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oz\Google Drive\Shared-w_-Me\Zoe-Sam\soot\HF\data\"/>
    </mc:Choice>
  </mc:AlternateContent>
  <bookViews>
    <workbookView xWindow="0" yWindow="0" windowWidth="27165" windowHeight="9930" tabRatio="917" firstSheet="12" activeTab="20"/>
  </bookViews>
  <sheets>
    <sheet name="MP2-KSVP" sheetId="17" r:id="rId1"/>
    <sheet name="MP2-KSVP-R" sheetId="18" r:id="rId2"/>
    <sheet name="MP2-KTZVP" sheetId="11" r:id="rId3"/>
    <sheet name="MP2-KTZVP-R" sheetId="14" r:id="rId4"/>
    <sheet name="MP2-KTZVPP" sheetId="1" r:id="rId5"/>
    <sheet name="MP2-KTZVPP-R" sheetId="15" r:id="rId6"/>
    <sheet name="MP2-CCD" sheetId="12" r:id="rId7"/>
    <sheet name="MP2-CCD-R" sheetId="16" r:id="rId8"/>
    <sheet name="MP2-JCCD" sheetId="23" r:id="rId9"/>
    <sheet name="MP2-JCCD-R" sheetId="24" r:id="rId10"/>
    <sheet name="MP2-ACCD" sheetId="13" r:id="rId11"/>
    <sheet name="MP2-ACCD-R" sheetId="19" r:id="rId12"/>
    <sheet name="MP2-CCT" sheetId="20" r:id="rId13"/>
    <sheet name="MP2-CCT-R" sheetId="21" r:id="rId14"/>
    <sheet name="MP2-MCCT" sheetId="27" r:id="rId15"/>
    <sheet name="MP2-MCCT-R" sheetId="28" r:id="rId16"/>
    <sheet name="MP2-JCCT" sheetId="25" r:id="rId17"/>
    <sheet name="MP2-JCCT-R" sheetId="26" r:id="rId18"/>
    <sheet name="MP2-ACCT" sheetId="2" r:id="rId19"/>
    <sheet name="MP2-ACCT-R" sheetId="22" r:id="rId20"/>
    <sheet name="MP2-ACCQ" sheetId="3" r:id="rId21"/>
    <sheet name="MP2-CBS(TQ)(raw)" sheetId="4" r:id="rId22"/>
    <sheet name="MP2-CBS(TQ)-kJ" sheetId="5" r:id="rId23"/>
    <sheet name="delta-CCSD(T)-fno(raw)" sheetId="6" r:id="rId24"/>
    <sheet name="delta-CCSD(T)-fno-kJ" sheetId="7" r:id="rId25"/>
    <sheet name="CCSD(T)-CBS" sheetId="8" r:id="rId26"/>
    <sheet name="Correlation recovery" sheetId="29" r:id="rId27"/>
  </sheets>
  <calcPr calcId="17102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3" i="20" l="1"/>
  <c r="AU4" i="20"/>
  <c r="AU5" i="20"/>
  <c r="AU6" i="20"/>
  <c r="AU7" i="20"/>
  <c r="AU8" i="20"/>
  <c r="AU9" i="20"/>
  <c r="AU10" i="20"/>
  <c r="AU11" i="20"/>
  <c r="AU12" i="20"/>
  <c r="AU13" i="20"/>
  <c r="AU14" i="20"/>
  <c r="AU15" i="20"/>
  <c r="AU16" i="20"/>
  <c r="AU17" i="20"/>
  <c r="AU18" i="20"/>
  <c r="AU19" i="20"/>
  <c r="AU20" i="20"/>
  <c r="AU21" i="20"/>
  <c r="AU22" i="20"/>
  <c r="AU23" i="20"/>
  <c r="AU24" i="20"/>
  <c r="AU25" i="20"/>
  <c r="AU26" i="20"/>
  <c r="AU27" i="20"/>
  <c r="AU28" i="20"/>
  <c r="AU29" i="20"/>
  <c r="AU30" i="20"/>
  <c r="AU31" i="20"/>
  <c r="AU32" i="20"/>
  <c r="AU33" i="20"/>
  <c r="AU34" i="20"/>
  <c r="AU35" i="20"/>
  <c r="AU36" i="20"/>
  <c r="AU37" i="20"/>
  <c r="AU38" i="20"/>
  <c r="AU39" i="20"/>
  <c r="AU40" i="20"/>
  <c r="AU41" i="20"/>
  <c r="AU42" i="20"/>
  <c r="AU43" i="20"/>
  <c r="AU44" i="20"/>
  <c r="AU45" i="20"/>
  <c r="AU46" i="20"/>
  <c r="AU47" i="20"/>
  <c r="AU48" i="20"/>
  <c r="AU49" i="20"/>
  <c r="AU50" i="20"/>
  <c r="AU51" i="20"/>
  <c r="AU52" i="20"/>
  <c r="AU53" i="20"/>
  <c r="AU54" i="20"/>
  <c r="AU55" i="20"/>
  <c r="AU56" i="20"/>
  <c r="AU57" i="20"/>
  <c r="AU58" i="20"/>
  <c r="AU59" i="20"/>
  <c r="AU60" i="20"/>
  <c r="AU61" i="20"/>
  <c r="AU62" i="20"/>
  <c r="AU63" i="20"/>
  <c r="AU64" i="20"/>
  <c r="AU65" i="20"/>
  <c r="AU66" i="20"/>
  <c r="AU67" i="20"/>
  <c r="AU68" i="20"/>
  <c r="AU69" i="20"/>
  <c r="AU70" i="20"/>
  <c r="AU71" i="20"/>
  <c r="AU72" i="20"/>
  <c r="AU73" i="20"/>
  <c r="AU74" i="20"/>
  <c r="AU75" i="20"/>
  <c r="AU76" i="20"/>
  <c r="AU77" i="20"/>
  <c r="AU78" i="20"/>
  <c r="AU79" i="20"/>
  <c r="AU80" i="20"/>
  <c r="AU81" i="20"/>
  <c r="AU82" i="20"/>
  <c r="AU83" i="20"/>
  <c r="AU84" i="20"/>
  <c r="AU85" i="20"/>
  <c r="AU86" i="20"/>
  <c r="AU87" i="20"/>
  <c r="AU88" i="20"/>
  <c r="AU89" i="20"/>
  <c r="AU90" i="20"/>
  <c r="AU91" i="20"/>
  <c r="AU92" i="20"/>
  <c r="AU93" i="20"/>
  <c r="AU94" i="20"/>
  <c r="AU95" i="20"/>
  <c r="AU96" i="20"/>
  <c r="AU97" i="20"/>
  <c r="AU98" i="20"/>
  <c r="AU99" i="20"/>
  <c r="AU100" i="20"/>
  <c r="AU101" i="20"/>
  <c r="AU102" i="20"/>
  <c r="AU103" i="20"/>
  <c r="AU104" i="20"/>
  <c r="AU105" i="20"/>
  <c r="AU106" i="20"/>
  <c r="AU107" i="20"/>
  <c r="AU108" i="20"/>
  <c r="AU109" i="20"/>
  <c r="AU110" i="20"/>
  <c r="AU111" i="20"/>
  <c r="AU112" i="20"/>
  <c r="AU113" i="20"/>
  <c r="AU114" i="20"/>
  <c r="AU115" i="20"/>
  <c r="AU116" i="20"/>
  <c r="AU117" i="20"/>
  <c r="AU118" i="20"/>
  <c r="AU119" i="20"/>
  <c r="AU120" i="20"/>
  <c r="AU121" i="20"/>
  <c r="AU122" i="20"/>
  <c r="AU123" i="20"/>
  <c r="AU124" i="20"/>
  <c r="AU125" i="20"/>
  <c r="AU126" i="20"/>
  <c r="AU127" i="20"/>
  <c r="AU128" i="20"/>
  <c r="AU129" i="20"/>
  <c r="AU130" i="20"/>
  <c r="AU131" i="20"/>
  <c r="AU132" i="20"/>
  <c r="AU133" i="20"/>
  <c r="AU134" i="20"/>
  <c r="AU135" i="20"/>
  <c r="AU136" i="20"/>
  <c r="AU137" i="20"/>
  <c r="AU138" i="20"/>
  <c r="AU139" i="20"/>
  <c r="AU140" i="20"/>
  <c r="AU141" i="20"/>
  <c r="AU142" i="20"/>
  <c r="AU143" i="20"/>
  <c r="AU144" i="20"/>
  <c r="AU145" i="20"/>
  <c r="AU146" i="20"/>
  <c r="AU147" i="20"/>
  <c r="AU148" i="20"/>
  <c r="AU149" i="20"/>
  <c r="AU150" i="20"/>
  <c r="AU151" i="20"/>
  <c r="AU152" i="20"/>
  <c r="AU153" i="20"/>
  <c r="AU154" i="20"/>
  <c r="AU155" i="20"/>
  <c r="AU156" i="20"/>
  <c r="AU157" i="20"/>
  <c r="AU158" i="20"/>
  <c r="AU159" i="20"/>
  <c r="AU160" i="20"/>
  <c r="AU161" i="20"/>
  <c r="AU162" i="20"/>
  <c r="AU163" i="20"/>
  <c r="AU164" i="20"/>
  <c r="AU165" i="20"/>
  <c r="AU166" i="20"/>
  <c r="AU167" i="20"/>
  <c r="AU168" i="20"/>
  <c r="AU169" i="20"/>
  <c r="AU170" i="20"/>
  <c r="AU171" i="20"/>
  <c r="AU172" i="20"/>
  <c r="AU173" i="20"/>
  <c r="AU174" i="20"/>
  <c r="AU175" i="20"/>
  <c r="AU176" i="20"/>
  <c r="AU177" i="20"/>
  <c r="AU178" i="20"/>
  <c r="AU179" i="20"/>
  <c r="AU180" i="20"/>
  <c r="AU181" i="20"/>
  <c r="AU182" i="20"/>
  <c r="AU183" i="20"/>
  <c r="AU184" i="20"/>
  <c r="AU185" i="20"/>
  <c r="AU186" i="20"/>
  <c r="AU187" i="20"/>
  <c r="AU188" i="20"/>
  <c r="AU189" i="20"/>
  <c r="AU190" i="20"/>
  <c r="AU191" i="20"/>
  <c r="AU192" i="20"/>
  <c r="AU2" i="20"/>
  <c r="AS3" i="2"/>
  <c r="AT3" i="2"/>
  <c r="AU3" i="2"/>
  <c r="AY3" i="2"/>
  <c r="AS4" i="2"/>
  <c r="AT4" i="2"/>
  <c r="AU4" i="2"/>
  <c r="AY4" i="2"/>
  <c r="AS5" i="2"/>
  <c r="AT5" i="2"/>
  <c r="AU5" i="2"/>
  <c r="AY5" i="2"/>
  <c r="AS6" i="2"/>
  <c r="AT6" i="2"/>
  <c r="AU6" i="2"/>
  <c r="AY6" i="2"/>
  <c r="AS7" i="2"/>
  <c r="AT7" i="2"/>
  <c r="AU7" i="2"/>
  <c r="AY7" i="2"/>
  <c r="AS8" i="2"/>
  <c r="AT8" i="2"/>
  <c r="AU8" i="2"/>
  <c r="AY8" i="2"/>
  <c r="AS9" i="2"/>
  <c r="AT9" i="2"/>
  <c r="AU9" i="2"/>
  <c r="AY9" i="2"/>
  <c r="AS10" i="2"/>
  <c r="AT10" i="2"/>
  <c r="AU10" i="2"/>
  <c r="AY10" i="2"/>
  <c r="AS11" i="2"/>
  <c r="AT11" i="2"/>
  <c r="AU11" i="2"/>
  <c r="AY11" i="2"/>
  <c r="AS12" i="2"/>
  <c r="AT12" i="2"/>
  <c r="AU12" i="2"/>
  <c r="AY12" i="2"/>
  <c r="AS13" i="2"/>
  <c r="AT13" i="2"/>
  <c r="AU13" i="2"/>
  <c r="AY13" i="2"/>
  <c r="AS14" i="2"/>
  <c r="AT14" i="2"/>
  <c r="AU14" i="2"/>
  <c r="AY14" i="2"/>
  <c r="AS15" i="2"/>
  <c r="AT15" i="2"/>
  <c r="AU15" i="2"/>
  <c r="AY15" i="2"/>
  <c r="AS16" i="2"/>
  <c r="AT16" i="2"/>
  <c r="AU16" i="2"/>
  <c r="AY16" i="2"/>
  <c r="AS17" i="2"/>
  <c r="AT17" i="2"/>
  <c r="AU17" i="2"/>
  <c r="AY17" i="2"/>
  <c r="AS18" i="2"/>
  <c r="AT18" i="2"/>
  <c r="AU18" i="2"/>
  <c r="AY18" i="2"/>
  <c r="AS19" i="2"/>
  <c r="AT19" i="2"/>
  <c r="AU19" i="2"/>
  <c r="AY19" i="2"/>
  <c r="AS20" i="2"/>
  <c r="AT20" i="2"/>
  <c r="AU20" i="2"/>
  <c r="AY20" i="2"/>
  <c r="AS21" i="2"/>
  <c r="AT21" i="2"/>
  <c r="AU21" i="2"/>
  <c r="AY21" i="2"/>
  <c r="AS22" i="2"/>
  <c r="AT22" i="2"/>
  <c r="AU22" i="2"/>
  <c r="AY22" i="2"/>
  <c r="AS23" i="2"/>
  <c r="AT23" i="2"/>
  <c r="AU23" i="2"/>
  <c r="AY23" i="2"/>
  <c r="AS24" i="2"/>
  <c r="AT24" i="2"/>
  <c r="AU24" i="2"/>
  <c r="AY24" i="2"/>
  <c r="AS25" i="2"/>
  <c r="AT25" i="2"/>
  <c r="AU25" i="2"/>
  <c r="AY25" i="2"/>
  <c r="AS26" i="2"/>
  <c r="AT26" i="2"/>
  <c r="AU26" i="2"/>
  <c r="AY26" i="2"/>
  <c r="AS27" i="2"/>
  <c r="AT27" i="2"/>
  <c r="AU27" i="2"/>
  <c r="AY27" i="2"/>
  <c r="AS28" i="2"/>
  <c r="AT28" i="2"/>
  <c r="AU28" i="2"/>
  <c r="AY28" i="2"/>
  <c r="AS29" i="2"/>
  <c r="AT29" i="2"/>
  <c r="AU29" i="2"/>
  <c r="AY29" i="2"/>
  <c r="AS30" i="2"/>
  <c r="AT30" i="2"/>
  <c r="AU30" i="2"/>
  <c r="AY30" i="2"/>
  <c r="AS31" i="2"/>
  <c r="AT31" i="2"/>
  <c r="AU31" i="2"/>
  <c r="AY31" i="2"/>
  <c r="AS32" i="2"/>
  <c r="AT32" i="2"/>
  <c r="AU32" i="2"/>
  <c r="AY32" i="2"/>
  <c r="AS33" i="2"/>
  <c r="AT33" i="2"/>
  <c r="AU33" i="2"/>
  <c r="AY33" i="2"/>
  <c r="AS34" i="2"/>
  <c r="AT34" i="2"/>
  <c r="AU34" i="2"/>
  <c r="AY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2" i="2"/>
  <c r="AS2" i="2"/>
  <c r="AT2" i="2"/>
  <c r="AY2" i="2"/>
  <c r="V2" i="2"/>
  <c r="W2" i="2"/>
  <c r="X2" i="2"/>
  <c r="Y2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W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Y41" i="2"/>
  <c r="V42" i="2"/>
  <c r="W42" i="2"/>
  <c r="X42" i="2"/>
  <c r="Y4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X63" i="2"/>
  <c r="Y63" i="2"/>
  <c r="V64" i="2"/>
  <c r="W64" i="2"/>
  <c r="X64" i="2"/>
  <c r="Y64" i="2"/>
  <c r="V65" i="2"/>
  <c r="W65" i="2"/>
  <c r="X65" i="2"/>
  <c r="Y65" i="2"/>
  <c r="V66" i="2"/>
  <c r="W66" i="2"/>
  <c r="X66" i="2"/>
  <c r="Y66" i="2"/>
  <c r="V67" i="2"/>
  <c r="W67" i="2"/>
  <c r="X67" i="2"/>
  <c r="Y67" i="2"/>
  <c r="V68" i="2"/>
  <c r="W68" i="2"/>
  <c r="X68" i="2"/>
  <c r="Y68" i="2"/>
  <c r="V69" i="2"/>
  <c r="W69" i="2"/>
  <c r="X69" i="2"/>
  <c r="Y69" i="2"/>
  <c r="V70" i="2"/>
  <c r="W70" i="2"/>
  <c r="X70" i="2"/>
  <c r="Y70" i="2"/>
  <c r="V71" i="2"/>
  <c r="W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Y82" i="2"/>
  <c r="V83" i="2"/>
  <c r="W83" i="2"/>
  <c r="X83" i="2"/>
  <c r="Y83" i="2"/>
  <c r="V84" i="2"/>
  <c r="W84" i="2"/>
  <c r="X84" i="2"/>
  <c r="Y84" i="2"/>
  <c r="V85" i="2"/>
  <c r="W85" i="2"/>
  <c r="X85" i="2"/>
  <c r="Y85" i="2"/>
  <c r="V86" i="2"/>
  <c r="W86" i="2"/>
  <c r="X86" i="2"/>
  <c r="Y86" i="2"/>
  <c r="V87" i="2"/>
  <c r="W87" i="2"/>
  <c r="X87" i="2"/>
  <c r="Y87" i="2"/>
  <c r="V88" i="2"/>
  <c r="W88" i="2"/>
  <c r="X88" i="2"/>
  <c r="Y88" i="2"/>
  <c r="V89" i="2"/>
  <c r="W89" i="2"/>
  <c r="X89" i="2"/>
  <c r="Y89" i="2"/>
  <c r="V90" i="2"/>
  <c r="W90" i="2"/>
  <c r="X90" i="2"/>
  <c r="Y90" i="2"/>
  <c r="V91" i="2"/>
  <c r="W91" i="2"/>
  <c r="X91" i="2"/>
  <c r="Y91" i="2"/>
  <c r="V92" i="2"/>
  <c r="W92" i="2"/>
  <c r="X92" i="2"/>
  <c r="Y92" i="2"/>
  <c r="V93" i="2"/>
  <c r="W93" i="2"/>
  <c r="X93" i="2"/>
  <c r="Y93" i="2"/>
  <c r="V94" i="2"/>
  <c r="W94" i="2"/>
  <c r="X94" i="2"/>
  <c r="Y94" i="2"/>
  <c r="V95" i="2"/>
  <c r="W95" i="2"/>
  <c r="X95" i="2"/>
  <c r="Y95" i="2"/>
  <c r="V96" i="2"/>
  <c r="W96" i="2"/>
  <c r="X96" i="2"/>
  <c r="Y96" i="2"/>
  <c r="V97" i="2"/>
  <c r="W97" i="2"/>
  <c r="X97" i="2"/>
  <c r="Y97" i="2"/>
  <c r="V98" i="2"/>
  <c r="W98" i="2"/>
  <c r="X98" i="2"/>
  <c r="Y98" i="2"/>
  <c r="V99" i="2"/>
  <c r="W99" i="2"/>
  <c r="X99" i="2"/>
  <c r="Y99" i="2"/>
  <c r="V100" i="2"/>
  <c r="W100" i="2"/>
  <c r="X100" i="2"/>
  <c r="Y100" i="2"/>
  <c r="V101" i="2"/>
  <c r="W101" i="2"/>
  <c r="X101" i="2"/>
  <c r="Y101" i="2"/>
  <c r="V102" i="2"/>
  <c r="W102" i="2"/>
  <c r="X102" i="2"/>
  <c r="Y102" i="2"/>
  <c r="V103" i="2"/>
  <c r="W103" i="2"/>
  <c r="X103" i="2"/>
  <c r="Y103" i="2"/>
  <c r="V104" i="2"/>
  <c r="W104" i="2"/>
  <c r="X104" i="2"/>
  <c r="Y104" i="2"/>
  <c r="V105" i="2"/>
  <c r="W105" i="2"/>
  <c r="X105" i="2"/>
  <c r="Y105" i="2"/>
  <c r="V106" i="2"/>
  <c r="W106" i="2"/>
  <c r="X106" i="2"/>
  <c r="Y106" i="2"/>
  <c r="V107" i="2"/>
  <c r="W107" i="2"/>
  <c r="X107" i="2"/>
  <c r="Y107" i="2"/>
  <c r="V108" i="2"/>
  <c r="W108" i="2"/>
  <c r="X108" i="2"/>
  <c r="Y108" i="2"/>
  <c r="V109" i="2"/>
  <c r="W109" i="2"/>
  <c r="X109" i="2"/>
  <c r="Y109" i="2"/>
  <c r="V110" i="2"/>
  <c r="W110" i="2"/>
  <c r="X110" i="2"/>
  <c r="Y110" i="2"/>
  <c r="V111" i="2"/>
  <c r="W111" i="2"/>
  <c r="X111" i="2"/>
  <c r="Y111" i="2"/>
  <c r="V112" i="2"/>
  <c r="W112" i="2"/>
  <c r="X112" i="2"/>
  <c r="Y112" i="2"/>
  <c r="V113" i="2"/>
  <c r="W113" i="2"/>
  <c r="X113" i="2"/>
  <c r="Y113" i="2"/>
  <c r="V114" i="2"/>
  <c r="W114" i="2"/>
  <c r="X114" i="2"/>
  <c r="Y114" i="2"/>
  <c r="V115" i="2"/>
  <c r="W115" i="2"/>
  <c r="X115" i="2"/>
  <c r="Y115" i="2"/>
  <c r="V116" i="2"/>
  <c r="W116" i="2"/>
  <c r="X116" i="2"/>
  <c r="Y116" i="2"/>
  <c r="V117" i="2"/>
  <c r="W117" i="2"/>
  <c r="X117" i="2"/>
  <c r="Y117" i="2"/>
  <c r="V118" i="2"/>
  <c r="W118" i="2"/>
  <c r="X118" i="2"/>
  <c r="Y118" i="2"/>
  <c r="V119" i="2"/>
  <c r="W119" i="2"/>
  <c r="X119" i="2"/>
  <c r="Y119" i="2"/>
  <c r="V120" i="2"/>
  <c r="W120" i="2"/>
  <c r="X120" i="2"/>
  <c r="Y120" i="2"/>
  <c r="V121" i="2"/>
  <c r="W121" i="2"/>
  <c r="X121" i="2"/>
  <c r="Y121" i="2"/>
  <c r="V122" i="2"/>
  <c r="W122" i="2"/>
  <c r="X122" i="2"/>
  <c r="Y122" i="2"/>
  <c r="V123" i="2"/>
  <c r="W123" i="2"/>
  <c r="X123" i="2"/>
  <c r="Y123" i="2"/>
  <c r="V124" i="2"/>
  <c r="W124" i="2"/>
  <c r="X124" i="2"/>
  <c r="Y124" i="2"/>
  <c r="V125" i="2"/>
  <c r="W125" i="2"/>
  <c r="X125" i="2"/>
  <c r="Y125" i="2"/>
  <c r="V126" i="2"/>
  <c r="W126" i="2"/>
  <c r="X126" i="2"/>
  <c r="Y126" i="2"/>
  <c r="V127" i="2"/>
  <c r="W127" i="2"/>
  <c r="X127" i="2"/>
  <c r="Y127" i="2"/>
  <c r="V128" i="2"/>
  <c r="W128" i="2"/>
  <c r="X128" i="2"/>
  <c r="Y128" i="2"/>
  <c r="V129" i="2"/>
  <c r="W129" i="2"/>
  <c r="X129" i="2"/>
  <c r="Y129" i="2"/>
  <c r="V130" i="2"/>
  <c r="W130" i="2"/>
  <c r="X130" i="2"/>
  <c r="Y130" i="2"/>
  <c r="V131" i="2"/>
  <c r="W131" i="2"/>
  <c r="X131" i="2"/>
  <c r="Y131" i="2"/>
  <c r="V132" i="2"/>
  <c r="W132" i="2"/>
  <c r="X132" i="2"/>
  <c r="Y132" i="2"/>
  <c r="V133" i="2"/>
  <c r="W133" i="2"/>
  <c r="X133" i="2"/>
  <c r="Y133" i="2"/>
  <c r="V134" i="2"/>
  <c r="W134" i="2"/>
  <c r="X134" i="2"/>
  <c r="Y134" i="2"/>
  <c r="V135" i="2"/>
  <c r="W135" i="2"/>
  <c r="X135" i="2"/>
  <c r="Y135" i="2"/>
  <c r="V136" i="2"/>
  <c r="W136" i="2"/>
  <c r="X136" i="2"/>
  <c r="Y136" i="2"/>
  <c r="V137" i="2"/>
  <c r="W137" i="2"/>
  <c r="X137" i="2"/>
  <c r="Y137" i="2"/>
  <c r="V138" i="2"/>
  <c r="W138" i="2"/>
  <c r="X138" i="2"/>
  <c r="Y138" i="2"/>
  <c r="V139" i="2"/>
  <c r="W139" i="2"/>
  <c r="X139" i="2"/>
  <c r="Y139" i="2"/>
  <c r="V140" i="2"/>
  <c r="W140" i="2"/>
  <c r="X140" i="2"/>
  <c r="Y140" i="2"/>
  <c r="V141" i="2"/>
  <c r="W141" i="2"/>
  <c r="X141" i="2"/>
  <c r="Y141" i="2"/>
  <c r="V142" i="2"/>
  <c r="W142" i="2"/>
  <c r="X142" i="2"/>
  <c r="Y142" i="2"/>
  <c r="V143" i="2"/>
  <c r="W143" i="2"/>
  <c r="X143" i="2"/>
  <c r="Y143" i="2"/>
  <c r="V144" i="2"/>
  <c r="W144" i="2"/>
  <c r="X144" i="2"/>
  <c r="Y144" i="2"/>
  <c r="V145" i="2"/>
  <c r="W145" i="2"/>
  <c r="X145" i="2"/>
  <c r="Y145" i="2"/>
  <c r="V146" i="2"/>
  <c r="W146" i="2"/>
  <c r="X146" i="2"/>
  <c r="Y146" i="2"/>
  <c r="V147" i="2"/>
  <c r="W147" i="2"/>
  <c r="X147" i="2"/>
  <c r="Y147" i="2"/>
  <c r="V148" i="2"/>
  <c r="W148" i="2"/>
  <c r="X148" i="2"/>
  <c r="Y148" i="2"/>
  <c r="V149" i="2"/>
  <c r="W149" i="2"/>
  <c r="X149" i="2"/>
  <c r="Y149" i="2"/>
  <c r="V150" i="2"/>
  <c r="W150" i="2"/>
  <c r="X150" i="2"/>
  <c r="Y150" i="2"/>
  <c r="V151" i="2"/>
  <c r="W151" i="2"/>
  <c r="X151" i="2"/>
  <c r="Y151" i="2"/>
  <c r="V152" i="2"/>
  <c r="W152" i="2"/>
  <c r="X152" i="2"/>
  <c r="Y152" i="2"/>
  <c r="V153" i="2"/>
  <c r="W153" i="2"/>
  <c r="X153" i="2"/>
  <c r="Y153" i="2"/>
  <c r="V154" i="2"/>
  <c r="W154" i="2"/>
  <c r="X154" i="2"/>
  <c r="Y154" i="2"/>
  <c r="V155" i="2"/>
  <c r="W155" i="2"/>
  <c r="X155" i="2"/>
  <c r="Y155" i="2"/>
  <c r="V156" i="2"/>
  <c r="W156" i="2"/>
  <c r="X156" i="2"/>
  <c r="Y156" i="2"/>
  <c r="V157" i="2"/>
  <c r="W157" i="2"/>
  <c r="X157" i="2"/>
  <c r="Y157" i="2"/>
  <c r="V158" i="2"/>
  <c r="W158" i="2"/>
  <c r="X158" i="2"/>
  <c r="Y158" i="2"/>
  <c r="V159" i="2"/>
  <c r="W159" i="2"/>
  <c r="X159" i="2"/>
  <c r="Y159" i="2"/>
  <c r="V160" i="2"/>
  <c r="W160" i="2"/>
  <c r="X160" i="2"/>
  <c r="Y160" i="2"/>
  <c r="V161" i="2"/>
  <c r="W161" i="2"/>
  <c r="X161" i="2"/>
  <c r="Y161" i="2"/>
  <c r="V162" i="2"/>
  <c r="W162" i="2"/>
  <c r="X162" i="2"/>
  <c r="Y162" i="2"/>
  <c r="V163" i="2"/>
  <c r="W163" i="2"/>
  <c r="X163" i="2"/>
  <c r="Y163" i="2"/>
  <c r="V164" i="2"/>
  <c r="W164" i="2"/>
  <c r="X164" i="2"/>
  <c r="Y164" i="2"/>
  <c r="V165" i="2"/>
  <c r="W165" i="2"/>
  <c r="X165" i="2"/>
  <c r="Y165" i="2"/>
  <c r="V166" i="2"/>
  <c r="W166" i="2"/>
  <c r="X166" i="2"/>
  <c r="Y166" i="2"/>
  <c r="V167" i="2"/>
  <c r="W167" i="2"/>
  <c r="X167" i="2"/>
  <c r="Y167" i="2"/>
  <c r="V168" i="2"/>
  <c r="W168" i="2"/>
  <c r="X168" i="2"/>
  <c r="Y168" i="2"/>
  <c r="V169" i="2"/>
  <c r="W169" i="2"/>
  <c r="X169" i="2"/>
  <c r="Y169" i="2"/>
  <c r="V170" i="2"/>
  <c r="W170" i="2"/>
  <c r="X170" i="2"/>
  <c r="Y170" i="2"/>
  <c r="V171" i="2"/>
  <c r="W171" i="2"/>
  <c r="X171" i="2"/>
  <c r="Y171" i="2"/>
  <c r="V172" i="2"/>
  <c r="W172" i="2"/>
  <c r="X172" i="2"/>
  <c r="Y172" i="2"/>
  <c r="V173" i="2"/>
  <c r="W173" i="2"/>
  <c r="X173" i="2"/>
  <c r="Y173" i="2"/>
  <c r="V174" i="2"/>
  <c r="W174" i="2"/>
  <c r="X174" i="2"/>
  <c r="Y174" i="2"/>
  <c r="V175" i="2"/>
  <c r="W175" i="2"/>
  <c r="X175" i="2"/>
  <c r="Y175" i="2"/>
  <c r="V176" i="2"/>
  <c r="W176" i="2"/>
  <c r="X176" i="2"/>
  <c r="Y176" i="2"/>
  <c r="V177" i="2"/>
  <c r="W177" i="2"/>
  <c r="X177" i="2"/>
  <c r="Y177" i="2"/>
  <c r="V178" i="2"/>
  <c r="W178" i="2"/>
  <c r="X178" i="2"/>
  <c r="Y178" i="2"/>
  <c r="V179" i="2"/>
  <c r="W179" i="2"/>
  <c r="X179" i="2"/>
  <c r="Y179" i="2"/>
  <c r="V180" i="2"/>
  <c r="W180" i="2"/>
  <c r="X180" i="2"/>
  <c r="Y180" i="2"/>
  <c r="V181" i="2"/>
  <c r="W181" i="2"/>
  <c r="X181" i="2"/>
  <c r="Y181" i="2"/>
  <c r="V182" i="2"/>
  <c r="W182" i="2"/>
  <c r="X182" i="2"/>
  <c r="Y182" i="2"/>
  <c r="V183" i="2"/>
  <c r="W183" i="2"/>
  <c r="X183" i="2"/>
  <c r="Y183" i="2"/>
  <c r="V184" i="2"/>
  <c r="W184" i="2"/>
  <c r="X184" i="2"/>
  <c r="Y184" i="2"/>
  <c r="V185" i="2"/>
  <c r="W185" i="2"/>
  <c r="X185" i="2"/>
  <c r="Y185" i="2"/>
  <c r="V186" i="2"/>
  <c r="W186" i="2"/>
  <c r="X186" i="2"/>
  <c r="Y186" i="2"/>
  <c r="V187" i="2"/>
  <c r="W187" i="2"/>
  <c r="X187" i="2"/>
  <c r="Y187" i="2"/>
  <c r="V188" i="2"/>
  <c r="W188" i="2"/>
  <c r="X188" i="2"/>
  <c r="Y188" i="2"/>
  <c r="V189" i="2"/>
  <c r="W189" i="2"/>
  <c r="X189" i="2"/>
  <c r="Y189" i="2"/>
  <c r="V190" i="2"/>
  <c r="W190" i="2"/>
  <c r="X190" i="2"/>
  <c r="Y190" i="2"/>
  <c r="V191" i="2"/>
  <c r="W191" i="2"/>
  <c r="X191" i="2"/>
  <c r="Y191" i="2"/>
  <c r="V192" i="2"/>
  <c r="W192" i="2"/>
  <c r="X192" i="2"/>
  <c r="Y192" i="2"/>
  <c r="Y194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4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4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4" i="2"/>
  <c r="AA196" i="2"/>
  <c r="AD2" i="2"/>
  <c r="AE2" i="2"/>
  <c r="AF2" i="2"/>
  <c r="AH2" i="2"/>
  <c r="AD3" i="2"/>
  <c r="AE3" i="2"/>
  <c r="AF3" i="2"/>
  <c r="AH3" i="2"/>
  <c r="AD4" i="2"/>
  <c r="AE4" i="2"/>
  <c r="AF4" i="2"/>
  <c r="AH4" i="2"/>
  <c r="AD5" i="2"/>
  <c r="AE5" i="2"/>
  <c r="AF5" i="2"/>
  <c r="AH5" i="2"/>
  <c r="AD6" i="2"/>
  <c r="AE6" i="2"/>
  <c r="AF6" i="2"/>
  <c r="AH6" i="2"/>
  <c r="AD7" i="2"/>
  <c r="AE7" i="2"/>
  <c r="AF7" i="2"/>
  <c r="AH7" i="2"/>
  <c r="AD8" i="2"/>
  <c r="AE8" i="2"/>
  <c r="AF8" i="2"/>
  <c r="AH8" i="2"/>
  <c r="AD9" i="2"/>
  <c r="AE9" i="2"/>
  <c r="AF9" i="2"/>
  <c r="AH9" i="2"/>
  <c r="AD10" i="2"/>
  <c r="AE10" i="2"/>
  <c r="AF10" i="2"/>
  <c r="AH10" i="2"/>
  <c r="AD11" i="2"/>
  <c r="AE11" i="2"/>
  <c r="AF11" i="2"/>
  <c r="AH11" i="2"/>
  <c r="AD12" i="2"/>
  <c r="AE12" i="2"/>
  <c r="AF12" i="2"/>
  <c r="AH12" i="2"/>
  <c r="AD13" i="2"/>
  <c r="AE13" i="2"/>
  <c r="AF13" i="2"/>
  <c r="AH13" i="2"/>
  <c r="AD14" i="2"/>
  <c r="AE14" i="2"/>
  <c r="AF14" i="2"/>
  <c r="AH14" i="2"/>
  <c r="AD15" i="2"/>
  <c r="AE15" i="2"/>
  <c r="AF15" i="2"/>
  <c r="AH15" i="2"/>
  <c r="AD16" i="2"/>
  <c r="AE16" i="2"/>
  <c r="AF16" i="2"/>
  <c r="AH16" i="2"/>
  <c r="AD17" i="2"/>
  <c r="AE17" i="2"/>
  <c r="AF17" i="2"/>
  <c r="AH17" i="2"/>
  <c r="AD18" i="2"/>
  <c r="AE18" i="2"/>
  <c r="AF18" i="2"/>
  <c r="AH18" i="2"/>
  <c r="AD19" i="2"/>
  <c r="AE19" i="2"/>
  <c r="AF19" i="2"/>
  <c r="AH19" i="2"/>
  <c r="AD20" i="2"/>
  <c r="AE20" i="2"/>
  <c r="AF20" i="2"/>
  <c r="AH20" i="2"/>
  <c r="AD21" i="2"/>
  <c r="AE21" i="2"/>
  <c r="AF21" i="2"/>
  <c r="AH21" i="2"/>
  <c r="AD22" i="2"/>
  <c r="AE22" i="2"/>
  <c r="AF22" i="2"/>
  <c r="AH22" i="2"/>
  <c r="AD23" i="2"/>
  <c r="AE23" i="2"/>
  <c r="AF23" i="2"/>
  <c r="AH23" i="2"/>
  <c r="AD24" i="2"/>
  <c r="AE24" i="2"/>
  <c r="AF24" i="2"/>
  <c r="AH24" i="2"/>
  <c r="AD25" i="2"/>
  <c r="AE25" i="2"/>
  <c r="AF25" i="2"/>
  <c r="AH25" i="2"/>
  <c r="AD26" i="2"/>
  <c r="AE26" i="2"/>
  <c r="AF26" i="2"/>
  <c r="AH26" i="2"/>
  <c r="AD27" i="2"/>
  <c r="AE27" i="2"/>
  <c r="AF27" i="2"/>
  <c r="AH27" i="2"/>
  <c r="AD28" i="2"/>
  <c r="AE28" i="2"/>
  <c r="AF28" i="2"/>
  <c r="AH28" i="2"/>
  <c r="AD29" i="2"/>
  <c r="AE29" i="2"/>
  <c r="AF29" i="2"/>
  <c r="AH29" i="2"/>
  <c r="AD30" i="2"/>
  <c r="AE30" i="2"/>
  <c r="AF30" i="2"/>
  <c r="AH30" i="2"/>
  <c r="AD31" i="2"/>
  <c r="AE31" i="2"/>
  <c r="AF31" i="2"/>
  <c r="AH31" i="2"/>
  <c r="AD32" i="2"/>
  <c r="AE32" i="2"/>
  <c r="AF32" i="2"/>
  <c r="AH32" i="2"/>
  <c r="AD33" i="2"/>
  <c r="AE33" i="2"/>
  <c r="AF33" i="2"/>
  <c r="AH33" i="2"/>
  <c r="AD34" i="2"/>
  <c r="AE34" i="2"/>
  <c r="AF34" i="2"/>
  <c r="AH34" i="2"/>
  <c r="AD35" i="2"/>
  <c r="AE35" i="2"/>
  <c r="AF35" i="2"/>
  <c r="AH35" i="2"/>
  <c r="AD36" i="2"/>
  <c r="AE36" i="2"/>
  <c r="AF36" i="2"/>
  <c r="AH36" i="2"/>
  <c r="AD37" i="2"/>
  <c r="AE37" i="2"/>
  <c r="AF37" i="2"/>
  <c r="AH37" i="2"/>
  <c r="AD38" i="2"/>
  <c r="AE38" i="2"/>
  <c r="AF38" i="2"/>
  <c r="AH38" i="2"/>
  <c r="AD39" i="2"/>
  <c r="AE39" i="2"/>
  <c r="AF39" i="2"/>
  <c r="AH39" i="2"/>
  <c r="AD40" i="2"/>
  <c r="AE40" i="2"/>
  <c r="AF40" i="2"/>
  <c r="AH40" i="2"/>
  <c r="AD41" i="2"/>
  <c r="AE41" i="2"/>
  <c r="AF41" i="2"/>
  <c r="AH41" i="2"/>
  <c r="AD42" i="2"/>
  <c r="AE42" i="2"/>
  <c r="AF42" i="2"/>
  <c r="AH42" i="2"/>
  <c r="AD43" i="2"/>
  <c r="AE43" i="2"/>
  <c r="AF43" i="2"/>
  <c r="AH43" i="2"/>
  <c r="AD44" i="2"/>
  <c r="AE44" i="2"/>
  <c r="AF44" i="2"/>
  <c r="AH44" i="2"/>
  <c r="AD45" i="2"/>
  <c r="AE45" i="2"/>
  <c r="AF45" i="2"/>
  <c r="AH45" i="2"/>
  <c r="AD46" i="2"/>
  <c r="AE46" i="2"/>
  <c r="AF46" i="2"/>
  <c r="AH46" i="2"/>
  <c r="AD47" i="2"/>
  <c r="AE47" i="2"/>
  <c r="AF47" i="2"/>
  <c r="AH47" i="2"/>
  <c r="AD48" i="2"/>
  <c r="AE48" i="2"/>
  <c r="AF48" i="2"/>
  <c r="AH48" i="2"/>
  <c r="AD49" i="2"/>
  <c r="AE49" i="2"/>
  <c r="AF49" i="2"/>
  <c r="AH49" i="2"/>
  <c r="AD50" i="2"/>
  <c r="AE50" i="2"/>
  <c r="AF50" i="2"/>
  <c r="AH50" i="2"/>
  <c r="AD51" i="2"/>
  <c r="AE51" i="2"/>
  <c r="AF51" i="2"/>
  <c r="AH51" i="2"/>
  <c r="AD52" i="2"/>
  <c r="AE52" i="2"/>
  <c r="AF52" i="2"/>
  <c r="AH52" i="2"/>
  <c r="AD53" i="2"/>
  <c r="AE53" i="2"/>
  <c r="AF53" i="2"/>
  <c r="AH53" i="2"/>
  <c r="AD54" i="2"/>
  <c r="AE54" i="2"/>
  <c r="AF54" i="2"/>
  <c r="AH54" i="2"/>
  <c r="AD55" i="2"/>
  <c r="AE55" i="2"/>
  <c r="AF55" i="2"/>
  <c r="AH55" i="2"/>
  <c r="AD56" i="2"/>
  <c r="AE56" i="2"/>
  <c r="AF56" i="2"/>
  <c r="AH56" i="2"/>
  <c r="AD57" i="2"/>
  <c r="AE57" i="2"/>
  <c r="AF57" i="2"/>
  <c r="AH57" i="2"/>
  <c r="AD58" i="2"/>
  <c r="AE58" i="2"/>
  <c r="AF58" i="2"/>
  <c r="AH58" i="2"/>
  <c r="AD59" i="2"/>
  <c r="AE59" i="2"/>
  <c r="AF59" i="2"/>
  <c r="AH59" i="2"/>
  <c r="AD60" i="2"/>
  <c r="AE60" i="2"/>
  <c r="AF60" i="2"/>
  <c r="AH60" i="2"/>
  <c r="AD61" i="2"/>
  <c r="AE61" i="2"/>
  <c r="AF61" i="2"/>
  <c r="AH61" i="2"/>
  <c r="AD62" i="2"/>
  <c r="AE62" i="2"/>
  <c r="AF62" i="2"/>
  <c r="AH62" i="2"/>
  <c r="AD63" i="2"/>
  <c r="AE63" i="2"/>
  <c r="AF63" i="2"/>
  <c r="AH63" i="2"/>
  <c r="AD64" i="2"/>
  <c r="AE64" i="2"/>
  <c r="AF64" i="2"/>
  <c r="AH64" i="2"/>
  <c r="AD65" i="2"/>
  <c r="AE65" i="2"/>
  <c r="AF65" i="2"/>
  <c r="AH65" i="2"/>
  <c r="AD66" i="2"/>
  <c r="AE66" i="2"/>
  <c r="AF66" i="2"/>
  <c r="AH66" i="2"/>
  <c r="AD67" i="2"/>
  <c r="AE67" i="2"/>
  <c r="AF67" i="2"/>
  <c r="AH67" i="2"/>
  <c r="AD68" i="2"/>
  <c r="AE68" i="2"/>
  <c r="AF68" i="2"/>
  <c r="AH68" i="2"/>
  <c r="AD69" i="2"/>
  <c r="AE69" i="2"/>
  <c r="AF69" i="2"/>
  <c r="AH69" i="2"/>
  <c r="AD70" i="2"/>
  <c r="AE70" i="2"/>
  <c r="AF70" i="2"/>
  <c r="AH70" i="2"/>
  <c r="AD71" i="2"/>
  <c r="AE71" i="2"/>
  <c r="AF71" i="2"/>
  <c r="AH71" i="2"/>
  <c r="AD72" i="2"/>
  <c r="AE72" i="2"/>
  <c r="AF72" i="2"/>
  <c r="AH72" i="2"/>
  <c r="AD73" i="2"/>
  <c r="AE73" i="2"/>
  <c r="AF73" i="2"/>
  <c r="AH73" i="2"/>
  <c r="AD74" i="2"/>
  <c r="AE74" i="2"/>
  <c r="AF74" i="2"/>
  <c r="AH74" i="2"/>
  <c r="AD75" i="2"/>
  <c r="AE75" i="2"/>
  <c r="AF75" i="2"/>
  <c r="AH75" i="2"/>
  <c r="AD76" i="2"/>
  <c r="AE76" i="2"/>
  <c r="AF76" i="2"/>
  <c r="AH76" i="2"/>
  <c r="AD77" i="2"/>
  <c r="AE77" i="2"/>
  <c r="AF77" i="2"/>
  <c r="AH77" i="2"/>
  <c r="AD78" i="2"/>
  <c r="AE78" i="2"/>
  <c r="AF78" i="2"/>
  <c r="AH78" i="2"/>
  <c r="AD79" i="2"/>
  <c r="AE79" i="2"/>
  <c r="AF79" i="2"/>
  <c r="AH79" i="2"/>
  <c r="AD80" i="2"/>
  <c r="AE80" i="2"/>
  <c r="AF80" i="2"/>
  <c r="AH80" i="2"/>
  <c r="AD81" i="2"/>
  <c r="AE81" i="2"/>
  <c r="AF81" i="2"/>
  <c r="AH81" i="2"/>
  <c r="AD82" i="2"/>
  <c r="AE82" i="2"/>
  <c r="AF82" i="2"/>
  <c r="AH82" i="2"/>
  <c r="AD83" i="2"/>
  <c r="AE83" i="2"/>
  <c r="AF83" i="2"/>
  <c r="AH83" i="2"/>
  <c r="AD84" i="2"/>
  <c r="AE84" i="2"/>
  <c r="AF84" i="2"/>
  <c r="AH84" i="2"/>
  <c r="AD85" i="2"/>
  <c r="AE85" i="2"/>
  <c r="AF85" i="2"/>
  <c r="AH85" i="2"/>
  <c r="AD86" i="2"/>
  <c r="AE86" i="2"/>
  <c r="AF86" i="2"/>
  <c r="AH86" i="2"/>
  <c r="AD87" i="2"/>
  <c r="AE87" i="2"/>
  <c r="AF87" i="2"/>
  <c r="AH87" i="2"/>
  <c r="AD88" i="2"/>
  <c r="AE88" i="2"/>
  <c r="AF88" i="2"/>
  <c r="AH88" i="2"/>
  <c r="AD89" i="2"/>
  <c r="AE89" i="2"/>
  <c r="AF89" i="2"/>
  <c r="AH89" i="2"/>
  <c r="AD90" i="2"/>
  <c r="AE90" i="2"/>
  <c r="AF90" i="2"/>
  <c r="AH90" i="2"/>
  <c r="AD91" i="2"/>
  <c r="AE91" i="2"/>
  <c r="AF91" i="2"/>
  <c r="AH91" i="2"/>
  <c r="AD92" i="2"/>
  <c r="AE92" i="2"/>
  <c r="AF92" i="2"/>
  <c r="AH92" i="2"/>
  <c r="AD93" i="2"/>
  <c r="AE93" i="2"/>
  <c r="AF93" i="2"/>
  <c r="AH93" i="2"/>
  <c r="AD94" i="2"/>
  <c r="AE94" i="2"/>
  <c r="AF94" i="2"/>
  <c r="AH94" i="2"/>
  <c r="AD95" i="2"/>
  <c r="AE95" i="2"/>
  <c r="AF95" i="2"/>
  <c r="AH95" i="2"/>
  <c r="AD96" i="2"/>
  <c r="AE96" i="2"/>
  <c r="AF96" i="2"/>
  <c r="AH96" i="2"/>
  <c r="AD97" i="2"/>
  <c r="AE97" i="2"/>
  <c r="AF97" i="2"/>
  <c r="AH97" i="2"/>
  <c r="AD98" i="2"/>
  <c r="AE98" i="2"/>
  <c r="AF98" i="2"/>
  <c r="AH98" i="2"/>
  <c r="AD99" i="2"/>
  <c r="AE99" i="2"/>
  <c r="AF99" i="2"/>
  <c r="AH99" i="2"/>
  <c r="AD100" i="2"/>
  <c r="AE100" i="2"/>
  <c r="AF100" i="2"/>
  <c r="AH100" i="2"/>
  <c r="AD101" i="2"/>
  <c r="AE101" i="2"/>
  <c r="AF101" i="2"/>
  <c r="AH101" i="2"/>
  <c r="AD102" i="2"/>
  <c r="AE102" i="2"/>
  <c r="AF102" i="2"/>
  <c r="AH102" i="2"/>
  <c r="AD103" i="2"/>
  <c r="AE103" i="2"/>
  <c r="AF103" i="2"/>
  <c r="AH103" i="2"/>
  <c r="AD104" i="2"/>
  <c r="AE104" i="2"/>
  <c r="AF104" i="2"/>
  <c r="AH104" i="2"/>
  <c r="AD105" i="2"/>
  <c r="AE105" i="2"/>
  <c r="AF105" i="2"/>
  <c r="AH105" i="2"/>
  <c r="AD106" i="2"/>
  <c r="AE106" i="2"/>
  <c r="AF106" i="2"/>
  <c r="AH106" i="2"/>
  <c r="AD107" i="2"/>
  <c r="AE107" i="2"/>
  <c r="AF107" i="2"/>
  <c r="AH107" i="2"/>
  <c r="AD108" i="2"/>
  <c r="AE108" i="2"/>
  <c r="AF108" i="2"/>
  <c r="AH108" i="2"/>
  <c r="AD109" i="2"/>
  <c r="AE109" i="2"/>
  <c r="AF109" i="2"/>
  <c r="AH109" i="2"/>
  <c r="AD110" i="2"/>
  <c r="AE110" i="2"/>
  <c r="AF110" i="2"/>
  <c r="AH110" i="2"/>
  <c r="AD111" i="2"/>
  <c r="AE111" i="2"/>
  <c r="AF111" i="2"/>
  <c r="AH111" i="2"/>
  <c r="AD112" i="2"/>
  <c r="AE112" i="2"/>
  <c r="AF112" i="2"/>
  <c r="AH112" i="2"/>
  <c r="AD113" i="2"/>
  <c r="AE113" i="2"/>
  <c r="AF113" i="2"/>
  <c r="AH113" i="2"/>
  <c r="AD114" i="2"/>
  <c r="AE114" i="2"/>
  <c r="AF114" i="2"/>
  <c r="AH114" i="2"/>
  <c r="AD115" i="2"/>
  <c r="AE115" i="2"/>
  <c r="AF115" i="2"/>
  <c r="AH115" i="2"/>
  <c r="AD116" i="2"/>
  <c r="AE116" i="2"/>
  <c r="AF116" i="2"/>
  <c r="AH116" i="2"/>
  <c r="AD117" i="2"/>
  <c r="AE117" i="2"/>
  <c r="AF117" i="2"/>
  <c r="AH117" i="2"/>
  <c r="AD118" i="2"/>
  <c r="AE118" i="2"/>
  <c r="AF118" i="2"/>
  <c r="AH118" i="2"/>
  <c r="AD119" i="2"/>
  <c r="AE119" i="2"/>
  <c r="AF119" i="2"/>
  <c r="AH119" i="2"/>
  <c r="AD120" i="2"/>
  <c r="AE120" i="2"/>
  <c r="AF120" i="2"/>
  <c r="AH120" i="2"/>
  <c r="AD121" i="2"/>
  <c r="AE121" i="2"/>
  <c r="AF121" i="2"/>
  <c r="AH121" i="2"/>
  <c r="AD122" i="2"/>
  <c r="AE122" i="2"/>
  <c r="AF122" i="2"/>
  <c r="AH122" i="2"/>
  <c r="AD123" i="2"/>
  <c r="AE123" i="2"/>
  <c r="AF123" i="2"/>
  <c r="AH123" i="2"/>
  <c r="AD124" i="2"/>
  <c r="AE124" i="2"/>
  <c r="AF124" i="2"/>
  <c r="AH124" i="2"/>
  <c r="AD125" i="2"/>
  <c r="AE125" i="2"/>
  <c r="AF125" i="2"/>
  <c r="AH125" i="2"/>
  <c r="AD126" i="2"/>
  <c r="AE126" i="2"/>
  <c r="AF126" i="2"/>
  <c r="AH126" i="2"/>
  <c r="AD127" i="2"/>
  <c r="AE127" i="2"/>
  <c r="AF127" i="2"/>
  <c r="AH127" i="2"/>
  <c r="AD128" i="2"/>
  <c r="AE128" i="2"/>
  <c r="AF128" i="2"/>
  <c r="AH128" i="2"/>
  <c r="AD129" i="2"/>
  <c r="AE129" i="2"/>
  <c r="AF129" i="2"/>
  <c r="AH129" i="2"/>
  <c r="AD130" i="2"/>
  <c r="AE130" i="2"/>
  <c r="AF130" i="2"/>
  <c r="AH130" i="2"/>
  <c r="AD131" i="2"/>
  <c r="AE131" i="2"/>
  <c r="AF131" i="2"/>
  <c r="AH131" i="2"/>
  <c r="AD132" i="2"/>
  <c r="AE132" i="2"/>
  <c r="AF132" i="2"/>
  <c r="AH132" i="2"/>
  <c r="AD133" i="2"/>
  <c r="AE133" i="2"/>
  <c r="AF133" i="2"/>
  <c r="AH133" i="2"/>
  <c r="AD134" i="2"/>
  <c r="AE134" i="2"/>
  <c r="AF134" i="2"/>
  <c r="AH134" i="2"/>
  <c r="AD135" i="2"/>
  <c r="AE135" i="2"/>
  <c r="AF135" i="2"/>
  <c r="AH135" i="2"/>
  <c r="AD136" i="2"/>
  <c r="AE136" i="2"/>
  <c r="AF136" i="2"/>
  <c r="AH136" i="2"/>
  <c r="AD137" i="2"/>
  <c r="AE137" i="2"/>
  <c r="AF137" i="2"/>
  <c r="AH137" i="2"/>
  <c r="AD138" i="2"/>
  <c r="AE138" i="2"/>
  <c r="AF138" i="2"/>
  <c r="AH138" i="2"/>
  <c r="AD139" i="2"/>
  <c r="AE139" i="2"/>
  <c r="AF139" i="2"/>
  <c r="AH139" i="2"/>
  <c r="AD140" i="2"/>
  <c r="AE140" i="2"/>
  <c r="AF140" i="2"/>
  <c r="AH140" i="2"/>
  <c r="AD141" i="2"/>
  <c r="AE141" i="2"/>
  <c r="AF141" i="2"/>
  <c r="AH141" i="2"/>
  <c r="AD142" i="2"/>
  <c r="AE142" i="2"/>
  <c r="AF142" i="2"/>
  <c r="AH142" i="2"/>
  <c r="AD143" i="2"/>
  <c r="AE143" i="2"/>
  <c r="AF143" i="2"/>
  <c r="AH143" i="2"/>
  <c r="AD144" i="2"/>
  <c r="AE144" i="2"/>
  <c r="AF144" i="2"/>
  <c r="AH144" i="2"/>
  <c r="AD145" i="2"/>
  <c r="AE145" i="2"/>
  <c r="AF145" i="2"/>
  <c r="AH145" i="2"/>
  <c r="AD146" i="2"/>
  <c r="AE146" i="2"/>
  <c r="AF146" i="2"/>
  <c r="AH146" i="2"/>
  <c r="AD147" i="2"/>
  <c r="AE147" i="2"/>
  <c r="AF147" i="2"/>
  <c r="AH147" i="2"/>
  <c r="AD148" i="2"/>
  <c r="AE148" i="2"/>
  <c r="AF148" i="2"/>
  <c r="AH148" i="2"/>
  <c r="AD149" i="2"/>
  <c r="AE149" i="2"/>
  <c r="AF149" i="2"/>
  <c r="AH149" i="2"/>
  <c r="AD150" i="2"/>
  <c r="AE150" i="2"/>
  <c r="AF150" i="2"/>
  <c r="AH150" i="2"/>
  <c r="AD151" i="2"/>
  <c r="AE151" i="2"/>
  <c r="AF151" i="2"/>
  <c r="AH151" i="2"/>
  <c r="AD152" i="2"/>
  <c r="AE152" i="2"/>
  <c r="AF152" i="2"/>
  <c r="AH152" i="2"/>
  <c r="AD153" i="2"/>
  <c r="AE153" i="2"/>
  <c r="AF153" i="2"/>
  <c r="AH153" i="2"/>
  <c r="AD154" i="2"/>
  <c r="AE154" i="2"/>
  <c r="AF154" i="2"/>
  <c r="AH154" i="2"/>
  <c r="AD155" i="2"/>
  <c r="AE155" i="2"/>
  <c r="AF155" i="2"/>
  <c r="AH155" i="2"/>
  <c r="AD156" i="2"/>
  <c r="AE156" i="2"/>
  <c r="AF156" i="2"/>
  <c r="AH156" i="2"/>
  <c r="AD157" i="2"/>
  <c r="AE157" i="2"/>
  <c r="AF157" i="2"/>
  <c r="AH157" i="2"/>
  <c r="AD158" i="2"/>
  <c r="AE158" i="2"/>
  <c r="AF158" i="2"/>
  <c r="AH158" i="2"/>
  <c r="AD159" i="2"/>
  <c r="AE159" i="2"/>
  <c r="AF159" i="2"/>
  <c r="AH159" i="2"/>
  <c r="AD160" i="2"/>
  <c r="AE160" i="2"/>
  <c r="AF160" i="2"/>
  <c r="AH160" i="2"/>
  <c r="AD161" i="2"/>
  <c r="AE161" i="2"/>
  <c r="AF161" i="2"/>
  <c r="AH161" i="2"/>
  <c r="AD162" i="2"/>
  <c r="AE162" i="2"/>
  <c r="AF162" i="2"/>
  <c r="AH162" i="2"/>
  <c r="AD163" i="2"/>
  <c r="AE163" i="2"/>
  <c r="AF163" i="2"/>
  <c r="AH163" i="2"/>
  <c r="AD164" i="2"/>
  <c r="AE164" i="2"/>
  <c r="AF164" i="2"/>
  <c r="AH164" i="2"/>
  <c r="AD165" i="2"/>
  <c r="AE165" i="2"/>
  <c r="AF165" i="2"/>
  <c r="AH165" i="2"/>
  <c r="AD166" i="2"/>
  <c r="AE166" i="2"/>
  <c r="AF166" i="2"/>
  <c r="AH166" i="2"/>
  <c r="AD167" i="2"/>
  <c r="AE167" i="2"/>
  <c r="AF167" i="2"/>
  <c r="AH167" i="2"/>
  <c r="AD168" i="2"/>
  <c r="AE168" i="2"/>
  <c r="AF168" i="2"/>
  <c r="AH168" i="2"/>
  <c r="AD169" i="2"/>
  <c r="AE169" i="2"/>
  <c r="AF169" i="2"/>
  <c r="AH169" i="2"/>
  <c r="AD170" i="2"/>
  <c r="AE170" i="2"/>
  <c r="AF170" i="2"/>
  <c r="AH170" i="2"/>
  <c r="AD171" i="2"/>
  <c r="AE171" i="2"/>
  <c r="AF171" i="2"/>
  <c r="AH171" i="2"/>
  <c r="AD172" i="2"/>
  <c r="AE172" i="2"/>
  <c r="AF172" i="2"/>
  <c r="AH172" i="2"/>
  <c r="AD173" i="2"/>
  <c r="AE173" i="2"/>
  <c r="AF173" i="2"/>
  <c r="AH173" i="2"/>
  <c r="AD174" i="2"/>
  <c r="AE174" i="2"/>
  <c r="AF174" i="2"/>
  <c r="AH174" i="2"/>
  <c r="AD175" i="2"/>
  <c r="AE175" i="2"/>
  <c r="AF175" i="2"/>
  <c r="AH175" i="2"/>
  <c r="AD176" i="2"/>
  <c r="AE176" i="2"/>
  <c r="AF176" i="2"/>
  <c r="AH176" i="2"/>
  <c r="AD177" i="2"/>
  <c r="AE177" i="2"/>
  <c r="AF177" i="2"/>
  <c r="AH177" i="2"/>
  <c r="AD178" i="2"/>
  <c r="AE178" i="2"/>
  <c r="AF178" i="2"/>
  <c r="AH178" i="2"/>
  <c r="AD179" i="2"/>
  <c r="AE179" i="2"/>
  <c r="AF179" i="2"/>
  <c r="AH179" i="2"/>
  <c r="AD180" i="2"/>
  <c r="AE180" i="2"/>
  <c r="AF180" i="2"/>
  <c r="AH180" i="2"/>
  <c r="AD181" i="2"/>
  <c r="AE181" i="2"/>
  <c r="AF181" i="2"/>
  <c r="AH181" i="2"/>
  <c r="AD182" i="2"/>
  <c r="AE182" i="2"/>
  <c r="AF182" i="2"/>
  <c r="AH182" i="2"/>
  <c r="AD183" i="2"/>
  <c r="AE183" i="2"/>
  <c r="AF183" i="2"/>
  <c r="AH183" i="2"/>
  <c r="AD184" i="2"/>
  <c r="AE184" i="2"/>
  <c r="AF184" i="2"/>
  <c r="AH184" i="2"/>
  <c r="AD185" i="2"/>
  <c r="AE185" i="2"/>
  <c r="AF185" i="2"/>
  <c r="AH185" i="2"/>
  <c r="AD186" i="2"/>
  <c r="AE186" i="2"/>
  <c r="AF186" i="2"/>
  <c r="AH186" i="2"/>
  <c r="AD187" i="2"/>
  <c r="AE187" i="2"/>
  <c r="AF187" i="2"/>
  <c r="AH187" i="2"/>
  <c r="AD188" i="2"/>
  <c r="AE188" i="2"/>
  <c r="AF188" i="2"/>
  <c r="AH188" i="2"/>
  <c r="AD189" i="2"/>
  <c r="AE189" i="2"/>
  <c r="AF189" i="2"/>
  <c r="AH189" i="2"/>
  <c r="AD190" i="2"/>
  <c r="AE190" i="2"/>
  <c r="AF190" i="2"/>
  <c r="AH190" i="2"/>
  <c r="AD191" i="2"/>
  <c r="AE191" i="2"/>
  <c r="AF191" i="2"/>
  <c r="AH191" i="2"/>
  <c r="AD192" i="2"/>
  <c r="AE192" i="2"/>
  <c r="AF192" i="2"/>
  <c r="AH192" i="2"/>
  <c r="AH194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4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4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4" i="2"/>
  <c r="AI196" i="2"/>
  <c r="AI198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4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4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4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4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4" i="2"/>
  <c r="AF194" i="2"/>
  <c r="X194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W2" i="2"/>
  <c r="AV2" i="2"/>
  <c r="AW3" i="20"/>
  <c r="AW4" i="20"/>
  <c r="AW5" i="20"/>
  <c r="AW6" i="20"/>
  <c r="AW7" i="20"/>
  <c r="AW8" i="20"/>
  <c r="AW9" i="20"/>
  <c r="AW10" i="20"/>
  <c r="AW11" i="20"/>
  <c r="AW12" i="20"/>
  <c r="AW13" i="20"/>
  <c r="AW14" i="20"/>
  <c r="AW15" i="20"/>
  <c r="AW16" i="20"/>
  <c r="AW17" i="20"/>
  <c r="AW18" i="20"/>
  <c r="AW19" i="20"/>
  <c r="AW20" i="20"/>
  <c r="AW21" i="20"/>
  <c r="AW22" i="20"/>
  <c r="AW23" i="20"/>
  <c r="AW24" i="20"/>
  <c r="AW25" i="20"/>
  <c r="AW26" i="20"/>
  <c r="AW27" i="20"/>
  <c r="AW28" i="20"/>
  <c r="AW29" i="20"/>
  <c r="AW30" i="20"/>
  <c r="AW31" i="20"/>
  <c r="AW32" i="20"/>
  <c r="AW33" i="20"/>
  <c r="AW34" i="20"/>
  <c r="AW35" i="20"/>
  <c r="AW36" i="20"/>
  <c r="AW37" i="20"/>
  <c r="AW38" i="20"/>
  <c r="AW39" i="20"/>
  <c r="AW40" i="20"/>
  <c r="AW41" i="20"/>
  <c r="AW42" i="20"/>
  <c r="AW43" i="20"/>
  <c r="AW44" i="20"/>
  <c r="AW45" i="20"/>
  <c r="AW46" i="20"/>
  <c r="AW47" i="20"/>
  <c r="AW48" i="20"/>
  <c r="AW49" i="20"/>
  <c r="AW50" i="20"/>
  <c r="AW51" i="20"/>
  <c r="AW52" i="20"/>
  <c r="AW53" i="20"/>
  <c r="AW54" i="20"/>
  <c r="AW55" i="20"/>
  <c r="AW56" i="20"/>
  <c r="AW57" i="20"/>
  <c r="AW58" i="20"/>
  <c r="AW59" i="20"/>
  <c r="AW60" i="20"/>
  <c r="AW61" i="20"/>
  <c r="AW62" i="20"/>
  <c r="AW63" i="20"/>
  <c r="AW64" i="20"/>
  <c r="AW65" i="20"/>
  <c r="AW66" i="20"/>
  <c r="AW67" i="20"/>
  <c r="AW68" i="20"/>
  <c r="AW69" i="20"/>
  <c r="AW70" i="20"/>
  <c r="AW71" i="20"/>
  <c r="AW72" i="20"/>
  <c r="AW73" i="20"/>
  <c r="AW74" i="20"/>
  <c r="AW75" i="20"/>
  <c r="AW76" i="20"/>
  <c r="AW77" i="20"/>
  <c r="AW78" i="20"/>
  <c r="AW79" i="20"/>
  <c r="AW80" i="20"/>
  <c r="AW81" i="20"/>
  <c r="AW82" i="20"/>
  <c r="AW83" i="20"/>
  <c r="AW84" i="20"/>
  <c r="AW85" i="20"/>
  <c r="AW86" i="20"/>
  <c r="AW87" i="20"/>
  <c r="AW88" i="20"/>
  <c r="AW89" i="20"/>
  <c r="AW90" i="20"/>
  <c r="AW91" i="20"/>
  <c r="AW92" i="20"/>
  <c r="AW93" i="20"/>
  <c r="AW94" i="20"/>
  <c r="AW95" i="20"/>
  <c r="AW96" i="20"/>
  <c r="AW97" i="20"/>
  <c r="AW98" i="20"/>
  <c r="AW99" i="20"/>
  <c r="AW100" i="20"/>
  <c r="AW101" i="20"/>
  <c r="AW102" i="20"/>
  <c r="AW103" i="20"/>
  <c r="AW104" i="20"/>
  <c r="AW105" i="20"/>
  <c r="AW106" i="20"/>
  <c r="AW107" i="20"/>
  <c r="AW108" i="20"/>
  <c r="AW109" i="20"/>
  <c r="AW110" i="20"/>
  <c r="AW111" i="20"/>
  <c r="AW112" i="20"/>
  <c r="AW113" i="20"/>
  <c r="AW114" i="20"/>
  <c r="AW115" i="20"/>
  <c r="AW116" i="20"/>
  <c r="AW117" i="20"/>
  <c r="AW118" i="20"/>
  <c r="AW119" i="20"/>
  <c r="AW120" i="20"/>
  <c r="AW121" i="20"/>
  <c r="AW122" i="20"/>
  <c r="AW123" i="20"/>
  <c r="AW124" i="20"/>
  <c r="AW125" i="20"/>
  <c r="AW126" i="20"/>
  <c r="AW127" i="20"/>
  <c r="AW128" i="20"/>
  <c r="AW129" i="20"/>
  <c r="AW130" i="20"/>
  <c r="AW131" i="20"/>
  <c r="AW132" i="20"/>
  <c r="AW133" i="20"/>
  <c r="AW134" i="20"/>
  <c r="AW135" i="20"/>
  <c r="AW136" i="20"/>
  <c r="AW137" i="20"/>
  <c r="AW138" i="20"/>
  <c r="AW139" i="20"/>
  <c r="AW140" i="20"/>
  <c r="AW141" i="20"/>
  <c r="AW142" i="20"/>
  <c r="AW143" i="20"/>
  <c r="AW144" i="20"/>
  <c r="AW145" i="20"/>
  <c r="AW146" i="20"/>
  <c r="AW147" i="20"/>
  <c r="AW148" i="20"/>
  <c r="AW149" i="20"/>
  <c r="AW150" i="20"/>
  <c r="AW151" i="20"/>
  <c r="AW152" i="20"/>
  <c r="AW153" i="20"/>
  <c r="AW154" i="20"/>
  <c r="AW155" i="20"/>
  <c r="AW156" i="20"/>
  <c r="AW157" i="20"/>
  <c r="AW158" i="20"/>
  <c r="AW159" i="20"/>
  <c r="AW160" i="20"/>
  <c r="AW161" i="20"/>
  <c r="AW162" i="20"/>
  <c r="AW163" i="20"/>
  <c r="AW164" i="20"/>
  <c r="AW165" i="20"/>
  <c r="AW166" i="20"/>
  <c r="AW167" i="20"/>
  <c r="AW168" i="20"/>
  <c r="AW169" i="20"/>
  <c r="AW170" i="20"/>
  <c r="AW171" i="20"/>
  <c r="AW172" i="20"/>
  <c r="AW173" i="20"/>
  <c r="AW174" i="20"/>
  <c r="AW175" i="20"/>
  <c r="AW176" i="20"/>
  <c r="AW177" i="20"/>
  <c r="AW178" i="20"/>
  <c r="AW179" i="20"/>
  <c r="AW180" i="20"/>
  <c r="AW181" i="20"/>
  <c r="AW182" i="20"/>
  <c r="AW183" i="20"/>
  <c r="AW184" i="20"/>
  <c r="AW185" i="20"/>
  <c r="AW186" i="20"/>
  <c r="AW187" i="20"/>
  <c r="AW188" i="20"/>
  <c r="AW189" i="20"/>
  <c r="AW190" i="20"/>
  <c r="AW191" i="20"/>
  <c r="AW192" i="20"/>
  <c r="AV3" i="20"/>
  <c r="AV4" i="20"/>
  <c r="AV5" i="20"/>
  <c r="AV6" i="20"/>
  <c r="AV7" i="20"/>
  <c r="AV8" i="20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V41" i="20"/>
  <c r="AV42" i="20"/>
  <c r="AV43" i="20"/>
  <c r="AV44" i="20"/>
  <c r="AV45" i="20"/>
  <c r="AV46" i="20"/>
  <c r="AV47" i="20"/>
  <c r="AV48" i="20"/>
  <c r="AV49" i="20"/>
  <c r="AV50" i="20"/>
  <c r="AV51" i="20"/>
  <c r="AV52" i="20"/>
  <c r="AV53" i="20"/>
  <c r="AV54" i="20"/>
  <c r="AV55" i="20"/>
  <c r="AV56" i="20"/>
  <c r="AV57" i="20"/>
  <c r="AV58" i="20"/>
  <c r="AV59" i="20"/>
  <c r="AV60" i="20"/>
  <c r="AV61" i="20"/>
  <c r="AV62" i="20"/>
  <c r="AV63" i="20"/>
  <c r="AV64" i="20"/>
  <c r="AV65" i="20"/>
  <c r="AV66" i="20"/>
  <c r="AV67" i="20"/>
  <c r="AV68" i="20"/>
  <c r="AV69" i="20"/>
  <c r="AV70" i="20"/>
  <c r="AV71" i="20"/>
  <c r="AV72" i="20"/>
  <c r="AV73" i="20"/>
  <c r="AV74" i="20"/>
  <c r="AV75" i="20"/>
  <c r="AV76" i="20"/>
  <c r="AV77" i="20"/>
  <c r="AV78" i="20"/>
  <c r="AV79" i="20"/>
  <c r="AV80" i="20"/>
  <c r="AV81" i="20"/>
  <c r="AV82" i="20"/>
  <c r="AV83" i="20"/>
  <c r="AV84" i="20"/>
  <c r="AV85" i="20"/>
  <c r="AV86" i="20"/>
  <c r="AV87" i="20"/>
  <c r="AV88" i="20"/>
  <c r="AV89" i="20"/>
  <c r="AV90" i="20"/>
  <c r="AV91" i="20"/>
  <c r="AV92" i="20"/>
  <c r="AV93" i="20"/>
  <c r="AV94" i="20"/>
  <c r="AV95" i="20"/>
  <c r="AV96" i="20"/>
  <c r="AV97" i="20"/>
  <c r="AV98" i="20"/>
  <c r="AV99" i="20"/>
  <c r="AV100" i="20"/>
  <c r="AV101" i="20"/>
  <c r="AV102" i="20"/>
  <c r="AV103" i="20"/>
  <c r="AV104" i="20"/>
  <c r="AV105" i="20"/>
  <c r="AV106" i="20"/>
  <c r="AV107" i="20"/>
  <c r="AV108" i="20"/>
  <c r="AV109" i="20"/>
  <c r="AV110" i="20"/>
  <c r="AV111" i="20"/>
  <c r="AV112" i="20"/>
  <c r="AV113" i="20"/>
  <c r="AV114" i="20"/>
  <c r="AV115" i="20"/>
  <c r="AV116" i="20"/>
  <c r="AV117" i="20"/>
  <c r="AV118" i="20"/>
  <c r="AV119" i="20"/>
  <c r="AV120" i="20"/>
  <c r="AV121" i="20"/>
  <c r="AV122" i="20"/>
  <c r="AV123" i="20"/>
  <c r="AV124" i="20"/>
  <c r="AV125" i="20"/>
  <c r="AV126" i="20"/>
  <c r="AV127" i="20"/>
  <c r="AV128" i="20"/>
  <c r="AV129" i="20"/>
  <c r="AV130" i="20"/>
  <c r="AV131" i="20"/>
  <c r="AV132" i="20"/>
  <c r="AV133" i="20"/>
  <c r="AV134" i="20"/>
  <c r="AV135" i="20"/>
  <c r="AV136" i="20"/>
  <c r="AV137" i="20"/>
  <c r="AV138" i="20"/>
  <c r="AV139" i="20"/>
  <c r="AV140" i="20"/>
  <c r="AV141" i="20"/>
  <c r="AV142" i="20"/>
  <c r="AV143" i="20"/>
  <c r="AV144" i="20"/>
  <c r="AV145" i="20"/>
  <c r="AV146" i="20"/>
  <c r="AV147" i="20"/>
  <c r="AV148" i="20"/>
  <c r="AV149" i="20"/>
  <c r="AV150" i="20"/>
  <c r="AV151" i="20"/>
  <c r="AV152" i="20"/>
  <c r="AV153" i="20"/>
  <c r="AV154" i="20"/>
  <c r="AV155" i="20"/>
  <c r="AV156" i="20"/>
  <c r="AV157" i="20"/>
  <c r="AV158" i="20"/>
  <c r="AV159" i="20"/>
  <c r="AV160" i="20"/>
  <c r="AV161" i="20"/>
  <c r="AV162" i="20"/>
  <c r="AV163" i="20"/>
  <c r="AV164" i="20"/>
  <c r="AV165" i="20"/>
  <c r="AV166" i="20"/>
  <c r="AV167" i="20"/>
  <c r="AV168" i="20"/>
  <c r="AV169" i="20"/>
  <c r="AV170" i="20"/>
  <c r="AV171" i="20"/>
  <c r="AV172" i="20"/>
  <c r="AV173" i="20"/>
  <c r="AV174" i="20"/>
  <c r="AV175" i="20"/>
  <c r="AV176" i="20"/>
  <c r="AV177" i="20"/>
  <c r="AV178" i="20"/>
  <c r="AV179" i="20"/>
  <c r="AV180" i="20"/>
  <c r="AV181" i="20"/>
  <c r="AV182" i="20"/>
  <c r="AV183" i="20"/>
  <c r="AV184" i="20"/>
  <c r="AV185" i="20"/>
  <c r="AV186" i="20"/>
  <c r="AV187" i="20"/>
  <c r="AV188" i="20"/>
  <c r="AV189" i="20"/>
  <c r="AV190" i="20"/>
  <c r="AV191" i="20"/>
  <c r="AV192" i="20"/>
  <c r="AT3" i="20"/>
  <c r="AT4" i="20"/>
  <c r="AT5" i="20"/>
  <c r="AT6" i="20"/>
  <c r="AT7" i="20"/>
  <c r="AT8" i="20"/>
  <c r="AT9" i="20"/>
  <c r="AT10" i="20"/>
  <c r="AT11" i="20"/>
  <c r="AT12" i="20"/>
  <c r="AT13" i="20"/>
  <c r="AT14" i="20"/>
  <c r="AT15" i="20"/>
  <c r="AT16" i="20"/>
  <c r="AT17" i="20"/>
  <c r="AT18" i="20"/>
  <c r="AT19" i="20"/>
  <c r="AT20" i="20"/>
  <c r="AT21" i="20"/>
  <c r="AT22" i="20"/>
  <c r="AT23" i="20"/>
  <c r="AT24" i="20"/>
  <c r="AT25" i="20"/>
  <c r="AT26" i="20"/>
  <c r="AT27" i="20"/>
  <c r="AT28" i="20"/>
  <c r="AT29" i="20"/>
  <c r="AT30" i="20"/>
  <c r="AT31" i="20"/>
  <c r="AT32" i="20"/>
  <c r="AT33" i="20"/>
  <c r="AT34" i="20"/>
  <c r="AT35" i="20"/>
  <c r="AT36" i="20"/>
  <c r="AT37" i="20"/>
  <c r="AT38" i="20"/>
  <c r="AT39" i="20"/>
  <c r="AT40" i="20"/>
  <c r="AT41" i="20"/>
  <c r="AT42" i="20"/>
  <c r="AT43" i="20"/>
  <c r="AT44" i="20"/>
  <c r="AT45" i="20"/>
  <c r="AT46" i="20"/>
  <c r="AT47" i="20"/>
  <c r="AT48" i="20"/>
  <c r="AT49" i="20"/>
  <c r="AT50" i="20"/>
  <c r="AT51" i="20"/>
  <c r="AT52" i="20"/>
  <c r="AT53" i="20"/>
  <c r="AT54" i="20"/>
  <c r="AT55" i="20"/>
  <c r="AT56" i="20"/>
  <c r="AT57" i="20"/>
  <c r="AT58" i="20"/>
  <c r="AT59" i="20"/>
  <c r="AT60" i="20"/>
  <c r="AT61" i="20"/>
  <c r="AT62" i="20"/>
  <c r="AT63" i="20"/>
  <c r="AT64" i="20"/>
  <c r="AT65" i="20"/>
  <c r="AT66" i="20"/>
  <c r="AT67" i="20"/>
  <c r="AT68" i="20"/>
  <c r="AT69" i="20"/>
  <c r="AT70" i="20"/>
  <c r="AT71" i="20"/>
  <c r="AT72" i="20"/>
  <c r="AT73" i="20"/>
  <c r="AT74" i="20"/>
  <c r="AT75" i="20"/>
  <c r="AT76" i="20"/>
  <c r="AT77" i="20"/>
  <c r="AT78" i="20"/>
  <c r="AT79" i="20"/>
  <c r="AT80" i="20"/>
  <c r="AT81" i="20"/>
  <c r="AT82" i="20"/>
  <c r="AT83" i="20"/>
  <c r="AT84" i="20"/>
  <c r="AT85" i="20"/>
  <c r="AT86" i="20"/>
  <c r="AT87" i="20"/>
  <c r="AT88" i="20"/>
  <c r="AT89" i="20"/>
  <c r="AT90" i="20"/>
  <c r="AT91" i="20"/>
  <c r="AT92" i="20"/>
  <c r="AT93" i="20"/>
  <c r="AT94" i="20"/>
  <c r="AT95" i="20"/>
  <c r="AT96" i="20"/>
  <c r="AT97" i="20"/>
  <c r="AT98" i="20"/>
  <c r="AT99" i="20"/>
  <c r="AT100" i="20"/>
  <c r="AT101" i="20"/>
  <c r="AT102" i="20"/>
  <c r="AT103" i="20"/>
  <c r="AT104" i="20"/>
  <c r="AT105" i="20"/>
  <c r="AT106" i="20"/>
  <c r="AT107" i="20"/>
  <c r="AT108" i="20"/>
  <c r="AT109" i="20"/>
  <c r="AT110" i="20"/>
  <c r="AT111" i="20"/>
  <c r="AT112" i="20"/>
  <c r="AT113" i="20"/>
  <c r="AT114" i="20"/>
  <c r="AT115" i="20"/>
  <c r="AT116" i="20"/>
  <c r="AT117" i="20"/>
  <c r="AT118" i="20"/>
  <c r="AT119" i="20"/>
  <c r="AT120" i="20"/>
  <c r="AT121" i="20"/>
  <c r="AT122" i="20"/>
  <c r="AT123" i="20"/>
  <c r="AT124" i="20"/>
  <c r="AT125" i="20"/>
  <c r="AT126" i="20"/>
  <c r="AT127" i="20"/>
  <c r="AT128" i="20"/>
  <c r="AT129" i="20"/>
  <c r="AT130" i="20"/>
  <c r="AT131" i="20"/>
  <c r="AT132" i="20"/>
  <c r="AT133" i="20"/>
  <c r="AT134" i="20"/>
  <c r="AT135" i="20"/>
  <c r="AT136" i="20"/>
  <c r="AT137" i="20"/>
  <c r="AT138" i="20"/>
  <c r="AT139" i="20"/>
  <c r="AT140" i="20"/>
  <c r="AT141" i="20"/>
  <c r="AT142" i="20"/>
  <c r="AT143" i="20"/>
  <c r="AT144" i="20"/>
  <c r="AT145" i="20"/>
  <c r="AT146" i="20"/>
  <c r="AT147" i="20"/>
  <c r="AT148" i="20"/>
  <c r="AT149" i="20"/>
  <c r="AT150" i="20"/>
  <c r="AT151" i="20"/>
  <c r="AT152" i="20"/>
  <c r="AT153" i="20"/>
  <c r="AT154" i="20"/>
  <c r="AT155" i="20"/>
  <c r="AT156" i="20"/>
  <c r="AT157" i="20"/>
  <c r="AT158" i="20"/>
  <c r="AT159" i="20"/>
  <c r="AT160" i="20"/>
  <c r="AT161" i="20"/>
  <c r="AT162" i="20"/>
  <c r="AT163" i="20"/>
  <c r="AT164" i="20"/>
  <c r="AT165" i="20"/>
  <c r="AT166" i="20"/>
  <c r="AT167" i="20"/>
  <c r="AT168" i="20"/>
  <c r="AT169" i="20"/>
  <c r="AT170" i="20"/>
  <c r="AT171" i="20"/>
  <c r="AT172" i="20"/>
  <c r="AT173" i="20"/>
  <c r="AT174" i="20"/>
  <c r="AT175" i="20"/>
  <c r="AT176" i="20"/>
  <c r="AT177" i="20"/>
  <c r="AT178" i="20"/>
  <c r="AT179" i="20"/>
  <c r="AT180" i="20"/>
  <c r="AT181" i="20"/>
  <c r="AT182" i="20"/>
  <c r="AT183" i="20"/>
  <c r="AT184" i="20"/>
  <c r="AT185" i="20"/>
  <c r="AT186" i="20"/>
  <c r="AT187" i="20"/>
  <c r="AT188" i="20"/>
  <c r="AT189" i="20"/>
  <c r="AT190" i="20"/>
  <c r="AT191" i="20"/>
  <c r="AT192" i="20"/>
  <c r="AW2" i="20"/>
  <c r="AV2" i="20"/>
  <c r="AT2" i="20"/>
  <c r="AS3" i="20"/>
  <c r="AS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21" i="20"/>
  <c r="AS22" i="20"/>
  <c r="AS23" i="20"/>
  <c r="AS24" i="20"/>
  <c r="AS25" i="20"/>
  <c r="AS26" i="20"/>
  <c r="AS27" i="20"/>
  <c r="AS28" i="20"/>
  <c r="AS29" i="20"/>
  <c r="AS30" i="20"/>
  <c r="AS31" i="20"/>
  <c r="AS32" i="20"/>
  <c r="AS33" i="20"/>
  <c r="AS34" i="20"/>
  <c r="AS35" i="20"/>
  <c r="AS36" i="20"/>
  <c r="AS37" i="20"/>
  <c r="AS38" i="20"/>
  <c r="AS39" i="20"/>
  <c r="AS40" i="20"/>
  <c r="AS41" i="20"/>
  <c r="AS42" i="20"/>
  <c r="AS43" i="20"/>
  <c r="AS44" i="20"/>
  <c r="AS45" i="20"/>
  <c r="AS46" i="20"/>
  <c r="AS47" i="20"/>
  <c r="AS48" i="20"/>
  <c r="AS49" i="20"/>
  <c r="AS50" i="20"/>
  <c r="AS51" i="20"/>
  <c r="AS52" i="20"/>
  <c r="AS53" i="20"/>
  <c r="AS54" i="20"/>
  <c r="AS55" i="20"/>
  <c r="AS56" i="20"/>
  <c r="AS57" i="20"/>
  <c r="AS58" i="20"/>
  <c r="AS59" i="20"/>
  <c r="AS60" i="20"/>
  <c r="AS61" i="20"/>
  <c r="AS62" i="20"/>
  <c r="AS63" i="20"/>
  <c r="AS64" i="20"/>
  <c r="AS65" i="20"/>
  <c r="AS66" i="20"/>
  <c r="AS67" i="20"/>
  <c r="AS68" i="20"/>
  <c r="AS69" i="20"/>
  <c r="AS70" i="20"/>
  <c r="AS71" i="20"/>
  <c r="AS72" i="20"/>
  <c r="AS73" i="20"/>
  <c r="AS74" i="20"/>
  <c r="AS75" i="20"/>
  <c r="AS76" i="20"/>
  <c r="AS77" i="20"/>
  <c r="AS78" i="20"/>
  <c r="AS79" i="20"/>
  <c r="AS80" i="20"/>
  <c r="AS81" i="20"/>
  <c r="AS82" i="20"/>
  <c r="AS83" i="20"/>
  <c r="AS84" i="20"/>
  <c r="AS85" i="20"/>
  <c r="AS86" i="20"/>
  <c r="AS87" i="20"/>
  <c r="AS88" i="20"/>
  <c r="AS89" i="20"/>
  <c r="AS90" i="20"/>
  <c r="AS91" i="20"/>
  <c r="AS92" i="20"/>
  <c r="AS93" i="20"/>
  <c r="AS94" i="20"/>
  <c r="AS95" i="20"/>
  <c r="AS96" i="20"/>
  <c r="AS97" i="20"/>
  <c r="AS98" i="20"/>
  <c r="AS99" i="20"/>
  <c r="AS100" i="20"/>
  <c r="AS101" i="20"/>
  <c r="AS102" i="20"/>
  <c r="AS103" i="20"/>
  <c r="AS104" i="20"/>
  <c r="AS105" i="20"/>
  <c r="AS106" i="20"/>
  <c r="AS107" i="20"/>
  <c r="AS108" i="20"/>
  <c r="AS109" i="20"/>
  <c r="AS110" i="20"/>
  <c r="AS111" i="20"/>
  <c r="AS112" i="20"/>
  <c r="AS113" i="20"/>
  <c r="AS114" i="20"/>
  <c r="AS115" i="20"/>
  <c r="AS116" i="20"/>
  <c r="AS117" i="20"/>
  <c r="AS118" i="20"/>
  <c r="AS119" i="20"/>
  <c r="AS120" i="20"/>
  <c r="AS121" i="20"/>
  <c r="AS122" i="20"/>
  <c r="AS123" i="20"/>
  <c r="AS124" i="20"/>
  <c r="AS125" i="20"/>
  <c r="AS126" i="20"/>
  <c r="AS127" i="20"/>
  <c r="AS128" i="20"/>
  <c r="AS129" i="20"/>
  <c r="AS130" i="20"/>
  <c r="AS131" i="20"/>
  <c r="AS132" i="20"/>
  <c r="AS133" i="20"/>
  <c r="AS134" i="20"/>
  <c r="AS135" i="20"/>
  <c r="AS136" i="20"/>
  <c r="AS137" i="20"/>
  <c r="AS138" i="20"/>
  <c r="AS139" i="20"/>
  <c r="AS140" i="20"/>
  <c r="AS141" i="20"/>
  <c r="AS142" i="20"/>
  <c r="AS143" i="20"/>
  <c r="AS144" i="20"/>
  <c r="AS145" i="20"/>
  <c r="AS146" i="20"/>
  <c r="AS147" i="20"/>
  <c r="AS148" i="20"/>
  <c r="AS149" i="20"/>
  <c r="AS150" i="20"/>
  <c r="AS151" i="20"/>
  <c r="AS152" i="20"/>
  <c r="AS153" i="20"/>
  <c r="AS154" i="20"/>
  <c r="AS155" i="20"/>
  <c r="AS156" i="20"/>
  <c r="AS157" i="20"/>
  <c r="AS158" i="20"/>
  <c r="AS159" i="20"/>
  <c r="AS160" i="20"/>
  <c r="AS161" i="20"/>
  <c r="AS162" i="20"/>
  <c r="AS163" i="20"/>
  <c r="AS164" i="20"/>
  <c r="AS165" i="20"/>
  <c r="AS166" i="20"/>
  <c r="AS167" i="20"/>
  <c r="AS168" i="20"/>
  <c r="AS169" i="20"/>
  <c r="AS170" i="20"/>
  <c r="AS171" i="20"/>
  <c r="AS172" i="20"/>
  <c r="AS173" i="20"/>
  <c r="AS174" i="20"/>
  <c r="AS175" i="20"/>
  <c r="AS176" i="20"/>
  <c r="AS177" i="20"/>
  <c r="AS178" i="20"/>
  <c r="AS179" i="20"/>
  <c r="AS180" i="20"/>
  <c r="AS181" i="20"/>
  <c r="AS182" i="20"/>
  <c r="AS183" i="20"/>
  <c r="AS184" i="20"/>
  <c r="AS185" i="20"/>
  <c r="AS186" i="20"/>
  <c r="AS187" i="20"/>
  <c r="AS188" i="20"/>
  <c r="AS189" i="20"/>
  <c r="AS190" i="20"/>
  <c r="AS191" i="20"/>
  <c r="AS192" i="20"/>
  <c r="AS2" i="20"/>
  <c r="AN2" i="20"/>
  <c r="AN3" i="20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4" i="20"/>
  <c r="AO2" i="20"/>
  <c r="AO3" i="20"/>
  <c r="AO4" i="20"/>
  <c r="AO5" i="20"/>
  <c r="AO6" i="20"/>
  <c r="AO7" i="20"/>
  <c r="AO8" i="20"/>
  <c r="AO9" i="20"/>
  <c r="AO10" i="20"/>
  <c r="AO11" i="20"/>
  <c r="AO12" i="20"/>
  <c r="AO13" i="20"/>
  <c r="AO14" i="20"/>
  <c r="AO15" i="20"/>
  <c r="AO16" i="20"/>
  <c r="AO17" i="20"/>
  <c r="AO18" i="20"/>
  <c r="AO19" i="20"/>
  <c r="AO20" i="20"/>
  <c r="AO21" i="20"/>
  <c r="AO22" i="20"/>
  <c r="AO23" i="20"/>
  <c r="AO24" i="20"/>
  <c r="AO25" i="20"/>
  <c r="AO26" i="20"/>
  <c r="AO27" i="20"/>
  <c r="AO28" i="20"/>
  <c r="AO29" i="20"/>
  <c r="AO30" i="20"/>
  <c r="AO31" i="20"/>
  <c r="AO32" i="20"/>
  <c r="AO33" i="20"/>
  <c r="AO34" i="20"/>
  <c r="AO35" i="20"/>
  <c r="AO36" i="20"/>
  <c r="AO37" i="20"/>
  <c r="AO38" i="20"/>
  <c r="AO39" i="20"/>
  <c r="AO40" i="20"/>
  <c r="AO41" i="20"/>
  <c r="AO42" i="20"/>
  <c r="AO43" i="20"/>
  <c r="AO44" i="20"/>
  <c r="AO45" i="20"/>
  <c r="AO46" i="20"/>
  <c r="AO47" i="20"/>
  <c r="AO48" i="20"/>
  <c r="AO49" i="20"/>
  <c r="AO50" i="20"/>
  <c r="AO51" i="20"/>
  <c r="AO52" i="20"/>
  <c r="AO53" i="20"/>
  <c r="AO54" i="20"/>
  <c r="AO55" i="20"/>
  <c r="AO56" i="20"/>
  <c r="AO57" i="20"/>
  <c r="AO58" i="20"/>
  <c r="AO59" i="20"/>
  <c r="AO60" i="20"/>
  <c r="AO61" i="20"/>
  <c r="AO62" i="20"/>
  <c r="AO63" i="20"/>
  <c r="AO64" i="20"/>
  <c r="AO65" i="20"/>
  <c r="AO66" i="20"/>
  <c r="AO67" i="20"/>
  <c r="AO68" i="20"/>
  <c r="AO69" i="20"/>
  <c r="AO70" i="20"/>
  <c r="AO71" i="20"/>
  <c r="AO72" i="20"/>
  <c r="AO73" i="20"/>
  <c r="AO74" i="20"/>
  <c r="AO75" i="20"/>
  <c r="AO76" i="20"/>
  <c r="AO77" i="20"/>
  <c r="AO78" i="20"/>
  <c r="AO79" i="20"/>
  <c r="AO80" i="20"/>
  <c r="AO81" i="20"/>
  <c r="AO82" i="20"/>
  <c r="AO83" i="20"/>
  <c r="AO84" i="20"/>
  <c r="AO85" i="20"/>
  <c r="AO86" i="20"/>
  <c r="AO87" i="20"/>
  <c r="AO88" i="20"/>
  <c r="AO89" i="20"/>
  <c r="AO90" i="20"/>
  <c r="AO91" i="20"/>
  <c r="AO92" i="20"/>
  <c r="AO93" i="20"/>
  <c r="AO94" i="20"/>
  <c r="AO95" i="20"/>
  <c r="AO96" i="20"/>
  <c r="AO97" i="20"/>
  <c r="AO98" i="20"/>
  <c r="AO99" i="20"/>
  <c r="AO100" i="20"/>
  <c r="AO101" i="20"/>
  <c r="AO102" i="20"/>
  <c r="AO103" i="20"/>
  <c r="AO104" i="20"/>
  <c r="AO105" i="20"/>
  <c r="AO106" i="20"/>
  <c r="AO107" i="20"/>
  <c r="AO108" i="20"/>
  <c r="AO109" i="20"/>
  <c r="AO110" i="20"/>
  <c r="AO111" i="20"/>
  <c r="AO112" i="20"/>
  <c r="AO113" i="20"/>
  <c r="AO114" i="20"/>
  <c r="AO115" i="20"/>
  <c r="AO116" i="20"/>
  <c r="AO117" i="20"/>
  <c r="AO118" i="20"/>
  <c r="AO119" i="20"/>
  <c r="AO120" i="20"/>
  <c r="AO121" i="20"/>
  <c r="AO122" i="20"/>
  <c r="AO123" i="20"/>
  <c r="AO124" i="20"/>
  <c r="AO125" i="20"/>
  <c r="AO126" i="20"/>
  <c r="AO127" i="20"/>
  <c r="AO128" i="20"/>
  <c r="AO129" i="20"/>
  <c r="AO130" i="20"/>
  <c r="AO131" i="20"/>
  <c r="AO132" i="20"/>
  <c r="AO133" i="20"/>
  <c r="AO134" i="20"/>
  <c r="AO135" i="20"/>
  <c r="AO136" i="20"/>
  <c r="AO137" i="20"/>
  <c r="AO138" i="20"/>
  <c r="AO139" i="20"/>
  <c r="AO140" i="20"/>
  <c r="AO141" i="20"/>
  <c r="AO142" i="20"/>
  <c r="AO143" i="20"/>
  <c r="AO144" i="20"/>
  <c r="AO145" i="20"/>
  <c r="AO146" i="20"/>
  <c r="AO147" i="20"/>
  <c r="AO148" i="20"/>
  <c r="AO149" i="20"/>
  <c r="AO150" i="20"/>
  <c r="AO151" i="20"/>
  <c r="AO152" i="20"/>
  <c r="AO153" i="20"/>
  <c r="AO154" i="20"/>
  <c r="AO155" i="20"/>
  <c r="AO156" i="20"/>
  <c r="AO157" i="20"/>
  <c r="AO158" i="20"/>
  <c r="AO159" i="20"/>
  <c r="AO160" i="20"/>
  <c r="AO161" i="20"/>
  <c r="AO162" i="20"/>
  <c r="AO163" i="20"/>
  <c r="AO164" i="20"/>
  <c r="AO165" i="20"/>
  <c r="AO166" i="20"/>
  <c r="AO167" i="20"/>
  <c r="AO168" i="20"/>
  <c r="AO169" i="20"/>
  <c r="AO170" i="20"/>
  <c r="AO171" i="20"/>
  <c r="AO172" i="20"/>
  <c r="AO173" i="20"/>
  <c r="AO174" i="20"/>
  <c r="AO175" i="20"/>
  <c r="AO176" i="20"/>
  <c r="AO177" i="20"/>
  <c r="AO178" i="20"/>
  <c r="AO179" i="20"/>
  <c r="AO180" i="20"/>
  <c r="AO181" i="20"/>
  <c r="AO182" i="20"/>
  <c r="AO183" i="20"/>
  <c r="AO184" i="20"/>
  <c r="AO185" i="20"/>
  <c r="AO186" i="20"/>
  <c r="AO187" i="20"/>
  <c r="AO188" i="20"/>
  <c r="AO189" i="20"/>
  <c r="AO190" i="20"/>
  <c r="AO191" i="20"/>
  <c r="AO192" i="20"/>
  <c r="AO194" i="20"/>
  <c r="AP2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AP62" i="20"/>
  <c r="AP63" i="20"/>
  <c r="AP64" i="20"/>
  <c r="AP65" i="20"/>
  <c r="AP66" i="20"/>
  <c r="AP67" i="20"/>
  <c r="AP68" i="20"/>
  <c r="AP69" i="20"/>
  <c r="AP70" i="20"/>
  <c r="AP71" i="20"/>
  <c r="AP72" i="20"/>
  <c r="AP73" i="20"/>
  <c r="AP74" i="20"/>
  <c r="AP75" i="20"/>
  <c r="AP76" i="20"/>
  <c r="AP77" i="20"/>
  <c r="AP78" i="20"/>
  <c r="AP79" i="20"/>
  <c r="AP80" i="20"/>
  <c r="AP81" i="20"/>
  <c r="AP82" i="20"/>
  <c r="AP83" i="20"/>
  <c r="AP84" i="20"/>
  <c r="AP85" i="20"/>
  <c r="AP86" i="20"/>
  <c r="AP87" i="20"/>
  <c r="AP88" i="20"/>
  <c r="AP89" i="20"/>
  <c r="AP90" i="20"/>
  <c r="AP91" i="20"/>
  <c r="AP92" i="20"/>
  <c r="AP93" i="20"/>
  <c r="AP94" i="20"/>
  <c r="AP95" i="20"/>
  <c r="AP96" i="20"/>
  <c r="AP97" i="20"/>
  <c r="AP98" i="20"/>
  <c r="AP99" i="20"/>
  <c r="AP100" i="20"/>
  <c r="AP101" i="20"/>
  <c r="AP102" i="20"/>
  <c r="AP103" i="20"/>
  <c r="AP104" i="20"/>
  <c r="AP105" i="20"/>
  <c r="AP106" i="20"/>
  <c r="AP107" i="20"/>
  <c r="AP108" i="20"/>
  <c r="AP109" i="20"/>
  <c r="AP110" i="20"/>
  <c r="AP111" i="20"/>
  <c r="AP112" i="20"/>
  <c r="AP113" i="20"/>
  <c r="AP114" i="20"/>
  <c r="AP115" i="20"/>
  <c r="AP116" i="20"/>
  <c r="AP117" i="20"/>
  <c r="AP118" i="20"/>
  <c r="AP119" i="20"/>
  <c r="AP120" i="20"/>
  <c r="AP121" i="20"/>
  <c r="AP122" i="20"/>
  <c r="AP123" i="20"/>
  <c r="AP124" i="20"/>
  <c r="AP125" i="20"/>
  <c r="AP126" i="20"/>
  <c r="AP127" i="20"/>
  <c r="AP128" i="20"/>
  <c r="AP129" i="20"/>
  <c r="AP130" i="20"/>
  <c r="AP131" i="20"/>
  <c r="AP132" i="20"/>
  <c r="AP133" i="20"/>
  <c r="AP134" i="20"/>
  <c r="AP135" i="20"/>
  <c r="AP136" i="20"/>
  <c r="AP137" i="20"/>
  <c r="AP138" i="20"/>
  <c r="AP139" i="20"/>
  <c r="AP140" i="20"/>
  <c r="AP141" i="20"/>
  <c r="AP142" i="20"/>
  <c r="AP143" i="20"/>
  <c r="AP144" i="20"/>
  <c r="AP145" i="20"/>
  <c r="AP146" i="20"/>
  <c r="AP147" i="20"/>
  <c r="AP148" i="20"/>
  <c r="AP149" i="20"/>
  <c r="AP150" i="20"/>
  <c r="AP151" i="20"/>
  <c r="AP152" i="20"/>
  <c r="AP153" i="20"/>
  <c r="AP154" i="20"/>
  <c r="AP155" i="20"/>
  <c r="AP156" i="20"/>
  <c r="AP157" i="20"/>
  <c r="AP158" i="20"/>
  <c r="AP159" i="20"/>
  <c r="AP160" i="20"/>
  <c r="AP161" i="20"/>
  <c r="AP162" i="20"/>
  <c r="AP163" i="20"/>
  <c r="AP164" i="20"/>
  <c r="AP165" i="20"/>
  <c r="AP166" i="20"/>
  <c r="AP167" i="20"/>
  <c r="AP168" i="20"/>
  <c r="AP169" i="20"/>
  <c r="AP170" i="20"/>
  <c r="AP171" i="20"/>
  <c r="AP172" i="20"/>
  <c r="AP173" i="20"/>
  <c r="AP174" i="20"/>
  <c r="AP175" i="20"/>
  <c r="AP176" i="20"/>
  <c r="AP177" i="20"/>
  <c r="AP178" i="20"/>
  <c r="AP179" i="20"/>
  <c r="AP180" i="20"/>
  <c r="AP181" i="20"/>
  <c r="AP182" i="20"/>
  <c r="AP183" i="20"/>
  <c r="AP184" i="20"/>
  <c r="AP185" i="20"/>
  <c r="AP186" i="20"/>
  <c r="AP187" i="20"/>
  <c r="AP188" i="20"/>
  <c r="AP189" i="20"/>
  <c r="AP190" i="20"/>
  <c r="AP191" i="20"/>
  <c r="AP192" i="20"/>
  <c r="AP194" i="20"/>
  <c r="AQ2" i="20"/>
  <c r="AQ3" i="20"/>
  <c r="AQ4" i="20"/>
  <c r="AQ5" i="20"/>
  <c r="AQ6" i="20"/>
  <c r="AQ7" i="20"/>
  <c r="AQ8" i="20"/>
  <c r="AQ9" i="20"/>
  <c r="AQ10" i="20"/>
  <c r="AQ11" i="20"/>
  <c r="AQ12" i="20"/>
  <c r="AQ13" i="20"/>
  <c r="AQ14" i="20"/>
  <c r="AQ15" i="20"/>
  <c r="AQ16" i="20"/>
  <c r="AQ17" i="20"/>
  <c r="AQ18" i="20"/>
  <c r="AQ19" i="20"/>
  <c r="AQ20" i="20"/>
  <c r="AQ21" i="20"/>
  <c r="AQ22" i="20"/>
  <c r="AQ23" i="20"/>
  <c r="AQ24" i="20"/>
  <c r="AQ25" i="20"/>
  <c r="AQ26" i="20"/>
  <c r="AQ27" i="20"/>
  <c r="AQ28" i="20"/>
  <c r="AQ29" i="20"/>
  <c r="AQ30" i="20"/>
  <c r="AQ31" i="20"/>
  <c r="AQ32" i="20"/>
  <c r="AQ33" i="20"/>
  <c r="AQ34" i="20"/>
  <c r="AQ35" i="20"/>
  <c r="AQ36" i="20"/>
  <c r="AQ37" i="20"/>
  <c r="AQ38" i="20"/>
  <c r="AQ39" i="20"/>
  <c r="AQ40" i="20"/>
  <c r="AQ41" i="20"/>
  <c r="AQ42" i="20"/>
  <c r="AQ43" i="20"/>
  <c r="AQ44" i="20"/>
  <c r="AQ45" i="20"/>
  <c r="AQ46" i="20"/>
  <c r="AQ47" i="20"/>
  <c r="AQ48" i="20"/>
  <c r="AQ49" i="20"/>
  <c r="AQ50" i="20"/>
  <c r="AQ51" i="20"/>
  <c r="AQ52" i="20"/>
  <c r="AQ53" i="20"/>
  <c r="AQ54" i="20"/>
  <c r="AQ55" i="20"/>
  <c r="AQ56" i="20"/>
  <c r="AQ57" i="20"/>
  <c r="AQ58" i="20"/>
  <c r="AQ59" i="20"/>
  <c r="AQ60" i="20"/>
  <c r="AQ61" i="20"/>
  <c r="AQ62" i="20"/>
  <c r="AQ63" i="20"/>
  <c r="AQ64" i="20"/>
  <c r="AQ65" i="20"/>
  <c r="AQ66" i="20"/>
  <c r="AQ67" i="20"/>
  <c r="AQ68" i="20"/>
  <c r="AQ69" i="20"/>
  <c r="AQ70" i="20"/>
  <c r="AQ71" i="20"/>
  <c r="AQ72" i="20"/>
  <c r="AQ73" i="20"/>
  <c r="AQ74" i="20"/>
  <c r="AQ75" i="20"/>
  <c r="AQ76" i="20"/>
  <c r="AQ77" i="20"/>
  <c r="AQ78" i="20"/>
  <c r="AQ79" i="20"/>
  <c r="AQ80" i="20"/>
  <c r="AQ81" i="20"/>
  <c r="AQ82" i="20"/>
  <c r="AQ83" i="20"/>
  <c r="AQ84" i="20"/>
  <c r="AQ85" i="20"/>
  <c r="AQ86" i="20"/>
  <c r="AQ87" i="20"/>
  <c r="AQ88" i="20"/>
  <c r="AQ89" i="20"/>
  <c r="AQ90" i="20"/>
  <c r="AQ91" i="20"/>
  <c r="AQ92" i="20"/>
  <c r="AQ93" i="20"/>
  <c r="AQ94" i="20"/>
  <c r="AQ95" i="20"/>
  <c r="AQ96" i="20"/>
  <c r="AQ97" i="20"/>
  <c r="AQ98" i="20"/>
  <c r="AQ99" i="20"/>
  <c r="AQ100" i="20"/>
  <c r="AQ101" i="20"/>
  <c r="AQ102" i="20"/>
  <c r="AQ103" i="20"/>
  <c r="AQ104" i="20"/>
  <c r="AQ105" i="20"/>
  <c r="AQ106" i="20"/>
  <c r="AQ107" i="20"/>
  <c r="AQ108" i="20"/>
  <c r="AQ109" i="20"/>
  <c r="AQ110" i="20"/>
  <c r="AQ111" i="20"/>
  <c r="AQ112" i="20"/>
  <c r="AQ113" i="20"/>
  <c r="AQ114" i="20"/>
  <c r="AQ115" i="20"/>
  <c r="AQ116" i="20"/>
  <c r="AQ117" i="20"/>
  <c r="AQ118" i="20"/>
  <c r="AQ119" i="20"/>
  <c r="AQ120" i="20"/>
  <c r="AQ121" i="20"/>
  <c r="AQ122" i="20"/>
  <c r="AQ123" i="20"/>
  <c r="AQ124" i="20"/>
  <c r="AQ125" i="20"/>
  <c r="AQ126" i="20"/>
  <c r="AQ127" i="20"/>
  <c r="AQ128" i="20"/>
  <c r="AQ129" i="20"/>
  <c r="AQ130" i="20"/>
  <c r="AQ131" i="20"/>
  <c r="AQ132" i="20"/>
  <c r="AQ133" i="20"/>
  <c r="AQ134" i="20"/>
  <c r="AQ135" i="20"/>
  <c r="AQ136" i="20"/>
  <c r="AQ137" i="20"/>
  <c r="AQ138" i="20"/>
  <c r="AQ139" i="20"/>
  <c r="AQ140" i="20"/>
  <c r="AQ141" i="20"/>
  <c r="AQ142" i="20"/>
  <c r="AQ143" i="20"/>
  <c r="AQ144" i="20"/>
  <c r="AQ145" i="20"/>
  <c r="AQ146" i="20"/>
  <c r="AQ147" i="20"/>
  <c r="AQ148" i="20"/>
  <c r="AQ149" i="20"/>
  <c r="AQ150" i="20"/>
  <c r="AQ151" i="20"/>
  <c r="AQ152" i="20"/>
  <c r="AQ153" i="20"/>
  <c r="AQ154" i="20"/>
  <c r="AQ155" i="20"/>
  <c r="AQ156" i="20"/>
  <c r="AQ157" i="20"/>
  <c r="AQ158" i="20"/>
  <c r="AQ159" i="20"/>
  <c r="AQ160" i="20"/>
  <c r="AQ161" i="20"/>
  <c r="AQ162" i="20"/>
  <c r="AQ163" i="20"/>
  <c r="AQ164" i="20"/>
  <c r="AQ165" i="20"/>
  <c r="AQ166" i="20"/>
  <c r="AQ167" i="20"/>
  <c r="AQ168" i="20"/>
  <c r="AQ169" i="20"/>
  <c r="AQ170" i="20"/>
  <c r="AQ171" i="20"/>
  <c r="AQ172" i="20"/>
  <c r="AQ173" i="20"/>
  <c r="AQ174" i="20"/>
  <c r="AQ175" i="20"/>
  <c r="AQ176" i="20"/>
  <c r="AQ177" i="20"/>
  <c r="AQ178" i="20"/>
  <c r="AQ179" i="20"/>
  <c r="AQ180" i="20"/>
  <c r="AQ181" i="20"/>
  <c r="AQ182" i="20"/>
  <c r="AQ183" i="20"/>
  <c r="AQ184" i="20"/>
  <c r="AQ185" i="20"/>
  <c r="AQ186" i="20"/>
  <c r="AQ187" i="20"/>
  <c r="AQ188" i="20"/>
  <c r="AQ189" i="20"/>
  <c r="AQ190" i="20"/>
  <c r="AQ191" i="20"/>
  <c r="AQ192" i="20"/>
  <c r="AQ194" i="20"/>
  <c r="AM2" i="20"/>
  <c r="AM3" i="20"/>
  <c r="AM4" i="20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44" i="20"/>
  <c r="AM45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83" i="20"/>
  <c r="AM84" i="20"/>
  <c r="AM85" i="20"/>
  <c r="AM86" i="20"/>
  <c r="AM87" i="20"/>
  <c r="AM88" i="20"/>
  <c r="AM89" i="20"/>
  <c r="AM90" i="20"/>
  <c r="AM91" i="20"/>
  <c r="AM92" i="20"/>
  <c r="AM93" i="20"/>
  <c r="AM94" i="20"/>
  <c r="AM95" i="20"/>
  <c r="AM96" i="20"/>
  <c r="AM97" i="20"/>
  <c r="AM98" i="20"/>
  <c r="AM99" i="20"/>
  <c r="AM100" i="20"/>
  <c r="AM101" i="20"/>
  <c r="AM102" i="20"/>
  <c r="AM103" i="20"/>
  <c r="AM104" i="20"/>
  <c r="AM105" i="20"/>
  <c r="AM106" i="20"/>
  <c r="AM107" i="20"/>
  <c r="AM108" i="20"/>
  <c r="AM109" i="20"/>
  <c r="AM110" i="20"/>
  <c r="AM111" i="20"/>
  <c r="AM112" i="20"/>
  <c r="AM113" i="20"/>
  <c r="AM114" i="20"/>
  <c r="AM115" i="20"/>
  <c r="AM116" i="20"/>
  <c r="AM117" i="20"/>
  <c r="AM118" i="20"/>
  <c r="AM119" i="20"/>
  <c r="AM120" i="20"/>
  <c r="AM121" i="20"/>
  <c r="AM122" i="20"/>
  <c r="AM123" i="20"/>
  <c r="AM124" i="20"/>
  <c r="AM125" i="20"/>
  <c r="AM126" i="20"/>
  <c r="AM127" i="20"/>
  <c r="AM128" i="20"/>
  <c r="AM129" i="20"/>
  <c r="AM130" i="20"/>
  <c r="AM131" i="20"/>
  <c r="AM132" i="20"/>
  <c r="AM133" i="20"/>
  <c r="AM134" i="20"/>
  <c r="AM135" i="20"/>
  <c r="AM136" i="20"/>
  <c r="AM137" i="20"/>
  <c r="AM138" i="20"/>
  <c r="AM139" i="20"/>
  <c r="AM140" i="20"/>
  <c r="AM141" i="20"/>
  <c r="AM142" i="20"/>
  <c r="AM143" i="20"/>
  <c r="AM144" i="20"/>
  <c r="AM145" i="20"/>
  <c r="AM146" i="20"/>
  <c r="AM147" i="20"/>
  <c r="AM148" i="20"/>
  <c r="AM149" i="20"/>
  <c r="AM150" i="20"/>
  <c r="AM151" i="20"/>
  <c r="AM152" i="20"/>
  <c r="AM153" i="20"/>
  <c r="AM154" i="20"/>
  <c r="AM155" i="20"/>
  <c r="AM156" i="20"/>
  <c r="AM157" i="20"/>
  <c r="AM158" i="20"/>
  <c r="AM159" i="20"/>
  <c r="AM160" i="20"/>
  <c r="AM161" i="20"/>
  <c r="AM162" i="20"/>
  <c r="AM163" i="20"/>
  <c r="AM164" i="20"/>
  <c r="AM165" i="20"/>
  <c r="AM166" i="20"/>
  <c r="AM167" i="20"/>
  <c r="AM168" i="20"/>
  <c r="AM169" i="20"/>
  <c r="AM170" i="20"/>
  <c r="AM171" i="20"/>
  <c r="AM172" i="20"/>
  <c r="AM173" i="20"/>
  <c r="AM174" i="20"/>
  <c r="AM175" i="20"/>
  <c r="AM176" i="20"/>
  <c r="AM177" i="20"/>
  <c r="AM178" i="20"/>
  <c r="AM179" i="20"/>
  <c r="AM180" i="20"/>
  <c r="AM181" i="20"/>
  <c r="AM182" i="20"/>
  <c r="AM183" i="20"/>
  <c r="AM184" i="20"/>
  <c r="AM185" i="20"/>
  <c r="AM186" i="20"/>
  <c r="AM187" i="20"/>
  <c r="AM188" i="20"/>
  <c r="AM189" i="20"/>
  <c r="AM190" i="20"/>
  <c r="AM191" i="20"/>
  <c r="AM192" i="20"/>
  <c r="AM194" i="20"/>
  <c r="AD2" i="20"/>
  <c r="AE2" i="20"/>
  <c r="AF2" i="20"/>
  <c r="AH2" i="20"/>
  <c r="AD3" i="20"/>
  <c r="AE3" i="20"/>
  <c r="AF3" i="20"/>
  <c r="AH3" i="20"/>
  <c r="AD4" i="20"/>
  <c r="AE4" i="20"/>
  <c r="AF4" i="20"/>
  <c r="AH4" i="20"/>
  <c r="AD5" i="20"/>
  <c r="AE5" i="20"/>
  <c r="AF5" i="20"/>
  <c r="AH5" i="20"/>
  <c r="AD6" i="20"/>
  <c r="AE6" i="20"/>
  <c r="AF6" i="20"/>
  <c r="AH6" i="20"/>
  <c r="AD7" i="20"/>
  <c r="AE7" i="20"/>
  <c r="AF7" i="20"/>
  <c r="AH7" i="20"/>
  <c r="AD8" i="20"/>
  <c r="AE8" i="20"/>
  <c r="AF8" i="20"/>
  <c r="AH8" i="20"/>
  <c r="AD9" i="20"/>
  <c r="AE9" i="20"/>
  <c r="AF9" i="20"/>
  <c r="AH9" i="20"/>
  <c r="AD10" i="20"/>
  <c r="AE10" i="20"/>
  <c r="AF10" i="20"/>
  <c r="AH10" i="20"/>
  <c r="AD11" i="20"/>
  <c r="AE11" i="20"/>
  <c r="AF11" i="20"/>
  <c r="AH11" i="20"/>
  <c r="AD12" i="20"/>
  <c r="AE12" i="20"/>
  <c r="AF12" i="20"/>
  <c r="AH12" i="20"/>
  <c r="AD13" i="20"/>
  <c r="AE13" i="20"/>
  <c r="AF13" i="20"/>
  <c r="AH13" i="20"/>
  <c r="AD14" i="20"/>
  <c r="AE14" i="20"/>
  <c r="AF14" i="20"/>
  <c r="AH14" i="20"/>
  <c r="AD15" i="20"/>
  <c r="AE15" i="20"/>
  <c r="AF15" i="20"/>
  <c r="AH15" i="20"/>
  <c r="AD16" i="20"/>
  <c r="AE16" i="20"/>
  <c r="AF16" i="20"/>
  <c r="AH16" i="20"/>
  <c r="AD17" i="20"/>
  <c r="AE17" i="20"/>
  <c r="AF17" i="20"/>
  <c r="AH17" i="20"/>
  <c r="AD18" i="20"/>
  <c r="AE18" i="20"/>
  <c r="AF18" i="20"/>
  <c r="AH18" i="20"/>
  <c r="AD19" i="20"/>
  <c r="AE19" i="20"/>
  <c r="AF19" i="20"/>
  <c r="AH19" i="20"/>
  <c r="AD20" i="20"/>
  <c r="AE20" i="20"/>
  <c r="AF20" i="20"/>
  <c r="AH20" i="20"/>
  <c r="AD21" i="20"/>
  <c r="AE21" i="20"/>
  <c r="AF21" i="20"/>
  <c r="AH21" i="20"/>
  <c r="AD22" i="20"/>
  <c r="AE22" i="20"/>
  <c r="AF22" i="20"/>
  <c r="AH22" i="20"/>
  <c r="AD23" i="20"/>
  <c r="AE23" i="20"/>
  <c r="AF23" i="20"/>
  <c r="AH23" i="20"/>
  <c r="AD24" i="20"/>
  <c r="AE24" i="20"/>
  <c r="AF24" i="20"/>
  <c r="AH24" i="20"/>
  <c r="AD25" i="20"/>
  <c r="AE25" i="20"/>
  <c r="AF25" i="20"/>
  <c r="AH25" i="20"/>
  <c r="AD26" i="20"/>
  <c r="AE26" i="20"/>
  <c r="AF26" i="20"/>
  <c r="AH26" i="20"/>
  <c r="AD27" i="20"/>
  <c r="AE27" i="20"/>
  <c r="AF27" i="20"/>
  <c r="AH27" i="20"/>
  <c r="AD28" i="20"/>
  <c r="AE28" i="20"/>
  <c r="AF28" i="20"/>
  <c r="AH28" i="20"/>
  <c r="AD29" i="20"/>
  <c r="AE29" i="20"/>
  <c r="AF29" i="20"/>
  <c r="AH29" i="20"/>
  <c r="AD30" i="20"/>
  <c r="AE30" i="20"/>
  <c r="AF30" i="20"/>
  <c r="AH30" i="20"/>
  <c r="AD31" i="20"/>
  <c r="AE31" i="20"/>
  <c r="AF31" i="20"/>
  <c r="AH31" i="20"/>
  <c r="AD32" i="20"/>
  <c r="AE32" i="20"/>
  <c r="AF32" i="20"/>
  <c r="AH32" i="20"/>
  <c r="AD33" i="20"/>
  <c r="AE33" i="20"/>
  <c r="AF33" i="20"/>
  <c r="AH33" i="20"/>
  <c r="AD34" i="20"/>
  <c r="AE34" i="20"/>
  <c r="AF34" i="20"/>
  <c r="AH34" i="20"/>
  <c r="AD35" i="20"/>
  <c r="AE35" i="20"/>
  <c r="AF35" i="20"/>
  <c r="AH35" i="20"/>
  <c r="AD36" i="20"/>
  <c r="AE36" i="20"/>
  <c r="AF36" i="20"/>
  <c r="AH36" i="20"/>
  <c r="AD37" i="20"/>
  <c r="AE37" i="20"/>
  <c r="AF37" i="20"/>
  <c r="AH37" i="20"/>
  <c r="AD38" i="20"/>
  <c r="AE38" i="20"/>
  <c r="AF38" i="20"/>
  <c r="AH38" i="20"/>
  <c r="AD39" i="20"/>
  <c r="AE39" i="20"/>
  <c r="AF39" i="20"/>
  <c r="AH39" i="20"/>
  <c r="AD40" i="20"/>
  <c r="AE40" i="20"/>
  <c r="AF40" i="20"/>
  <c r="AH40" i="20"/>
  <c r="AD41" i="20"/>
  <c r="AE41" i="20"/>
  <c r="AF41" i="20"/>
  <c r="AH41" i="20"/>
  <c r="AD42" i="20"/>
  <c r="AE42" i="20"/>
  <c r="AF42" i="20"/>
  <c r="AH42" i="20"/>
  <c r="AD43" i="20"/>
  <c r="AE43" i="20"/>
  <c r="AF43" i="20"/>
  <c r="AH43" i="20"/>
  <c r="AD44" i="20"/>
  <c r="AE44" i="20"/>
  <c r="AF44" i="20"/>
  <c r="AH44" i="20"/>
  <c r="AD45" i="20"/>
  <c r="AE45" i="20"/>
  <c r="AF45" i="20"/>
  <c r="AH45" i="20"/>
  <c r="AD46" i="20"/>
  <c r="AE46" i="20"/>
  <c r="AF46" i="20"/>
  <c r="AH46" i="20"/>
  <c r="AD47" i="20"/>
  <c r="AE47" i="20"/>
  <c r="AF47" i="20"/>
  <c r="AH47" i="20"/>
  <c r="AD48" i="20"/>
  <c r="AE48" i="20"/>
  <c r="AF48" i="20"/>
  <c r="AH48" i="20"/>
  <c r="AD49" i="20"/>
  <c r="AE49" i="20"/>
  <c r="AF49" i="20"/>
  <c r="AH49" i="20"/>
  <c r="AD50" i="20"/>
  <c r="AE50" i="20"/>
  <c r="AF50" i="20"/>
  <c r="AH50" i="20"/>
  <c r="AD51" i="20"/>
  <c r="AE51" i="20"/>
  <c r="AF51" i="20"/>
  <c r="AH51" i="20"/>
  <c r="AD52" i="20"/>
  <c r="AE52" i="20"/>
  <c r="AF52" i="20"/>
  <c r="AH52" i="20"/>
  <c r="AD53" i="20"/>
  <c r="AE53" i="20"/>
  <c r="AF53" i="20"/>
  <c r="AH53" i="20"/>
  <c r="AD54" i="20"/>
  <c r="AE54" i="20"/>
  <c r="AF54" i="20"/>
  <c r="AH54" i="20"/>
  <c r="AD55" i="20"/>
  <c r="AE55" i="20"/>
  <c r="AF55" i="20"/>
  <c r="AH55" i="20"/>
  <c r="AD56" i="20"/>
  <c r="AE56" i="20"/>
  <c r="AF56" i="20"/>
  <c r="AH56" i="20"/>
  <c r="AD57" i="20"/>
  <c r="AE57" i="20"/>
  <c r="AF57" i="20"/>
  <c r="AH57" i="20"/>
  <c r="AD58" i="20"/>
  <c r="AE58" i="20"/>
  <c r="AF58" i="20"/>
  <c r="AH58" i="20"/>
  <c r="AD59" i="20"/>
  <c r="AE59" i="20"/>
  <c r="AF59" i="20"/>
  <c r="AH59" i="20"/>
  <c r="AD60" i="20"/>
  <c r="AE60" i="20"/>
  <c r="AF60" i="20"/>
  <c r="AH60" i="20"/>
  <c r="AD61" i="20"/>
  <c r="AE61" i="20"/>
  <c r="AF61" i="20"/>
  <c r="AH61" i="20"/>
  <c r="AD62" i="20"/>
  <c r="AE62" i="20"/>
  <c r="AF62" i="20"/>
  <c r="AH62" i="20"/>
  <c r="AD63" i="20"/>
  <c r="AE63" i="20"/>
  <c r="AF63" i="20"/>
  <c r="AH63" i="20"/>
  <c r="AD64" i="20"/>
  <c r="AE64" i="20"/>
  <c r="AF64" i="20"/>
  <c r="AH64" i="20"/>
  <c r="AD65" i="20"/>
  <c r="AE65" i="20"/>
  <c r="AF65" i="20"/>
  <c r="AH65" i="20"/>
  <c r="AD66" i="20"/>
  <c r="AE66" i="20"/>
  <c r="AF66" i="20"/>
  <c r="AH66" i="20"/>
  <c r="AD67" i="20"/>
  <c r="AE67" i="20"/>
  <c r="AF67" i="20"/>
  <c r="AH67" i="20"/>
  <c r="AD68" i="20"/>
  <c r="AE68" i="20"/>
  <c r="AF68" i="20"/>
  <c r="AH68" i="20"/>
  <c r="AD69" i="20"/>
  <c r="AE69" i="20"/>
  <c r="AF69" i="20"/>
  <c r="AH69" i="20"/>
  <c r="AD70" i="20"/>
  <c r="AE70" i="20"/>
  <c r="AF70" i="20"/>
  <c r="AH70" i="20"/>
  <c r="AD71" i="20"/>
  <c r="AE71" i="20"/>
  <c r="AF71" i="20"/>
  <c r="AH71" i="20"/>
  <c r="AD72" i="20"/>
  <c r="AE72" i="20"/>
  <c r="AF72" i="20"/>
  <c r="AH72" i="20"/>
  <c r="AD73" i="20"/>
  <c r="AE73" i="20"/>
  <c r="AF73" i="20"/>
  <c r="AH73" i="20"/>
  <c r="AD74" i="20"/>
  <c r="AE74" i="20"/>
  <c r="AF74" i="20"/>
  <c r="AH74" i="20"/>
  <c r="AD75" i="20"/>
  <c r="AE75" i="20"/>
  <c r="AF75" i="20"/>
  <c r="AH75" i="20"/>
  <c r="AD76" i="20"/>
  <c r="AE76" i="20"/>
  <c r="AF76" i="20"/>
  <c r="AH76" i="20"/>
  <c r="AD77" i="20"/>
  <c r="AE77" i="20"/>
  <c r="AF77" i="20"/>
  <c r="AH77" i="20"/>
  <c r="AD78" i="20"/>
  <c r="AE78" i="20"/>
  <c r="AF78" i="20"/>
  <c r="AH78" i="20"/>
  <c r="AD79" i="20"/>
  <c r="AE79" i="20"/>
  <c r="AF79" i="20"/>
  <c r="AH79" i="20"/>
  <c r="AD80" i="20"/>
  <c r="AE80" i="20"/>
  <c r="AF80" i="20"/>
  <c r="AH80" i="20"/>
  <c r="AD81" i="20"/>
  <c r="AE81" i="20"/>
  <c r="AF81" i="20"/>
  <c r="AH81" i="20"/>
  <c r="AD82" i="20"/>
  <c r="AE82" i="20"/>
  <c r="AF82" i="20"/>
  <c r="AH82" i="20"/>
  <c r="AD83" i="20"/>
  <c r="AE83" i="20"/>
  <c r="AF83" i="20"/>
  <c r="AH83" i="20"/>
  <c r="AD84" i="20"/>
  <c r="AE84" i="20"/>
  <c r="AF84" i="20"/>
  <c r="AH84" i="20"/>
  <c r="AD85" i="20"/>
  <c r="AE85" i="20"/>
  <c r="AF85" i="20"/>
  <c r="AH85" i="20"/>
  <c r="AD86" i="20"/>
  <c r="AE86" i="20"/>
  <c r="AF86" i="20"/>
  <c r="AH86" i="20"/>
  <c r="AD87" i="20"/>
  <c r="AE87" i="20"/>
  <c r="AF87" i="20"/>
  <c r="AH87" i="20"/>
  <c r="AD88" i="20"/>
  <c r="AE88" i="20"/>
  <c r="AF88" i="20"/>
  <c r="AH88" i="20"/>
  <c r="AD89" i="20"/>
  <c r="AE89" i="20"/>
  <c r="AF89" i="20"/>
  <c r="AH89" i="20"/>
  <c r="AD90" i="20"/>
  <c r="AE90" i="20"/>
  <c r="AF90" i="20"/>
  <c r="AH90" i="20"/>
  <c r="AD91" i="20"/>
  <c r="AE91" i="20"/>
  <c r="AF91" i="20"/>
  <c r="AH91" i="20"/>
  <c r="AD92" i="20"/>
  <c r="AE92" i="20"/>
  <c r="AF92" i="20"/>
  <c r="AH92" i="20"/>
  <c r="AD93" i="20"/>
  <c r="AE93" i="20"/>
  <c r="AF93" i="20"/>
  <c r="AH93" i="20"/>
  <c r="AD94" i="20"/>
  <c r="AE94" i="20"/>
  <c r="AF94" i="20"/>
  <c r="AH94" i="20"/>
  <c r="AD95" i="20"/>
  <c r="AE95" i="20"/>
  <c r="AF95" i="20"/>
  <c r="AH95" i="20"/>
  <c r="AD96" i="20"/>
  <c r="AE96" i="20"/>
  <c r="AF96" i="20"/>
  <c r="AH96" i="20"/>
  <c r="AD97" i="20"/>
  <c r="AE97" i="20"/>
  <c r="AF97" i="20"/>
  <c r="AH97" i="20"/>
  <c r="AD98" i="20"/>
  <c r="AE98" i="20"/>
  <c r="AF98" i="20"/>
  <c r="AH98" i="20"/>
  <c r="AD99" i="20"/>
  <c r="AE99" i="20"/>
  <c r="AF99" i="20"/>
  <c r="AH99" i="20"/>
  <c r="AD100" i="20"/>
  <c r="AE100" i="20"/>
  <c r="AF100" i="20"/>
  <c r="AH100" i="20"/>
  <c r="AD101" i="20"/>
  <c r="AE101" i="20"/>
  <c r="AF101" i="20"/>
  <c r="AH101" i="20"/>
  <c r="AD102" i="20"/>
  <c r="AE102" i="20"/>
  <c r="AF102" i="20"/>
  <c r="AH102" i="20"/>
  <c r="AD103" i="20"/>
  <c r="AE103" i="20"/>
  <c r="AF103" i="20"/>
  <c r="AH103" i="20"/>
  <c r="AD104" i="20"/>
  <c r="AE104" i="20"/>
  <c r="AF104" i="20"/>
  <c r="AH104" i="20"/>
  <c r="AD105" i="20"/>
  <c r="AE105" i="20"/>
  <c r="AF105" i="20"/>
  <c r="AH105" i="20"/>
  <c r="AD106" i="20"/>
  <c r="AE106" i="20"/>
  <c r="AF106" i="20"/>
  <c r="AH106" i="20"/>
  <c r="AD107" i="20"/>
  <c r="AE107" i="20"/>
  <c r="AF107" i="20"/>
  <c r="AH107" i="20"/>
  <c r="AD108" i="20"/>
  <c r="AE108" i="20"/>
  <c r="AF108" i="20"/>
  <c r="AH108" i="20"/>
  <c r="AD109" i="20"/>
  <c r="AE109" i="20"/>
  <c r="AF109" i="20"/>
  <c r="AH109" i="20"/>
  <c r="AD110" i="20"/>
  <c r="AE110" i="20"/>
  <c r="AF110" i="20"/>
  <c r="AH110" i="20"/>
  <c r="AD111" i="20"/>
  <c r="AE111" i="20"/>
  <c r="AF111" i="20"/>
  <c r="AH111" i="20"/>
  <c r="AD112" i="20"/>
  <c r="AE112" i="20"/>
  <c r="AF112" i="20"/>
  <c r="AH112" i="20"/>
  <c r="AD113" i="20"/>
  <c r="AE113" i="20"/>
  <c r="AF113" i="20"/>
  <c r="AH113" i="20"/>
  <c r="AD114" i="20"/>
  <c r="AE114" i="20"/>
  <c r="AF114" i="20"/>
  <c r="AH114" i="20"/>
  <c r="AD115" i="20"/>
  <c r="AE115" i="20"/>
  <c r="AF115" i="20"/>
  <c r="AH115" i="20"/>
  <c r="AD116" i="20"/>
  <c r="AE116" i="20"/>
  <c r="AF116" i="20"/>
  <c r="AH116" i="20"/>
  <c r="AD117" i="20"/>
  <c r="AE117" i="20"/>
  <c r="AF117" i="20"/>
  <c r="AH117" i="20"/>
  <c r="AD118" i="20"/>
  <c r="AE118" i="20"/>
  <c r="AF118" i="20"/>
  <c r="AH118" i="20"/>
  <c r="AD119" i="20"/>
  <c r="AE119" i="20"/>
  <c r="AF119" i="20"/>
  <c r="AH119" i="20"/>
  <c r="AD120" i="20"/>
  <c r="AE120" i="20"/>
  <c r="AF120" i="20"/>
  <c r="AH120" i="20"/>
  <c r="AD121" i="20"/>
  <c r="AE121" i="20"/>
  <c r="AF121" i="20"/>
  <c r="AH121" i="20"/>
  <c r="AD122" i="20"/>
  <c r="AE122" i="20"/>
  <c r="AF122" i="20"/>
  <c r="AH122" i="20"/>
  <c r="AD123" i="20"/>
  <c r="AE123" i="20"/>
  <c r="AF123" i="20"/>
  <c r="AH123" i="20"/>
  <c r="AD124" i="20"/>
  <c r="AE124" i="20"/>
  <c r="AF124" i="20"/>
  <c r="AH124" i="20"/>
  <c r="AD125" i="20"/>
  <c r="AE125" i="20"/>
  <c r="AF125" i="20"/>
  <c r="AH125" i="20"/>
  <c r="AD126" i="20"/>
  <c r="AE126" i="20"/>
  <c r="AF126" i="20"/>
  <c r="AH126" i="20"/>
  <c r="AD127" i="20"/>
  <c r="AE127" i="20"/>
  <c r="AF127" i="20"/>
  <c r="AH127" i="20"/>
  <c r="AD128" i="20"/>
  <c r="AE128" i="20"/>
  <c r="AF128" i="20"/>
  <c r="AH128" i="20"/>
  <c r="AD129" i="20"/>
  <c r="AE129" i="20"/>
  <c r="AF129" i="20"/>
  <c r="AH129" i="20"/>
  <c r="AD130" i="20"/>
  <c r="AE130" i="20"/>
  <c r="AF130" i="20"/>
  <c r="AH130" i="20"/>
  <c r="AD131" i="20"/>
  <c r="AE131" i="20"/>
  <c r="AF131" i="20"/>
  <c r="AH131" i="20"/>
  <c r="AD132" i="20"/>
  <c r="AE132" i="20"/>
  <c r="AF132" i="20"/>
  <c r="AH132" i="20"/>
  <c r="AD133" i="20"/>
  <c r="AE133" i="20"/>
  <c r="AF133" i="20"/>
  <c r="AH133" i="20"/>
  <c r="AD134" i="20"/>
  <c r="AE134" i="20"/>
  <c r="AF134" i="20"/>
  <c r="AH134" i="20"/>
  <c r="AD135" i="20"/>
  <c r="AE135" i="20"/>
  <c r="AF135" i="20"/>
  <c r="AH135" i="20"/>
  <c r="AD136" i="20"/>
  <c r="AE136" i="20"/>
  <c r="AF136" i="20"/>
  <c r="AH136" i="20"/>
  <c r="AD137" i="20"/>
  <c r="AE137" i="20"/>
  <c r="AF137" i="20"/>
  <c r="AH137" i="20"/>
  <c r="AD138" i="20"/>
  <c r="AE138" i="20"/>
  <c r="AF138" i="20"/>
  <c r="AH138" i="20"/>
  <c r="AD139" i="20"/>
  <c r="AE139" i="20"/>
  <c r="AF139" i="20"/>
  <c r="AH139" i="20"/>
  <c r="AD140" i="20"/>
  <c r="AE140" i="20"/>
  <c r="AF140" i="20"/>
  <c r="AH140" i="20"/>
  <c r="AD141" i="20"/>
  <c r="AE141" i="20"/>
  <c r="AF141" i="20"/>
  <c r="AH141" i="20"/>
  <c r="AD142" i="20"/>
  <c r="AE142" i="20"/>
  <c r="AF142" i="20"/>
  <c r="AH142" i="20"/>
  <c r="AD143" i="20"/>
  <c r="AE143" i="20"/>
  <c r="AF143" i="20"/>
  <c r="AH143" i="20"/>
  <c r="AD144" i="20"/>
  <c r="AE144" i="20"/>
  <c r="AF144" i="20"/>
  <c r="AH144" i="20"/>
  <c r="AD145" i="20"/>
  <c r="AE145" i="20"/>
  <c r="AF145" i="20"/>
  <c r="AH145" i="20"/>
  <c r="AD146" i="20"/>
  <c r="AE146" i="20"/>
  <c r="AF146" i="20"/>
  <c r="AH146" i="20"/>
  <c r="AD147" i="20"/>
  <c r="AE147" i="20"/>
  <c r="AF147" i="20"/>
  <c r="AH147" i="20"/>
  <c r="AD148" i="20"/>
  <c r="AE148" i="20"/>
  <c r="AF148" i="20"/>
  <c r="AH148" i="20"/>
  <c r="AD149" i="20"/>
  <c r="AE149" i="20"/>
  <c r="AF149" i="20"/>
  <c r="AH149" i="20"/>
  <c r="AD150" i="20"/>
  <c r="AE150" i="20"/>
  <c r="AF150" i="20"/>
  <c r="AH150" i="20"/>
  <c r="AD151" i="20"/>
  <c r="AE151" i="20"/>
  <c r="AF151" i="20"/>
  <c r="AH151" i="20"/>
  <c r="AD152" i="20"/>
  <c r="AE152" i="20"/>
  <c r="AF152" i="20"/>
  <c r="AH152" i="20"/>
  <c r="AD153" i="20"/>
  <c r="AE153" i="20"/>
  <c r="AF153" i="20"/>
  <c r="AH153" i="20"/>
  <c r="AD154" i="20"/>
  <c r="AE154" i="20"/>
  <c r="AF154" i="20"/>
  <c r="AH154" i="20"/>
  <c r="AD155" i="20"/>
  <c r="AE155" i="20"/>
  <c r="AF155" i="20"/>
  <c r="AH155" i="20"/>
  <c r="AD156" i="20"/>
  <c r="AE156" i="20"/>
  <c r="AF156" i="20"/>
  <c r="AH156" i="20"/>
  <c r="AD157" i="20"/>
  <c r="AE157" i="20"/>
  <c r="AF157" i="20"/>
  <c r="AH157" i="20"/>
  <c r="AD158" i="20"/>
  <c r="AE158" i="20"/>
  <c r="AF158" i="20"/>
  <c r="AH158" i="20"/>
  <c r="AD159" i="20"/>
  <c r="AE159" i="20"/>
  <c r="AF159" i="20"/>
  <c r="AH159" i="20"/>
  <c r="AD160" i="20"/>
  <c r="AE160" i="20"/>
  <c r="AF160" i="20"/>
  <c r="AH160" i="20"/>
  <c r="AD161" i="20"/>
  <c r="AE161" i="20"/>
  <c r="AF161" i="20"/>
  <c r="AH161" i="20"/>
  <c r="AD162" i="20"/>
  <c r="AE162" i="20"/>
  <c r="AF162" i="20"/>
  <c r="AH162" i="20"/>
  <c r="AD163" i="20"/>
  <c r="AE163" i="20"/>
  <c r="AF163" i="20"/>
  <c r="AH163" i="20"/>
  <c r="AD164" i="20"/>
  <c r="AE164" i="20"/>
  <c r="AF164" i="20"/>
  <c r="AH164" i="20"/>
  <c r="AD165" i="20"/>
  <c r="AE165" i="20"/>
  <c r="AF165" i="20"/>
  <c r="AH165" i="20"/>
  <c r="AD166" i="20"/>
  <c r="AE166" i="20"/>
  <c r="AF166" i="20"/>
  <c r="AH166" i="20"/>
  <c r="AD167" i="20"/>
  <c r="AE167" i="20"/>
  <c r="AF167" i="20"/>
  <c r="AH167" i="20"/>
  <c r="AD168" i="20"/>
  <c r="AE168" i="20"/>
  <c r="AF168" i="20"/>
  <c r="AH168" i="20"/>
  <c r="AD169" i="20"/>
  <c r="AE169" i="20"/>
  <c r="AF169" i="20"/>
  <c r="AH169" i="20"/>
  <c r="AD170" i="20"/>
  <c r="AE170" i="20"/>
  <c r="AF170" i="20"/>
  <c r="AH170" i="20"/>
  <c r="AD171" i="20"/>
  <c r="AE171" i="20"/>
  <c r="AF171" i="20"/>
  <c r="AH171" i="20"/>
  <c r="AD172" i="20"/>
  <c r="AE172" i="20"/>
  <c r="AF172" i="20"/>
  <c r="AH172" i="20"/>
  <c r="AD173" i="20"/>
  <c r="AE173" i="20"/>
  <c r="AF173" i="20"/>
  <c r="AH173" i="20"/>
  <c r="AD174" i="20"/>
  <c r="AE174" i="20"/>
  <c r="AF174" i="20"/>
  <c r="AH174" i="20"/>
  <c r="AD175" i="20"/>
  <c r="AE175" i="20"/>
  <c r="AF175" i="20"/>
  <c r="AH175" i="20"/>
  <c r="AD176" i="20"/>
  <c r="AE176" i="20"/>
  <c r="AF176" i="20"/>
  <c r="AH176" i="20"/>
  <c r="AD177" i="20"/>
  <c r="AE177" i="20"/>
  <c r="AF177" i="20"/>
  <c r="AH177" i="20"/>
  <c r="AD178" i="20"/>
  <c r="AE178" i="20"/>
  <c r="AF178" i="20"/>
  <c r="AH178" i="20"/>
  <c r="AD179" i="20"/>
  <c r="AE179" i="20"/>
  <c r="AF179" i="20"/>
  <c r="AH179" i="20"/>
  <c r="AD180" i="20"/>
  <c r="AE180" i="20"/>
  <c r="AF180" i="20"/>
  <c r="AH180" i="20"/>
  <c r="AD181" i="20"/>
  <c r="AE181" i="20"/>
  <c r="AF181" i="20"/>
  <c r="AH181" i="20"/>
  <c r="AD182" i="20"/>
  <c r="AE182" i="20"/>
  <c r="AF182" i="20"/>
  <c r="AH182" i="20"/>
  <c r="AD183" i="20"/>
  <c r="AE183" i="20"/>
  <c r="AF183" i="20"/>
  <c r="AH183" i="20"/>
  <c r="AD184" i="20"/>
  <c r="AE184" i="20"/>
  <c r="AF184" i="20"/>
  <c r="AH184" i="20"/>
  <c r="AD185" i="20"/>
  <c r="AE185" i="20"/>
  <c r="AF185" i="20"/>
  <c r="AH185" i="20"/>
  <c r="AD186" i="20"/>
  <c r="AE186" i="20"/>
  <c r="AF186" i="20"/>
  <c r="AH186" i="20"/>
  <c r="AD187" i="20"/>
  <c r="AE187" i="20"/>
  <c r="AF187" i="20"/>
  <c r="AH187" i="20"/>
  <c r="AD188" i="20"/>
  <c r="AE188" i="20"/>
  <c r="AF188" i="20"/>
  <c r="AH188" i="20"/>
  <c r="AD189" i="20"/>
  <c r="AE189" i="20"/>
  <c r="AF189" i="20"/>
  <c r="AH189" i="20"/>
  <c r="AD190" i="20"/>
  <c r="AE190" i="20"/>
  <c r="AF190" i="20"/>
  <c r="AH190" i="20"/>
  <c r="AD191" i="20"/>
  <c r="AE191" i="20"/>
  <c r="AF191" i="20"/>
  <c r="AH191" i="20"/>
  <c r="AD192" i="20"/>
  <c r="AE192" i="20"/>
  <c r="AF192" i="20"/>
  <c r="AH192" i="20"/>
  <c r="AH194" i="20"/>
  <c r="AI2" i="20"/>
  <c r="AI3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AI98" i="20"/>
  <c r="AI99" i="20"/>
  <c r="AI100" i="20"/>
  <c r="AI101" i="20"/>
  <c r="AI102" i="20"/>
  <c r="AI103" i="20"/>
  <c r="AI104" i="20"/>
  <c r="AI105" i="20"/>
  <c r="AI106" i="20"/>
  <c r="AI107" i="20"/>
  <c r="AI108" i="20"/>
  <c r="AI109" i="20"/>
  <c r="AI110" i="20"/>
  <c r="AI111" i="20"/>
  <c r="AI112" i="20"/>
  <c r="AI113" i="20"/>
  <c r="AI114" i="20"/>
  <c r="AI115" i="20"/>
  <c r="AI116" i="20"/>
  <c r="AI117" i="20"/>
  <c r="AI118" i="20"/>
  <c r="AI119" i="20"/>
  <c r="AI120" i="20"/>
  <c r="AI121" i="20"/>
  <c r="AI122" i="20"/>
  <c r="AI123" i="20"/>
  <c r="AI124" i="20"/>
  <c r="AI125" i="20"/>
  <c r="AI126" i="20"/>
  <c r="AI127" i="20"/>
  <c r="AI128" i="20"/>
  <c r="AI129" i="20"/>
  <c r="AI130" i="20"/>
  <c r="AI131" i="20"/>
  <c r="AI132" i="20"/>
  <c r="AI133" i="20"/>
  <c r="AI134" i="20"/>
  <c r="AI135" i="20"/>
  <c r="AI136" i="20"/>
  <c r="AI137" i="20"/>
  <c r="AI138" i="20"/>
  <c r="AI139" i="20"/>
  <c r="AI140" i="20"/>
  <c r="AI141" i="20"/>
  <c r="AI142" i="20"/>
  <c r="AI143" i="20"/>
  <c r="AI144" i="20"/>
  <c r="AI145" i="20"/>
  <c r="AI146" i="20"/>
  <c r="AI147" i="20"/>
  <c r="AI148" i="20"/>
  <c r="AI149" i="20"/>
  <c r="AI150" i="20"/>
  <c r="AI151" i="20"/>
  <c r="AI152" i="20"/>
  <c r="AI153" i="20"/>
  <c r="AI154" i="20"/>
  <c r="AI155" i="20"/>
  <c r="AI156" i="20"/>
  <c r="AI157" i="20"/>
  <c r="AI158" i="20"/>
  <c r="AI159" i="20"/>
  <c r="AI160" i="20"/>
  <c r="AI161" i="20"/>
  <c r="AI162" i="20"/>
  <c r="AI163" i="20"/>
  <c r="AI164" i="20"/>
  <c r="AI165" i="20"/>
  <c r="AI166" i="20"/>
  <c r="AI167" i="20"/>
  <c r="AI168" i="20"/>
  <c r="AI169" i="20"/>
  <c r="AI170" i="20"/>
  <c r="AI171" i="20"/>
  <c r="AI172" i="20"/>
  <c r="AI173" i="20"/>
  <c r="AI174" i="20"/>
  <c r="AI175" i="20"/>
  <c r="AI176" i="20"/>
  <c r="AI177" i="20"/>
  <c r="AI178" i="20"/>
  <c r="AI179" i="20"/>
  <c r="AI180" i="20"/>
  <c r="AI181" i="20"/>
  <c r="AI182" i="20"/>
  <c r="AI183" i="20"/>
  <c r="AI184" i="20"/>
  <c r="AI185" i="20"/>
  <c r="AI186" i="20"/>
  <c r="AI187" i="20"/>
  <c r="AI188" i="20"/>
  <c r="AI189" i="20"/>
  <c r="AI190" i="20"/>
  <c r="AI191" i="20"/>
  <c r="AI192" i="20"/>
  <c r="AI194" i="20"/>
  <c r="AJ2" i="20"/>
  <c r="AJ3" i="20"/>
  <c r="AJ4" i="20"/>
  <c r="AJ5" i="20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3" i="20"/>
  <c r="AJ44" i="20"/>
  <c r="AJ45" i="20"/>
  <c r="AJ46" i="20"/>
  <c r="AJ47" i="20"/>
  <c r="AJ48" i="20"/>
  <c r="AJ49" i="20"/>
  <c r="AJ50" i="20"/>
  <c r="AJ51" i="20"/>
  <c r="AJ52" i="20"/>
  <c r="AJ53" i="20"/>
  <c r="AJ54" i="20"/>
  <c r="AJ55" i="20"/>
  <c r="AJ56" i="20"/>
  <c r="AJ57" i="20"/>
  <c r="AJ58" i="20"/>
  <c r="AJ59" i="20"/>
  <c r="AJ60" i="20"/>
  <c r="AJ61" i="20"/>
  <c r="AJ62" i="20"/>
  <c r="AJ63" i="20"/>
  <c r="AJ64" i="20"/>
  <c r="AJ65" i="20"/>
  <c r="AJ66" i="20"/>
  <c r="AJ67" i="20"/>
  <c r="AJ68" i="20"/>
  <c r="AJ69" i="20"/>
  <c r="AJ70" i="20"/>
  <c r="AJ71" i="20"/>
  <c r="AJ72" i="20"/>
  <c r="AJ73" i="20"/>
  <c r="AJ74" i="20"/>
  <c r="AJ75" i="20"/>
  <c r="AJ76" i="20"/>
  <c r="AJ77" i="20"/>
  <c r="AJ78" i="20"/>
  <c r="AJ79" i="20"/>
  <c r="AJ80" i="20"/>
  <c r="AJ81" i="20"/>
  <c r="AJ82" i="20"/>
  <c r="AJ83" i="20"/>
  <c r="AJ84" i="20"/>
  <c r="AJ85" i="20"/>
  <c r="AJ86" i="20"/>
  <c r="AJ87" i="20"/>
  <c r="AJ88" i="20"/>
  <c r="AJ89" i="20"/>
  <c r="AJ90" i="20"/>
  <c r="AJ91" i="20"/>
  <c r="AJ92" i="20"/>
  <c r="AJ93" i="20"/>
  <c r="AJ94" i="20"/>
  <c r="AJ95" i="20"/>
  <c r="AJ96" i="20"/>
  <c r="AJ97" i="20"/>
  <c r="AJ98" i="20"/>
  <c r="AJ99" i="20"/>
  <c r="AJ100" i="20"/>
  <c r="AJ101" i="20"/>
  <c r="AJ102" i="20"/>
  <c r="AJ103" i="20"/>
  <c r="AJ104" i="20"/>
  <c r="AJ105" i="20"/>
  <c r="AJ106" i="20"/>
  <c r="AJ107" i="20"/>
  <c r="AJ108" i="20"/>
  <c r="AJ109" i="20"/>
  <c r="AJ110" i="20"/>
  <c r="AJ111" i="20"/>
  <c r="AJ112" i="20"/>
  <c r="AJ113" i="20"/>
  <c r="AJ114" i="20"/>
  <c r="AJ115" i="20"/>
  <c r="AJ116" i="20"/>
  <c r="AJ117" i="20"/>
  <c r="AJ118" i="20"/>
  <c r="AJ119" i="20"/>
  <c r="AJ120" i="20"/>
  <c r="AJ121" i="20"/>
  <c r="AJ122" i="20"/>
  <c r="AJ123" i="20"/>
  <c r="AJ124" i="20"/>
  <c r="AJ125" i="20"/>
  <c r="AJ126" i="20"/>
  <c r="AJ127" i="20"/>
  <c r="AJ128" i="20"/>
  <c r="AJ129" i="20"/>
  <c r="AJ130" i="20"/>
  <c r="AJ131" i="20"/>
  <c r="AJ132" i="20"/>
  <c r="AJ133" i="20"/>
  <c r="AJ134" i="20"/>
  <c r="AJ135" i="20"/>
  <c r="AJ136" i="20"/>
  <c r="AJ137" i="20"/>
  <c r="AJ138" i="20"/>
  <c r="AJ139" i="20"/>
  <c r="AJ140" i="20"/>
  <c r="AJ141" i="20"/>
  <c r="AJ142" i="20"/>
  <c r="AJ143" i="20"/>
  <c r="AJ144" i="20"/>
  <c r="AJ145" i="20"/>
  <c r="AJ146" i="20"/>
  <c r="AJ147" i="20"/>
  <c r="AJ148" i="20"/>
  <c r="AJ149" i="20"/>
  <c r="AJ150" i="20"/>
  <c r="AJ151" i="20"/>
  <c r="AJ152" i="20"/>
  <c r="AJ153" i="20"/>
  <c r="AJ154" i="20"/>
  <c r="AJ155" i="20"/>
  <c r="AJ156" i="20"/>
  <c r="AJ157" i="20"/>
  <c r="AJ158" i="20"/>
  <c r="AJ159" i="20"/>
  <c r="AJ160" i="20"/>
  <c r="AJ161" i="20"/>
  <c r="AJ162" i="20"/>
  <c r="AJ163" i="20"/>
  <c r="AJ164" i="20"/>
  <c r="AJ165" i="20"/>
  <c r="AJ166" i="20"/>
  <c r="AJ167" i="20"/>
  <c r="AJ168" i="20"/>
  <c r="AJ169" i="20"/>
  <c r="AJ170" i="20"/>
  <c r="AJ171" i="20"/>
  <c r="AJ172" i="20"/>
  <c r="AJ173" i="20"/>
  <c r="AJ174" i="20"/>
  <c r="AJ175" i="20"/>
  <c r="AJ176" i="20"/>
  <c r="AJ177" i="20"/>
  <c r="AJ178" i="20"/>
  <c r="AJ179" i="20"/>
  <c r="AJ180" i="20"/>
  <c r="AJ181" i="20"/>
  <c r="AJ182" i="20"/>
  <c r="AJ183" i="20"/>
  <c r="AJ184" i="20"/>
  <c r="AJ185" i="20"/>
  <c r="AJ186" i="20"/>
  <c r="AJ187" i="20"/>
  <c r="AJ188" i="20"/>
  <c r="AJ189" i="20"/>
  <c r="AJ190" i="20"/>
  <c r="AJ191" i="20"/>
  <c r="AJ192" i="20"/>
  <c r="AJ194" i="20"/>
  <c r="AK2" i="20"/>
  <c r="AK3" i="20"/>
  <c r="AK4" i="20"/>
  <c r="AK5" i="20"/>
  <c r="AK6" i="20"/>
  <c r="AK7" i="20"/>
  <c r="AK8" i="20"/>
  <c r="AK9" i="20"/>
  <c r="AK10" i="20"/>
  <c r="AK11" i="20"/>
  <c r="AK12" i="20"/>
  <c r="AK13" i="20"/>
  <c r="AK14" i="20"/>
  <c r="AK15" i="20"/>
  <c r="AK16" i="20"/>
  <c r="AK17" i="20"/>
  <c r="AK18" i="20"/>
  <c r="AK19" i="20"/>
  <c r="AK20" i="20"/>
  <c r="AK21" i="20"/>
  <c r="AK22" i="20"/>
  <c r="AK23" i="20"/>
  <c r="AK24" i="20"/>
  <c r="AK25" i="20"/>
  <c r="AK26" i="20"/>
  <c r="AK27" i="20"/>
  <c r="AK28" i="20"/>
  <c r="AK29" i="20"/>
  <c r="AK30" i="20"/>
  <c r="AK31" i="20"/>
  <c r="AK32" i="20"/>
  <c r="AK33" i="20"/>
  <c r="AK34" i="20"/>
  <c r="AK35" i="20"/>
  <c r="AK36" i="20"/>
  <c r="AK37" i="20"/>
  <c r="AK38" i="20"/>
  <c r="AK39" i="20"/>
  <c r="AK40" i="20"/>
  <c r="AK41" i="20"/>
  <c r="AK42" i="20"/>
  <c r="AK43" i="20"/>
  <c r="AK44" i="20"/>
  <c r="AK45" i="20"/>
  <c r="AK46" i="20"/>
  <c r="AK47" i="20"/>
  <c r="AK48" i="20"/>
  <c r="AK49" i="20"/>
  <c r="AK50" i="20"/>
  <c r="AK51" i="20"/>
  <c r="AK52" i="20"/>
  <c r="AK53" i="20"/>
  <c r="AK54" i="20"/>
  <c r="AK55" i="20"/>
  <c r="AK56" i="20"/>
  <c r="AK57" i="20"/>
  <c r="AK58" i="20"/>
  <c r="AK59" i="20"/>
  <c r="AK60" i="20"/>
  <c r="AK61" i="20"/>
  <c r="AK62" i="20"/>
  <c r="AK63" i="20"/>
  <c r="AK64" i="20"/>
  <c r="AK65" i="20"/>
  <c r="AK66" i="20"/>
  <c r="AK67" i="20"/>
  <c r="AK68" i="20"/>
  <c r="AK69" i="20"/>
  <c r="AK70" i="20"/>
  <c r="AK71" i="20"/>
  <c r="AK72" i="20"/>
  <c r="AK73" i="20"/>
  <c r="AK74" i="20"/>
  <c r="AK75" i="20"/>
  <c r="AK76" i="20"/>
  <c r="AK77" i="20"/>
  <c r="AK78" i="20"/>
  <c r="AK79" i="20"/>
  <c r="AK80" i="20"/>
  <c r="AK81" i="20"/>
  <c r="AK82" i="20"/>
  <c r="AK83" i="20"/>
  <c r="AK84" i="20"/>
  <c r="AK85" i="20"/>
  <c r="AK86" i="20"/>
  <c r="AK87" i="20"/>
  <c r="AK88" i="20"/>
  <c r="AK89" i="20"/>
  <c r="AK90" i="20"/>
  <c r="AK91" i="20"/>
  <c r="AK92" i="20"/>
  <c r="AK93" i="20"/>
  <c r="AK94" i="20"/>
  <c r="AK95" i="20"/>
  <c r="AK96" i="20"/>
  <c r="AK97" i="20"/>
  <c r="AK98" i="20"/>
  <c r="AK99" i="20"/>
  <c r="AK100" i="20"/>
  <c r="AK101" i="20"/>
  <c r="AK102" i="20"/>
  <c r="AK103" i="20"/>
  <c r="AK104" i="20"/>
  <c r="AK105" i="20"/>
  <c r="AK106" i="20"/>
  <c r="AK107" i="20"/>
  <c r="AK108" i="20"/>
  <c r="AK109" i="20"/>
  <c r="AK110" i="20"/>
  <c r="AK111" i="20"/>
  <c r="AK112" i="20"/>
  <c r="AK113" i="20"/>
  <c r="AK114" i="20"/>
  <c r="AK115" i="20"/>
  <c r="AK116" i="20"/>
  <c r="AK117" i="20"/>
  <c r="AK118" i="20"/>
  <c r="AK119" i="20"/>
  <c r="AK120" i="20"/>
  <c r="AK121" i="20"/>
  <c r="AK122" i="20"/>
  <c r="AK123" i="20"/>
  <c r="AK124" i="20"/>
  <c r="AK125" i="20"/>
  <c r="AK126" i="20"/>
  <c r="AK127" i="20"/>
  <c r="AK128" i="20"/>
  <c r="AK129" i="20"/>
  <c r="AK130" i="20"/>
  <c r="AK131" i="20"/>
  <c r="AK132" i="20"/>
  <c r="AK133" i="20"/>
  <c r="AK134" i="20"/>
  <c r="AK135" i="20"/>
  <c r="AK136" i="20"/>
  <c r="AK137" i="20"/>
  <c r="AK138" i="20"/>
  <c r="AK139" i="20"/>
  <c r="AK140" i="20"/>
  <c r="AK141" i="20"/>
  <c r="AK142" i="20"/>
  <c r="AK143" i="20"/>
  <c r="AK144" i="20"/>
  <c r="AK145" i="20"/>
  <c r="AK146" i="20"/>
  <c r="AK147" i="20"/>
  <c r="AK148" i="20"/>
  <c r="AK149" i="20"/>
  <c r="AK150" i="20"/>
  <c r="AK151" i="20"/>
  <c r="AK152" i="20"/>
  <c r="AK153" i="20"/>
  <c r="AK154" i="20"/>
  <c r="AK155" i="20"/>
  <c r="AK156" i="20"/>
  <c r="AK157" i="20"/>
  <c r="AK158" i="20"/>
  <c r="AK159" i="20"/>
  <c r="AK160" i="20"/>
  <c r="AK161" i="20"/>
  <c r="AK162" i="20"/>
  <c r="AK163" i="20"/>
  <c r="AK164" i="20"/>
  <c r="AK165" i="20"/>
  <c r="AK166" i="20"/>
  <c r="AK167" i="20"/>
  <c r="AK168" i="20"/>
  <c r="AK169" i="20"/>
  <c r="AK170" i="20"/>
  <c r="AK171" i="20"/>
  <c r="AK172" i="20"/>
  <c r="AK173" i="20"/>
  <c r="AK174" i="20"/>
  <c r="AK175" i="20"/>
  <c r="AK176" i="20"/>
  <c r="AK177" i="20"/>
  <c r="AK178" i="20"/>
  <c r="AK179" i="20"/>
  <c r="AK180" i="20"/>
  <c r="AK181" i="20"/>
  <c r="AK182" i="20"/>
  <c r="AK183" i="20"/>
  <c r="AK184" i="20"/>
  <c r="AK185" i="20"/>
  <c r="AK186" i="20"/>
  <c r="AK187" i="20"/>
  <c r="AK188" i="20"/>
  <c r="AK189" i="20"/>
  <c r="AK190" i="20"/>
  <c r="AK191" i="20"/>
  <c r="AK192" i="20"/>
  <c r="AK194" i="20"/>
  <c r="AI196" i="20"/>
  <c r="AI198" i="20"/>
  <c r="AF194" i="20"/>
  <c r="V3" i="20"/>
  <c r="W3" i="20"/>
  <c r="X3" i="20"/>
  <c r="Z3" i="20"/>
  <c r="AA3" i="20"/>
  <c r="AB3" i="20"/>
  <c r="V4" i="20"/>
  <c r="W4" i="20"/>
  <c r="X4" i="20"/>
  <c r="Z4" i="20"/>
  <c r="AA4" i="20"/>
  <c r="AB4" i="20"/>
  <c r="V5" i="20"/>
  <c r="W5" i="20"/>
  <c r="X5" i="20"/>
  <c r="Z5" i="20"/>
  <c r="AA5" i="20"/>
  <c r="AB5" i="20"/>
  <c r="V6" i="20"/>
  <c r="W6" i="20"/>
  <c r="X6" i="20"/>
  <c r="Z6" i="20"/>
  <c r="AA6" i="20"/>
  <c r="AB6" i="20"/>
  <c r="V7" i="20"/>
  <c r="W7" i="20"/>
  <c r="X7" i="20"/>
  <c r="Z7" i="20"/>
  <c r="AA7" i="20"/>
  <c r="AB7" i="20"/>
  <c r="V8" i="20"/>
  <c r="W8" i="20"/>
  <c r="X8" i="20"/>
  <c r="Z8" i="20"/>
  <c r="AA8" i="20"/>
  <c r="AB8" i="20"/>
  <c r="V9" i="20"/>
  <c r="W9" i="20"/>
  <c r="X9" i="20"/>
  <c r="Z9" i="20"/>
  <c r="AA9" i="20"/>
  <c r="AB9" i="20"/>
  <c r="V10" i="20"/>
  <c r="W10" i="20"/>
  <c r="X10" i="20"/>
  <c r="Z10" i="20"/>
  <c r="AA10" i="20"/>
  <c r="AB10" i="20"/>
  <c r="V11" i="20"/>
  <c r="W11" i="20"/>
  <c r="X11" i="20"/>
  <c r="Z11" i="20"/>
  <c r="AA11" i="20"/>
  <c r="AB11" i="20"/>
  <c r="V12" i="20"/>
  <c r="W12" i="20"/>
  <c r="X12" i="20"/>
  <c r="Z12" i="20"/>
  <c r="AA12" i="20"/>
  <c r="AB12" i="20"/>
  <c r="V13" i="20"/>
  <c r="W13" i="20"/>
  <c r="X13" i="20"/>
  <c r="Z13" i="20"/>
  <c r="AA13" i="20"/>
  <c r="AB13" i="20"/>
  <c r="V14" i="20"/>
  <c r="W14" i="20"/>
  <c r="X14" i="20"/>
  <c r="Z14" i="20"/>
  <c r="AA14" i="20"/>
  <c r="AB14" i="20"/>
  <c r="V15" i="20"/>
  <c r="W15" i="20"/>
  <c r="X15" i="20"/>
  <c r="Z15" i="20"/>
  <c r="AA15" i="20"/>
  <c r="AB15" i="20"/>
  <c r="V16" i="20"/>
  <c r="W16" i="20"/>
  <c r="X16" i="20"/>
  <c r="Z16" i="20"/>
  <c r="AA16" i="20"/>
  <c r="AB16" i="20"/>
  <c r="V17" i="20"/>
  <c r="W17" i="20"/>
  <c r="X17" i="20"/>
  <c r="Z17" i="20"/>
  <c r="AA17" i="20"/>
  <c r="AB17" i="20"/>
  <c r="V18" i="20"/>
  <c r="W18" i="20"/>
  <c r="X18" i="20"/>
  <c r="Z18" i="20"/>
  <c r="AA18" i="20"/>
  <c r="AB18" i="20"/>
  <c r="V19" i="20"/>
  <c r="W19" i="20"/>
  <c r="X19" i="20"/>
  <c r="Z19" i="20"/>
  <c r="AA19" i="20"/>
  <c r="AB19" i="20"/>
  <c r="V20" i="20"/>
  <c r="W20" i="20"/>
  <c r="X20" i="20"/>
  <c r="Z20" i="20"/>
  <c r="AA20" i="20"/>
  <c r="AB20" i="20"/>
  <c r="V21" i="20"/>
  <c r="W21" i="20"/>
  <c r="X21" i="20"/>
  <c r="Z21" i="20"/>
  <c r="AA21" i="20"/>
  <c r="AB21" i="20"/>
  <c r="V22" i="20"/>
  <c r="W22" i="20"/>
  <c r="X22" i="20"/>
  <c r="Z22" i="20"/>
  <c r="AA22" i="20"/>
  <c r="AB22" i="20"/>
  <c r="V23" i="20"/>
  <c r="W23" i="20"/>
  <c r="X23" i="20"/>
  <c r="Z23" i="20"/>
  <c r="AA23" i="20"/>
  <c r="AB23" i="20"/>
  <c r="V24" i="20"/>
  <c r="W24" i="20"/>
  <c r="X24" i="20"/>
  <c r="Z24" i="20"/>
  <c r="AA24" i="20"/>
  <c r="AB24" i="20"/>
  <c r="V25" i="20"/>
  <c r="W25" i="20"/>
  <c r="X25" i="20"/>
  <c r="Z25" i="20"/>
  <c r="AA25" i="20"/>
  <c r="AB25" i="20"/>
  <c r="V26" i="20"/>
  <c r="W26" i="20"/>
  <c r="X26" i="20"/>
  <c r="Z26" i="20"/>
  <c r="AA26" i="20"/>
  <c r="AB26" i="20"/>
  <c r="V27" i="20"/>
  <c r="W27" i="20"/>
  <c r="X27" i="20"/>
  <c r="Z27" i="20"/>
  <c r="AA27" i="20"/>
  <c r="AB27" i="20"/>
  <c r="V28" i="20"/>
  <c r="W28" i="20"/>
  <c r="X28" i="20"/>
  <c r="Z28" i="20"/>
  <c r="AA28" i="20"/>
  <c r="AB28" i="20"/>
  <c r="V29" i="20"/>
  <c r="W29" i="20"/>
  <c r="X29" i="20"/>
  <c r="Z29" i="20"/>
  <c r="AA29" i="20"/>
  <c r="AB29" i="20"/>
  <c r="V30" i="20"/>
  <c r="W30" i="20"/>
  <c r="X30" i="20"/>
  <c r="Z30" i="20"/>
  <c r="AA30" i="20"/>
  <c r="AB30" i="20"/>
  <c r="V31" i="20"/>
  <c r="W31" i="20"/>
  <c r="X31" i="20"/>
  <c r="Z31" i="20"/>
  <c r="AA31" i="20"/>
  <c r="AB31" i="20"/>
  <c r="V32" i="20"/>
  <c r="W32" i="20"/>
  <c r="X32" i="20"/>
  <c r="Z32" i="20"/>
  <c r="AA32" i="20"/>
  <c r="AB32" i="20"/>
  <c r="V33" i="20"/>
  <c r="W33" i="20"/>
  <c r="X33" i="20"/>
  <c r="Z33" i="20"/>
  <c r="AA33" i="20"/>
  <c r="AB33" i="20"/>
  <c r="V34" i="20"/>
  <c r="W34" i="20"/>
  <c r="X34" i="20"/>
  <c r="Z34" i="20"/>
  <c r="AA34" i="20"/>
  <c r="AB34" i="20"/>
  <c r="V35" i="20"/>
  <c r="W35" i="20"/>
  <c r="X35" i="20"/>
  <c r="Z35" i="20"/>
  <c r="AA35" i="20"/>
  <c r="AB35" i="20"/>
  <c r="V36" i="20"/>
  <c r="W36" i="20"/>
  <c r="X36" i="20"/>
  <c r="Z36" i="20"/>
  <c r="AA36" i="20"/>
  <c r="AB36" i="20"/>
  <c r="V37" i="20"/>
  <c r="W37" i="20"/>
  <c r="X37" i="20"/>
  <c r="Z37" i="20"/>
  <c r="AA37" i="20"/>
  <c r="AB37" i="20"/>
  <c r="V38" i="20"/>
  <c r="W38" i="20"/>
  <c r="X38" i="20"/>
  <c r="Z38" i="20"/>
  <c r="AA38" i="20"/>
  <c r="AB38" i="20"/>
  <c r="V39" i="20"/>
  <c r="W39" i="20"/>
  <c r="X39" i="20"/>
  <c r="Z39" i="20"/>
  <c r="AA39" i="20"/>
  <c r="AB39" i="20"/>
  <c r="V40" i="20"/>
  <c r="W40" i="20"/>
  <c r="X40" i="20"/>
  <c r="Z40" i="20"/>
  <c r="AA40" i="20"/>
  <c r="AB40" i="20"/>
  <c r="V41" i="20"/>
  <c r="W41" i="20"/>
  <c r="X41" i="20"/>
  <c r="Z41" i="20"/>
  <c r="AA41" i="20"/>
  <c r="AB41" i="20"/>
  <c r="V42" i="20"/>
  <c r="W42" i="20"/>
  <c r="X42" i="20"/>
  <c r="Z42" i="20"/>
  <c r="AA42" i="20"/>
  <c r="AB42" i="20"/>
  <c r="V43" i="20"/>
  <c r="W43" i="20"/>
  <c r="X43" i="20"/>
  <c r="Z43" i="20"/>
  <c r="AA43" i="20"/>
  <c r="AB43" i="20"/>
  <c r="V44" i="20"/>
  <c r="W44" i="20"/>
  <c r="X44" i="20"/>
  <c r="Z44" i="20"/>
  <c r="AA44" i="20"/>
  <c r="AB44" i="20"/>
  <c r="V45" i="20"/>
  <c r="W45" i="20"/>
  <c r="X45" i="20"/>
  <c r="Z45" i="20"/>
  <c r="AA45" i="20"/>
  <c r="AB45" i="20"/>
  <c r="V46" i="20"/>
  <c r="W46" i="20"/>
  <c r="X46" i="20"/>
  <c r="Z46" i="20"/>
  <c r="AA46" i="20"/>
  <c r="AB46" i="20"/>
  <c r="V47" i="20"/>
  <c r="W47" i="20"/>
  <c r="X47" i="20"/>
  <c r="Z47" i="20"/>
  <c r="AA47" i="20"/>
  <c r="AB47" i="20"/>
  <c r="V48" i="20"/>
  <c r="W48" i="20"/>
  <c r="X48" i="20"/>
  <c r="Z48" i="20"/>
  <c r="AA48" i="20"/>
  <c r="AB48" i="20"/>
  <c r="V49" i="20"/>
  <c r="W49" i="20"/>
  <c r="X49" i="20"/>
  <c r="Z49" i="20"/>
  <c r="AA49" i="20"/>
  <c r="AB49" i="20"/>
  <c r="V50" i="20"/>
  <c r="W50" i="20"/>
  <c r="X50" i="20"/>
  <c r="Z50" i="20"/>
  <c r="AA50" i="20"/>
  <c r="AB50" i="20"/>
  <c r="V51" i="20"/>
  <c r="W51" i="20"/>
  <c r="X51" i="20"/>
  <c r="Z51" i="20"/>
  <c r="AA51" i="20"/>
  <c r="AB51" i="20"/>
  <c r="V52" i="20"/>
  <c r="W52" i="20"/>
  <c r="X52" i="20"/>
  <c r="Z52" i="20"/>
  <c r="AA52" i="20"/>
  <c r="AB52" i="20"/>
  <c r="V53" i="20"/>
  <c r="W53" i="20"/>
  <c r="X53" i="20"/>
  <c r="Z53" i="20"/>
  <c r="AA53" i="20"/>
  <c r="AB53" i="20"/>
  <c r="V54" i="20"/>
  <c r="W54" i="20"/>
  <c r="X54" i="20"/>
  <c r="Z54" i="20"/>
  <c r="AA54" i="20"/>
  <c r="AB54" i="20"/>
  <c r="V55" i="20"/>
  <c r="W55" i="20"/>
  <c r="X55" i="20"/>
  <c r="Z55" i="20"/>
  <c r="AA55" i="20"/>
  <c r="AB55" i="20"/>
  <c r="V56" i="20"/>
  <c r="W56" i="20"/>
  <c r="X56" i="20"/>
  <c r="Z56" i="20"/>
  <c r="AA56" i="20"/>
  <c r="AB56" i="20"/>
  <c r="V57" i="20"/>
  <c r="W57" i="20"/>
  <c r="X57" i="20"/>
  <c r="Z57" i="20"/>
  <c r="AA57" i="20"/>
  <c r="AB57" i="20"/>
  <c r="V58" i="20"/>
  <c r="W58" i="20"/>
  <c r="X58" i="20"/>
  <c r="Z58" i="20"/>
  <c r="AA58" i="20"/>
  <c r="AB58" i="20"/>
  <c r="V59" i="20"/>
  <c r="W59" i="20"/>
  <c r="X59" i="20"/>
  <c r="Z59" i="20"/>
  <c r="AA59" i="20"/>
  <c r="AB59" i="20"/>
  <c r="V60" i="20"/>
  <c r="W60" i="20"/>
  <c r="X60" i="20"/>
  <c r="Z60" i="20"/>
  <c r="AA60" i="20"/>
  <c r="AB60" i="20"/>
  <c r="V61" i="20"/>
  <c r="W61" i="20"/>
  <c r="X61" i="20"/>
  <c r="Z61" i="20"/>
  <c r="AA61" i="20"/>
  <c r="AB61" i="20"/>
  <c r="V62" i="20"/>
  <c r="W62" i="20"/>
  <c r="X62" i="20"/>
  <c r="Z62" i="20"/>
  <c r="AA62" i="20"/>
  <c r="AB62" i="20"/>
  <c r="V63" i="20"/>
  <c r="W63" i="20"/>
  <c r="X63" i="20"/>
  <c r="Z63" i="20"/>
  <c r="AA63" i="20"/>
  <c r="AB63" i="20"/>
  <c r="V64" i="20"/>
  <c r="W64" i="20"/>
  <c r="X64" i="20"/>
  <c r="Z64" i="20"/>
  <c r="AA64" i="20"/>
  <c r="AB64" i="20"/>
  <c r="V65" i="20"/>
  <c r="W65" i="20"/>
  <c r="X65" i="20"/>
  <c r="Z65" i="20"/>
  <c r="AA65" i="20"/>
  <c r="AB65" i="20"/>
  <c r="V66" i="20"/>
  <c r="W66" i="20"/>
  <c r="X66" i="20"/>
  <c r="Z66" i="20"/>
  <c r="AA66" i="20"/>
  <c r="AB66" i="20"/>
  <c r="V67" i="20"/>
  <c r="W67" i="20"/>
  <c r="X67" i="20"/>
  <c r="Z67" i="20"/>
  <c r="AA67" i="20"/>
  <c r="AB67" i="20"/>
  <c r="V68" i="20"/>
  <c r="W68" i="20"/>
  <c r="X68" i="20"/>
  <c r="Z68" i="20"/>
  <c r="AA68" i="20"/>
  <c r="AB68" i="20"/>
  <c r="V69" i="20"/>
  <c r="W69" i="20"/>
  <c r="X69" i="20"/>
  <c r="Z69" i="20"/>
  <c r="AA69" i="20"/>
  <c r="AB69" i="20"/>
  <c r="V70" i="20"/>
  <c r="W70" i="20"/>
  <c r="X70" i="20"/>
  <c r="Z70" i="20"/>
  <c r="AA70" i="20"/>
  <c r="AB70" i="20"/>
  <c r="V71" i="20"/>
  <c r="W71" i="20"/>
  <c r="X71" i="20"/>
  <c r="Z71" i="20"/>
  <c r="AA71" i="20"/>
  <c r="AB71" i="20"/>
  <c r="V72" i="20"/>
  <c r="W72" i="20"/>
  <c r="X72" i="20"/>
  <c r="Z72" i="20"/>
  <c r="AA72" i="20"/>
  <c r="AB72" i="20"/>
  <c r="V73" i="20"/>
  <c r="W73" i="20"/>
  <c r="X73" i="20"/>
  <c r="Z73" i="20"/>
  <c r="AA73" i="20"/>
  <c r="AB73" i="20"/>
  <c r="V74" i="20"/>
  <c r="W74" i="20"/>
  <c r="X74" i="20"/>
  <c r="Z74" i="20"/>
  <c r="AA74" i="20"/>
  <c r="AB74" i="20"/>
  <c r="V75" i="20"/>
  <c r="W75" i="20"/>
  <c r="X75" i="20"/>
  <c r="Z75" i="20"/>
  <c r="AA75" i="20"/>
  <c r="AB75" i="20"/>
  <c r="V76" i="20"/>
  <c r="W76" i="20"/>
  <c r="X76" i="20"/>
  <c r="Z76" i="20"/>
  <c r="AA76" i="20"/>
  <c r="AB76" i="20"/>
  <c r="V77" i="20"/>
  <c r="W77" i="20"/>
  <c r="X77" i="20"/>
  <c r="Z77" i="20"/>
  <c r="AA77" i="20"/>
  <c r="AB77" i="20"/>
  <c r="V78" i="20"/>
  <c r="W78" i="20"/>
  <c r="X78" i="20"/>
  <c r="Z78" i="20"/>
  <c r="AA78" i="20"/>
  <c r="AB78" i="20"/>
  <c r="V79" i="20"/>
  <c r="W79" i="20"/>
  <c r="X79" i="20"/>
  <c r="Z79" i="20"/>
  <c r="AA79" i="20"/>
  <c r="AB79" i="20"/>
  <c r="V80" i="20"/>
  <c r="W80" i="20"/>
  <c r="X80" i="20"/>
  <c r="Z80" i="20"/>
  <c r="AA80" i="20"/>
  <c r="AB80" i="20"/>
  <c r="V81" i="20"/>
  <c r="W81" i="20"/>
  <c r="X81" i="20"/>
  <c r="Z81" i="20"/>
  <c r="AA81" i="20"/>
  <c r="AB81" i="20"/>
  <c r="V82" i="20"/>
  <c r="W82" i="20"/>
  <c r="X82" i="20"/>
  <c r="Z82" i="20"/>
  <c r="AA82" i="20"/>
  <c r="AB82" i="20"/>
  <c r="V83" i="20"/>
  <c r="W83" i="20"/>
  <c r="X83" i="20"/>
  <c r="Z83" i="20"/>
  <c r="AA83" i="20"/>
  <c r="AB83" i="20"/>
  <c r="V84" i="20"/>
  <c r="W84" i="20"/>
  <c r="X84" i="20"/>
  <c r="Z84" i="20"/>
  <c r="AA84" i="20"/>
  <c r="AB84" i="20"/>
  <c r="V85" i="20"/>
  <c r="W85" i="20"/>
  <c r="X85" i="20"/>
  <c r="Z85" i="20"/>
  <c r="AA85" i="20"/>
  <c r="AB85" i="20"/>
  <c r="V86" i="20"/>
  <c r="W86" i="20"/>
  <c r="X86" i="20"/>
  <c r="Z86" i="20"/>
  <c r="AA86" i="20"/>
  <c r="AB86" i="20"/>
  <c r="V87" i="20"/>
  <c r="W87" i="20"/>
  <c r="X87" i="20"/>
  <c r="Z87" i="20"/>
  <c r="AA87" i="20"/>
  <c r="AB87" i="20"/>
  <c r="V88" i="20"/>
  <c r="W88" i="20"/>
  <c r="X88" i="20"/>
  <c r="Z88" i="20"/>
  <c r="AA88" i="20"/>
  <c r="AB88" i="20"/>
  <c r="V89" i="20"/>
  <c r="W89" i="20"/>
  <c r="X89" i="20"/>
  <c r="Z89" i="20"/>
  <c r="AA89" i="20"/>
  <c r="AB89" i="20"/>
  <c r="V90" i="20"/>
  <c r="W90" i="20"/>
  <c r="X90" i="20"/>
  <c r="Z90" i="20"/>
  <c r="AA90" i="20"/>
  <c r="AB90" i="20"/>
  <c r="V91" i="20"/>
  <c r="W91" i="20"/>
  <c r="X91" i="20"/>
  <c r="Z91" i="20"/>
  <c r="AA91" i="20"/>
  <c r="AB91" i="20"/>
  <c r="V92" i="20"/>
  <c r="W92" i="20"/>
  <c r="X92" i="20"/>
  <c r="Z92" i="20"/>
  <c r="AA92" i="20"/>
  <c r="AB92" i="20"/>
  <c r="V93" i="20"/>
  <c r="W93" i="20"/>
  <c r="X93" i="20"/>
  <c r="Z93" i="20"/>
  <c r="AA93" i="20"/>
  <c r="AB93" i="20"/>
  <c r="V94" i="20"/>
  <c r="W94" i="20"/>
  <c r="X94" i="20"/>
  <c r="Z94" i="20"/>
  <c r="AA94" i="20"/>
  <c r="AB94" i="20"/>
  <c r="V95" i="20"/>
  <c r="W95" i="20"/>
  <c r="X95" i="20"/>
  <c r="Z95" i="20"/>
  <c r="AA95" i="20"/>
  <c r="AB95" i="20"/>
  <c r="V96" i="20"/>
  <c r="W96" i="20"/>
  <c r="X96" i="20"/>
  <c r="Z96" i="20"/>
  <c r="AA96" i="20"/>
  <c r="AB96" i="20"/>
  <c r="V97" i="20"/>
  <c r="W97" i="20"/>
  <c r="X97" i="20"/>
  <c r="Z97" i="20"/>
  <c r="AA97" i="20"/>
  <c r="AB97" i="20"/>
  <c r="V98" i="20"/>
  <c r="W98" i="20"/>
  <c r="X98" i="20"/>
  <c r="Z98" i="20"/>
  <c r="AA98" i="20"/>
  <c r="AB98" i="20"/>
  <c r="V99" i="20"/>
  <c r="W99" i="20"/>
  <c r="X99" i="20"/>
  <c r="Z99" i="20"/>
  <c r="AA99" i="20"/>
  <c r="AB99" i="20"/>
  <c r="V100" i="20"/>
  <c r="W100" i="20"/>
  <c r="X100" i="20"/>
  <c r="Z100" i="20"/>
  <c r="AA100" i="20"/>
  <c r="AB100" i="20"/>
  <c r="V101" i="20"/>
  <c r="W101" i="20"/>
  <c r="X101" i="20"/>
  <c r="Z101" i="20"/>
  <c r="AA101" i="20"/>
  <c r="AB101" i="20"/>
  <c r="V102" i="20"/>
  <c r="W102" i="20"/>
  <c r="X102" i="20"/>
  <c r="Z102" i="20"/>
  <c r="AA102" i="20"/>
  <c r="AB102" i="20"/>
  <c r="V103" i="20"/>
  <c r="W103" i="20"/>
  <c r="X103" i="20"/>
  <c r="Z103" i="20"/>
  <c r="AA103" i="20"/>
  <c r="AB103" i="20"/>
  <c r="V104" i="20"/>
  <c r="W104" i="20"/>
  <c r="X104" i="20"/>
  <c r="Z104" i="20"/>
  <c r="AA104" i="20"/>
  <c r="AB104" i="20"/>
  <c r="V105" i="20"/>
  <c r="W105" i="20"/>
  <c r="X105" i="20"/>
  <c r="Z105" i="20"/>
  <c r="AA105" i="20"/>
  <c r="AB105" i="20"/>
  <c r="V106" i="20"/>
  <c r="W106" i="20"/>
  <c r="X106" i="20"/>
  <c r="Z106" i="20"/>
  <c r="AA106" i="20"/>
  <c r="AB106" i="20"/>
  <c r="V107" i="20"/>
  <c r="W107" i="20"/>
  <c r="X107" i="20"/>
  <c r="Z107" i="20"/>
  <c r="AA107" i="20"/>
  <c r="AB107" i="20"/>
  <c r="V108" i="20"/>
  <c r="W108" i="20"/>
  <c r="X108" i="20"/>
  <c r="Z108" i="20"/>
  <c r="AA108" i="20"/>
  <c r="AB108" i="20"/>
  <c r="V109" i="20"/>
  <c r="W109" i="20"/>
  <c r="X109" i="20"/>
  <c r="Z109" i="20"/>
  <c r="AA109" i="20"/>
  <c r="AB109" i="20"/>
  <c r="V110" i="20"/>
  <c r="W110" i="20"/>
  <c r="X110" i="20"/>
  <c r="Z110" i="20"/>
  <c r="AA110" i="20"/>
  <c r="AB110" i="20"/>
  <c r="V111" i="20"/>
  <c r="W111" i="20"/>
  <c r="X111" i="20"/>
  <c r="Z111" i="20"/>
  <c r="AA111" i="20"/>
  <c r="AB111" i="20"/>
  <c r="V112" i="20"/>
  <c r="W112" i="20"/>
  <c r="X112" i="20"/>
  <c r="Z112" i="20"/>
  <c r="AA112" i="20"/>
  <c r="AB112" i="20"/>
  <c r="V113" i="20"/>
  <c r="W113" i="20"/>
  <c r="X113" i="20"/>
  <c r="Z113" i="20"/>
  <c r="AA113" i="20"/>
  <c r="AB113" i="20"/>
  <c r="V114" i="20"/>
  <c r="W114" i="20"/>
  <c r="X114" i="20"/>
  <c r="Z114" i="20"/>
  <c r="AA114" i="20"/>
  <c r="AB114" i="20"/>
  <c r="V115" i="20"/>
  <c r="W115" i="20"/>
  <c r="X115" i="20"/>
  <c r="Z115" i="20"/>
  <c r="AA115" i="20"/>
  <c r="AB115" i="20"/>
  <c r="V116" i="20"/>
  <c r="W116" i="20"/>
  <c r="X116" i="20"/>
  <c r="Z116" i="20"/>
  <c r="AA116" i="20"/>
  <c r="AB116" i="20"/>
  <c r="V117" i="20"/>
  <c r="W117" i="20"/>
  <c r="X117" i="20"/>
  <c r="Z117" i="20"/>
  <c r="AA117" i="20"/>
  <c r="AB117" i="20"/>
  <c r="V118" i="20"/>
  <c r="W118" i="20"/>
  <c r="X118" i="20"/>
  <c r="Z118" i="20"/>
  <c r="AA118" i="20"/>
  <c r="AB118" i="20"/>
  <c r="V119" i="20"/>
  <c r="W119" i="20"/>
  <c r="X119" i="20"/>
  <c r="Z119" i="20"/>
  <c r="AA119" i="20"/>
  <c r="AB119" i="20"/>
  <c r="V120" i="20"/>
  <c r="W120" i="20"/>
  <c r="X120" i="20"/>
  <c r="Z120" i="20"/>
  <c r="AA120" i="20"/>
  <c r="AB120" i="20"/>
  <c r="V121" i="20"/>
  <c r="W121" i="20"/>
  <c r="X121" i="20"/>
  <c r="Z121" i="20"/>
  <c r="AA121" i="20"/>
  <c r="AB121" i="20"/>
  <c r="V122" i="20"/>
  <c r="W122" i="20"/>
  <c r="X122" i="20"/>
  <c r="Z122" i="20"/>
  <c r="AA122" i="20"/>
  <c r="AB122" i="20"/>
  <c r="V123" i="20"/>
  <c r="W123" i="20"/>
  <c r="X123" i="20"/>
  <c r="Z123" i="20"/>
  <c r="AA123" i="20"/>
  <c r="AB123" i="20"/>
  <c r="V124" i="20"/>
  <c r="W124" i="20"/>
  <c r="X124" i="20"/>
  <c r="Z124" i="20"/>
  <c r="AA124" i="20"/>
  <c r="AB124" i="20"/>
  <c r="V125" i="20"/>
  <c r="W125" i="20"/>
  <c r="X125" i="20"/>
  <c r="Z125" i="20"/>
  <c r="AA125" i="20"/>
  <c r="AB125" i="20"/>
  <c r="V126" i="20"/>
  <c r="W126" i="20"/>
  <c r="X126" i="20"/>
  <c r="Z126" i="20"/>
  <c r="AA126" i="20"/>
  <c r="AB126" i="20"/>
  <c r="V127" i="20"/>
  <c r="W127" i="20"/>
  <c r="X127" i="20"/>
  <c r="Z127" i="20"/>
  <c r="AA127" i="20"/>
  <c r="AB127" i="20"/>
  <c r="V128" i="20"/>
  <c r="W128" i="20"/>
  <c r="X128" i="20"/>
  <c r="Z128" i="20"/>
  <c r="AA128" i="20"/>
  <c r="AB128" i="20"/>
  <c r="V129" i="20"/>
  <c r="W129" i="20"/>
  <c r="X129" i="20"/>
  <c r="Z129" i="20"/>
  <c r="AA129" i="20"/>
  <c r="AB129" i="20"/>
  <c r="V130" i="20"/>
  <c r="W130" i="20"/>
  <c r="X130" i="20"/>
  <c r="Z130" i="20"/>
  <c r="AA130" i="20"/>
  <c r="AB130" i="20"/>
  <c r="V131" i="20"/>
  <c r="W131" i="20"/>
  <c r="X131" i="20"/>
  <c r="Z131" i="20"/>
  <c r="AA131" i="20"/>
  <c r="AB131" i="20"/>
  <c r="V132" i="20"/>
  <c r="W132" i="20"/>
  <c r="X132" i="20"/>
  <c r="Z132" i="20"/>
  <c r="AA132" i="20"/>
  <c r="AB132" i="20"/>
  <c r="V133" i="20"/>
  <c r="W133" i="20"/>
  <c r="X133" i="20"/>
  <c r="Z133" i="20"/>
  <c r="AA133" i="20"/>
  <c r="AB133" i="20"/>
  <c r="V134" i="20"/>
  <c r="W134" i="20"/>
  <c r="X134" i="20"/>
  <c r="Z134" i="20"/>
  <c r="AA134" i="20"/>
  <c r="AB134" i="20"/>
  <c r="V135" i="20"/>
  <c r="W135" i="20"/>
  <c r="X135" i="20"/>
  <c r="Z135" i="20"/>
  <c r="AA135" i="20"/>
  <c r="AB135" i="20"/>
  <c r="V136" i="20"/>
  <c r="W136" i="20"/>
  <c r="X136" i="20"/>
  <c r="Z136" i="20"/>
  <c r="AA136" i="20"/>
  <c r="AB136" i="20"/>
  <c r="V137" i="20"/>
  <c r="W137" i="20"/>
  <c r="X137" i="20"/>
  <c r="Z137" i="20"/>
  <c r="AA137" i="20"/>
  <c r="AB137" i="20"/>
  <c r="V138" i="20"/>
  <c r="W138" i="20"/>
  <c r="X138" i="20"/>
  <c r="Z138" i="20"/>
  <c r="AA138" i="20"/>
  <c r="AB138" i="20"/>
  <c r="V139" i="20"/>
  <c r="W139" i="20"/>
  <c r="X139" i="20"/>
  <c r="Z139" i="20"/>
  <c r="AA139" i="20"/>
  <c r="AB139" i="20"/>
  <c r="V140" i="20"/>
  <c r="W140" i="20"/>
  <c r="X140" i="20"/>
  <c r="Z140" i="20"/>
  <c r="AA140" i="20"/>
  <c r="AB140" i="20"/>
  <c r="V141" i="20"/>
  <c r="W141" i="20"/>
  <c r="X141" i="20"/>
  <c r="Z141" i="20"/>
  <c r="AA141" i="20"/>
  <c r="AB141" i="20"/>
  <c r="V142" i="20"/>
  <c r="W142" i="20"/>
  <c r="X142" i="20"/>
  <c r="Z142" i="20"/>
  <c r="AA142" i="20"/>
  <c r="AB142" i="20"/>
  <c r="V143" i="20"/>
  <c r="W143" i="20"/>
  <c r="X143" i="20"/>
  <c r="Z143" i="20"/>
  <c r="AA143" i="20"/>
  <c r="AB143" i="20"/>
  <c r="V144" i="20"/>
  <c r="W144" i="20"/>
  <c r="X144" i="20"/>
  <c r="Z144" i="20"/>
  <c r="AA144" i="20"/>
  <c r="AB144" i="20"/>
  <c r="V145" i="20"/>
  <c r="W145" i="20"/>
  <c r="X145" i="20"/>
  <c r="Z145" i="20"/>
  <c r="AA145" i="20"/>
  <c r="AB145" i="20"/>
  <c r="V146" i="20"/>
  <c r="W146" i="20"/>
  <c r="X146" i="20"/>
  <c r="Z146" i="20"/>
  <c r="AA146" i="20"/>
  <c r="AB146" i="20"/>
  <c r="V147" i="20"/>
  <c r="W147" i="20"/>
  <c r="X147" i="20"/>
  <c r="Z147" i="20"/>
  <c r="AA147" i="20"/>
  <c r="AB147" i="20"/>
  <c r="V148" i="20"/>
  <c r="W148" i="20"/>
  <c r="X148" i="20"/>
  <c r="Z148" i="20"/>
  <c r="AA148" i="20"/>
  <c r="AB148" i="20"/>
  <c r="V149" i="20"/>
  <c r="W149" i="20"/>
  <c r="X149" i="20"/>
  <c r="Z149" i="20"/>
  <c r="AA149" i="20"/>
  <c r="AB149" i="20"/>
  <c r="V150" i="20"/>
  <c r="W150" i="20"/>
  <c r="X150" i="20"/>
  <c r="Z150" i="20"/>
  <c r="AA150" i="20"/>
  <c r="AB150" i="20"/>
  <c r="V151" i="20"/>
  <c r="W151" i="20"/>
  <c r="X151" i="20"/>
  <c r="Z151" i="20"/>
  <c r="AA151" i="20"/>
  <c r="AB151" i="20"/>
  <c r="V152" i="20"/>
  <c r="W152" i="20"/>
  <c r="X152" i="20"/>
  <c r="Z152" i="20"/>
  <c r="AA152" i="20"/>
  <c r="AB152" i="20"/>
  <c r="V153" i="20"/>
  <c r="W153" i="20"/>
  <c r="X153" i="20"/>
  <c r="Z153" i="20"/>
  <c r="AA153" i="20"/>
  <c r="AB153" i="20"/>
  <c r="V154" i="20"/>
  <c r="W154" i="20"/>
  <c r="X154" i="20"/>
  <c r="Z154" i="20"/>
  <c r="AA154" i="20"/>
  <c r="AB154" i="20"/>
  <c r="V155" i="20"/>
  <c r="W155" i="20"/>
  <c r="X155" i="20"/>
  <c r="Z155" i="20"/>
  <c r="AA155" i="20"/>
  <c r="AB155" i="20"/>
  <c r="V156" i="20"/>
  <c r="W156" i="20"/>
  <c r="X156" i="20"/>
  <c r="Z156" i="20"/>
  <c r="AA156" i="20"/>
  <c r="AB156" i="20"/>
  <c r="V157" i="20"/>
  <c r="W157" i="20"/>
  <c r="X157" i="20"/>
  <c r="Z157" i="20"/>
  <c r="AA157" i="20"/>
  <c r="AB157" i="20"/>
  <c r="V158" i="20"/>
  <c r="W158" i="20"/>
  <c r="X158" i="20"/>
  <c r="Z158" i="20"/>
  <c r="AA158" i="20"/>
  <c r="AB158" i="20"/>
  <c r="V159" i="20"/>
  <c r="W159" i="20"/>
  <c r="X159" i="20"/>
  <c r="Z159" i="20"/>
  <c r="AA159" i="20"/>
  <c r="AB159" i="20"/>
  <c r="V160" i="20"/>
  <c r="W160" i="20"/>
  <c r="X160" i="20"/>
  <c r="Z160" i="20"/>
  <c r="AA160" i="20"/>
  <c r="AB160" i="20"/>
  <c r="V161" i="20"/>
  <c r="W161" i="20"/>
  <c r="X161" i="20"/>
  <c r="Z161" i="20"/>
  <c r="AA161" i="20"/>
  <c r="AB161" i="20"/>
  <c r="V162" i="20"/>
  <c r="W162" i="20"/>
  <c r="X162" i="20"/>
  <c r="Z162" i="20"/>
  <c r="AA162" i="20"/>
  <c r="AB162" i="20"/>
  <c r="V163" i="20"/>
  <c r="W163" i="20"/>
  <c r="X163" i="20"/>
  <c r="Z163" i="20"/>
  <c r="AA163" i="20"/>
  <c r="AB163" i="20"/>
  <c r="V164" i="20"/>
  <c r="W164" i="20"/>
  <c r="X164" i="20"/>
  <c r="Z164" i="20"/>
  <c r="AA164" i="20"/>
  <c r="AB164" i="20"/>
  <c r="V165" i="20"/>
  <c r="W165" i="20"/>
  <c r="X165" i="20"/>
  <c r="Z165" i="20"/>
  <c r="AA165" i="20"/>
  <c r="AB165" i="20"/>
  <c r="V166" i="20"/>
  <c r="W166" i="20"/>
  <c r="X166" i="20"/>
  <c r="Z166" i="20"/>
  <c r="AA166" i="20"/>
  <c r="AB166" i="20"/>
  <c r="V167" i="20"/>
  <c r="W167" i="20"/>
  <c r="X167" i="20"/>
  <c r="Z167" i="20"/>
  <c r="AA167" i="20"/>
  <c r="AB167" i="20"/>
  <c r="V168" i="20"/>
  <c r="W168" i="20"/>
  <c r="X168" i="20"/>
  <c r="Z168" i="20"/>
  <c r="AA168" i="20"/>
  <c r="AB168" i="20"/>
  <c r="V169" i="20"/>
  <c r="W169" i="20"/>
  <c r="X169" i="20"/>
  <c r="Z169" i="20"/>
  <c r="AA169" i="20"/>
  <c r="AB169" i="20"/>
  <c r="V170" i="20"/>
  <c r="W170" i="20"/>
  <c r="X170" i="20"/>
  <c r="Z170" i="20"/>
  <c r="AA170" i="20"/>
  <c r="AB170" i="20"/>
  <c r="V171" i="20"/>
  <c r="W171" i="20"/>
  <c r="X171" i="20"/>
  <c r="Z171" i="20"/>
  <c r="AA171" i="20"/>
  <c r="AB171" i="20"/>
  <c r="V172" i="20"/>
  <c r="W172" i="20"/>
  <c r="X172" i="20"/>
  <c r="Z172" i="20"/>
  <c r="AA172" i="20"/>
  <c r="AB172" i="20"/>
  <c r="V173" i="20"/>
  <c r="W173" i="20"/>
  <c r="X173" i="20"/>
  <c r="Z173" i="20"/>
  <c r="AA173" i="20"/>
  <c r="AB173" i="20"/>
  <c r="V174" i="20"/>
  <c r="W174" i="20"/>
  <c r="X174" i="20"/>
  <c r="Z174" i="20"/>
  <c r="AA174" i="20"/>
  <c r="AB174" i="20"/>
  <c r="V175" i="20"/>
  <c r="W175" i="20"/>
  <c r="X175" i="20"/>
  <c r="Z175" i="20"/>
  <c r="AA175" i="20"/>
  <c r="AB175" i="20"/>
  <c r="V176" i="20"/>
  <c r="W176" i="20"/>
  <c r="X176" i="20"/>
  <c r="Z176" i="20"/>
  <c r="AA176" i="20"/>
  <c r="AB176" i="20"/>
  <c r="V177" i="20"/>
  <c r="W177" i="20"/>
  <c r="X177" i="20"/>
  <c r="Z177" i="20"/>
  <c r="AA177" i="20"/>
  <c r="AB177" i="20"/>
  <c r="V178" i="20"/>
  <c r="W178" i="20"/>
  <c r="X178" i="20"/>
  <c r="Z178" i="20"/>
  <c r="AA178" i="20"/>
  <c r="AB178" i="20"/>
  <c r="V179" i="20"/>
  <c r="W179" i="20"/>
  <c r="X179" i="20"/>
  <c r="Z179" i="20"/>
  <c r="AA179" i="20"/>
  <c r="AB179" i="20"/>
  <c r="V180" i="20"/>
  <c r="W180" i="20"/>
  <c r="X180" i="20"/>
  <c r="Z180" i="20"/>
  <c r="AA180" i="20"/>
  <c r="AB180" i="20"/>
  <c r="V181" i="20"/>
  <c r="W181" i="20"/>
  <c r="X181" i="20"/>
  <c r="Z181" i="20"/>
  <c r="AA181" i="20"/>
  <c r="AB181" i="20"/>
  <c r="V182" i="20"/>
  <c r="W182" i="20"/>
  <c r="X182" i="20"/>
  <c r="Z182" i="20"/>
  <c r="AA182" i="20"/>
  <c r="AB182" i="20"/>
  <c r="V183" i="20"/>
  <c r="W183" i="20"/>
  <c r="X183" i="20"/>
  <c r="Z183" i="20"/>
  <c r="AA183" i="20"/>
  <c r="AB183" i="20"/>
  <c r="V184" i="20"/>
  <c r="W184" i="20"/>
  <c r="X184" i="20"/>
  <c r="Z184" i="20"/>
  <c r="AA184" i="20"/>
  <c r="AB184" i="20"/>
  <c r="V185" i="20"/>
  <c r="W185" i="20"/>
  <c r="X185" i="20"/>
  <c r="Z185" i="20"/>
  <c r="AA185" i="20"/>
  <c r="AB185" i="20"/>
  <c r="V186" i="20"/>
  <c r="W186" i="20"/>
  <c r="X186" i="20"/>
  <c r="Z186" i="20"/>
  <c r="AA186" i="20"/>
  <c r="AB186" i="20"/>
  <c r="V187" i="20"/>
  <c r="W187" i="20"/>
  <c r="X187" i="20"/>
  <c r="Z187" i="20"/>
  <c r="AA187" i="20"/>
  <c r="AB187" i="20"/>
  <c r="V188" i="20"/>
  <c r="W188" i="20"/>
  <c r="X188" i="20"/>
  <c r="Z188" i="20"/>
  <c r="AA188" i="20"/>
  <c r="AB188" i="20"/>
  <c r="V189" i="20"/>
  <c r="W189" i="20"/>
  <c r="X189" i="20"/>
  <c r="Z189" i="20"/>
  <c r="AA189" i="20"/>
  <c r="AB189" i="20"/>
  <c r="V190" i="20"/>
  <c r="W190" i="20"/>
  <c r="X190" i="20"/>
  <c r="Z190" i="20"/>
  <c r="AA190" i="20"/>
  <c r="AB190" i="20"/>
  <c r="V191" i="20"/>
  <c r="W191" i="20"/>
  <c r="X191" i="20"/>
  <c r="Z191" i="20"/>
  <c r="AA191" i="20"/>
  <c r="AB191" i="20"/>
  <c r="V192" i="20"/>
  <c r="W192" i="20"/>
  <c r="X192" i="20"/>
  <c r="Z192" i="20"/>
  <c r="AA192" i="20"/>
  <c r="AB192" i="20"/>
  <c r="V2" i="20"/>
  <c r="W2" i="20"/>
  <c r="X2" i="20"/>
  <c r="Z2" i="20"/>
  <c r="AA2" i="20"/>
  <c r="AB2" i="20"/>
  <c r="AB194" i="20"/>
  <c r="Z194" i="20"/>
  <c r="AA194" i="20"/>
  <c r="AA196" i="20"/>
  <c r="X194" i="20"/>
  <c r="V2" i="27"/>
  <c r="W2" i="27"/>
  <c r="X2" i="27"/>
  <c r="V3" i="27"/>
  <c r="W3" i="27"/>
  <c r="X3" i="27"/>
  <c r="V4" i="27"/>
  <c r="W4" i="27"/>
  <c r="X4" i="27"/>
  <c r="V5" i="27"/>
  <c r="W5" i="27"/>
  <c r="X5" i="27"/>
  <c r="V6" i="27"/>
  <c r="W6" i="27"/>
  <c r="X6" i="27"/>
  <c r="V7" i="27"/>
  <c r="W7" i="27"/>
  <c r="X7" i="27"/>
  <c r="V8" i="27"/>
  <c r="W8" i="27"/>
  <c r="X8" i="27"/>
  <c r="V9" i="27"/>
  <c r="W9" i="27"/>
  <c r="X9" i="27"/>
  <c r="V10" i="27"/>
  <c r="W10" i="27"/>
  <c r="X10" i="27"/>
  <c r="V11" i="27"/>
  <c r="W11" i="27"/>
  <c r="X11" i="27"/>
  <c r="V12" i="27"/>
  <c r="W12" i="27"/>
  <c r="X12" i="27"/>
  <c r="V13" i="27"/>
  <c r="W13" i="27"/>
  <c r="X13" i="27"/>
  <c r="V14" i="27"/>
  <c r="W14" i="27"/>
  <c r="X14" i="27"/>
  <c r="V15" i="27"/>
  <c r="W15" i="27"/>
  <c r="X15" i="27"/>
  <c r="V16" i="27"/>
  <c r="W16" i="27"/>
  <c r="X16" i="27"/>
  <c r="V17" i="27"/>
  <c r="W17" i="27"/>
  <c r="X17" i="27"/>
  <c r="V18" i="27"/>
  <c r="W18" i="27"/>
  <c r="X18" i="27"/>
  <c r="V19" i="27"/>
  <c r="W19" i="27"/>
  <c r="X19" i="27"/>
  <c r="V20" i="27"/>
  <c r="W20" i="27"/>
  <c r="X20" i="27"/>
  <c r="V21" i="27"/>
  <c r="W21" i="27"/>
  <c r="X21" i="27"/>
  <c r="V22" i="27"/>
  <c r="W22" i="27"/>
  <c r="X22" i="27"/>
  <c r="V23" i="27"/>
  <c r="W23" i="27"/>
  <c r="X23" i="27"/>
  <c r="V24" i="27"/>
  <c r="W24" i="27"/>
  <c r="X24" i="27"/>
  <c r="V25" i="27"/>
  <c r="W25" i="27"/>
  <c r="X25" i="27"/>
  <c r="V26" i="27"/>
  <c r="W26" i="27"/>
  <c r="X26" i="27"/>
  <c r="V27" i="27"/>
  <c r="W27" i="27"/>
  <c r="X27" i="27"/>
  <c r="V28" i="27"/>
  <c r="W28" i="27"/>
  <c r="X28" i="27"/>
  <c r="V29" i="27"/>
  <c r="W29" i="27"/>
  <c r="X29" i="27"/>
  <c r="V30" i="27"/>
  <c r="W30" i="27"/>
  <c r="X30" i="27"/>
  <c r="V31" i="27"/>
  <c r="W31" i="27"/>
  <c r="X31" i="27"/>
  <c r="V32" i="27"/>
  <c r="W32" i="27"/>
  <c r="X32" i="27"/>
  <c r="V33" i="27"/>
  <c r="W33" i="27"/>
  <c r="X33" i="27"/>
  <c r="V34" i="27"/>
  <c r="W34" i="27"/>
  <c r="X34" i="27"/>
  <c r="V35" i="27"/>
  <c r="W35" i="27"/>
  <c r="X35" i="27"/>
  <c r="V36" i="27"/>
  <c r="W36" i="27"/>
  <c r="X36" i="27"/>
  <c r="V37" i="27"/>
  <c r="W37" i="27"/>
  <c r="X37" i="27"/>
  <c r="V38" i="27"/>
  <c r="W38" i="27"/>
  <c r="X38" i="27"/>
  <c r="V39" i="27"/>
  <c r="W39" i="27"/>
  <c r="X39" i="27"/>
  <c r="V40" i="27"/>
  <c r="W40" i="27"/>
  <c r="X40" i="27"/>
  <c r="V41" i="27"/>
  <c r="W41" i="27"/>
  <c r="X41" i="27"/>
  <c r="V42" i="27"/>
  <c r="W42" i="27"/>
  <c r="X42" i="27"/>
  <c r="V43" i="27"/>
  <c r="W43" i="27"/>
  <c r="X43" i="27"/>
  <c r="V44" i="27"/>
  <c r="W44" i="27"/>
  <c r="X44" i="27"/>
  <c r="V45" i="27"/>
  <c r="W45" i="27"/>
  <c r="X45" i="27"/>
  <c r="V46" i="27"/>
  <c r="W46" i="27"/>
  <c r="X46" i="27"/>
  <c r="V47" i="27"/>
  <c r="W47" i="27"/>
  <c r="X47" i="27"/>
  <c r="V48" i="27"/>
  <c r="W48" i="27"/>
  <c r="X48" i="27"/>
  <c r="V49" i="27"/>
  <c r="W49" i="27"/>
  <c r="X49" i="27"/>
  <c r="V50" i="27"/>
  <c r="W50" i="27"/>
  <c r="X50" i="27"/>
  <c r="V51" i="27"/>
  <c r="W51" i="27"/>
  <c r="X51" i="27"/>
  <c r="V52" i="27"/>
  <c r="W52" i="27"/>
  <c r="X52" i="27"/>
  <c r="V53" i="27"/>
  <c r="W53" i="27"/>
  <c r="X53" i="27"/>
  <c r="V54" i="27"/>
  <c r="W54" i="27"/>
  <c r="X54" i="27"/>
  <c r="V55" i="27"/>
  <c r="W55" i="27"/>
  <c r="X55" i="27"/>
  <c r="V56" i="27"/>
  <c r="W56" i="27"/>
  <c r="X56" i="27"/>
  <c r="V57" i="27"/>
  <c r="W57" i="27"/>
  <c r="X57" i="27"/>
  <c r="V58" i="27"/>
  <c r="W58" i="27"/>
  <c r="X58" i="27"/>
  <c r="V59" i="27"/>
  <c r="W59" i="27"/>
  <c r="X59" i="27"/>
  <c r="V60" i="27"/>
  <c r="W60" i="27"/>
  <c r="X60" i="27"/>
  <c r="V61" i="27"/>
  <c r="W61" i="27"/>
  <c r="X61" i="27"/>
  <c r="V62" i="27"/>
  <c r="W62" i="27"/>
  <c r="X62" i="27"/>
  <c r="V63" i="27"/>
  <c r="W63" i="27"/>
  <c r="X63" i="27"/>
  <c r="V64" i="27"/>
  <c r="W64" i="27"/>
  <c r="X64" i="27"/>
  <c r="V65" i="27"/>
  <c r="W65" i="27"/>
  <c r="X65" i="27"/>
  <c r="V66" i="27"/>
  <c r="W66" i="27"/>
  <c r="X66" i="27"/>
  <c r="V67" i="27"/>
  <c r="W67" i="27"/>
  <c r="X67" i="27"/>
  <c r="V68" i="27"/>
  <c r="W68" i="27"/>
  <c r="X68" i="27"/>
  <c r="V69" i="27"/>
  <c r="W69" i="27"/>
  <c r="X69" i="27"/>
  <c r="V70" i="27"/>
  <c r="W70" i="27"/>
  <c r="X70" i="27"/>
  <c r="V71" i="27"/>
  <c r="W71" i="27"/>
  <c r="X71" i="27"/>
  <c r="V72" i="27"/>
  <c r="W72" i="27"/>
  <c r="X72" i="27"/>
  <c r="V73" i="27"/>
  <c r="W73" i="27"/>
  <c r="X73" i="27"/>
  <c r="V74" i="27"/>
  <c r="W74" i="27"/>
  <c r="X74" i="27"/>
  <c r="V75" i="27"/>
  <c r="W75" i="27"/>
  <c r="X75" i="27"/>
  <c r="V76" i="27"/>
  <c r="W76" i="27"/>
  <c r="X76" i="27"/>
  <c r="V77" i="27"/>
  <c r="W77" i="27"/>
  <c r="X77" i="27"/>
  <c r="V78" i="27"/>
  <c r="W78" i="27"/>
  <c r="X78" i="27"/>
  <c r="V79" i="27"/>
  <c r="W79" i="27"/>
  <c r="X79" i="27"/>
  <c r="V80" i="27"/>
  <c r="W80" i="27"/>
  <c r="X80" i="27"/>
  <c r="V81" i="27"/>
  <c r="W81" i="27"/>
  <c r="X81" i="27"/>
  <c r="V82" i="27"/>
  <c r="W82" i="27"/>
  <c r="X82" i="27"/>
  <c r="V83" i="27"/>
  <c r="W83" i="27"/>
  <c r="X83" i="27"/>
  <c r="V84" i="27"/>
  <c r="W84" i="27"/>
  <c r="X84" i="27"/>
  <c r="V85" i="27"/>
  <c r="W85" i="27"/>
  <c r="X85" i="27"/>
  <c r="V86" i="27"/>
  <c r="W86" i="27"/>
  <c r="X86" i="27"/>
  <c r="V87" i="27"/>
  <c r="W87" i="27"/>
  <c r="X87" i="27"/>
  <c r="V88" i="27"/>
  <c r="W88" i="27"/>
  <c r="X88" i="27"/>
  <c r="V89" i="27"/>
  <c r="W89" i="27"/>
  <c r="X89" i="27"/>
  <c r="V90" i="27"/>
  <c r="W90" i="27"/>
  <c r="X90" i="27"/>
  <c r="V91" i="27"/>
  <c r="W91" i="27"/>
  <c r="X91" i="27"/>
  <c r="V92" i="27"/>
  <c r="W92" i="27"/>
  <c r="X92" i="27"/>
  <c r="V93" i="27"/>
  <c r="W93" i="27"/>
  <c r="X93" i="27"/>
  <c r="V94" i="27"/>
  <c r="W94" i="27"/>
  <c r="X94" i="27"/>
  <c r="V95" i="27"/>
  <c r="W95" i="27"/>
  <c r="X95" i="27"/>
  <c r="V96" i="27"/>
  <c r="W96" i="27"/>
  <c r="X96" i="27"/>
  <c r="V97" i="27"/>
  <c r="W97" i="27"/>
  <c r="X97" i="27"/>
  <c r="V98" i="27"/>
  <c r="W98" i="27"/>
  <c r="X98" i="27"/>
  <c r="V99" i="27"/>
  <c r="W99" i="27"/>
  <c r="X99" i="27"/>
  <c r="V100" i="27"/>
  <c r="W100" i="27"/>
  <c r="X100" i="27"/>
  <c r="V101" i="27"/>
  <c r="W101" i="27"/>
  <c r="X101" i="27"/>
  <c r="V102" i="27"/>
  <c r="W102" i="27"/>
  <c r="X102" i="27"/>
  <c r="V103" i="27"/>
  <c r="W103" i="27"/>
  <c r="X103" i="27"/>
  <c r="V104" i="27"/>
  <c r="W104" i="27"/>
  <c r="X104" i="27"/>
  <c r="V105" i="27"/>
  <c r="W105" i="27"/>
  <c r="X105" i="27"/>
  <c r="V106" i="27"/>
  <c r="W106" i="27"/>
  <c r="X106" i="27"/>
  <c r="V107" i="27"/>
  <c r="W107" i="27"/>
  <c r="X107" i="27"/>
  <c r="V108" i="27"/>
  <c r="W108" i="27"/>
  <c r="X108" i="27"/>
  <c r="V109" i="27"/>
  <c r="W109" i="27"/>
  <c r="X109" i="27"/>
  <c r="V110" i="27"/>
  <c r="W110" i="27"/>
  <c r="X110" i="27"/>
  <c r="V111" i="27"/>
  <c r="W111" i="27"/>
  <c r="X111" i="27"/>
  <c r="V112" i="27"/>
  <c r="W112" i="27"/>
  <c r="X112" i="27"/>
  <c r="V113" i="27"/>
  <c r="W113" i="27"/>
  <c r="X113" i="27"/>
  <c r="V114" i="27"/>
  <c r="W114" i="27"/>
  <c r="X114" i="27"/>
  <c r="V115" i="27"/>
  <c r="W115" i="27"/>
  <c r="X115" i="27"/>
  <c r="V116" i="27"/>
  <c r="W116" i="27"/>
  <c r="X116" i="27"/>
  <c r="V117" i="27"/>
  <c r="W117" i="27"/>
  <c r="X117" i="27"/>
  <c r="V118" i="27"/>
  <c r="W118" i="27"/>
  <c r="X118" i="27"/>
  <c r="V119" i="27"/>
  <c r="W119" i="27"/>
  <c r="X119" i="27"/>
  <c r="V120" i="27"/>
  <c r="W120" i="27"/>
  <c r="X120" i="27"/>
  <c r="V121" i="27"/>
  <c r="W121" i="27"/>
  <c r="X121" i="27"/>
  <c r="V122" i="27"/>
  <c r="W122" i="27"/>
  <c r="X122" i="27"/>
  <c r="V123" i="27"/>
  <c r="W123" i="27"/>
  <c r="X123" i="27"/>
  <c r="V124" i="27"/>
  <c r="W124" i="27"/>
  <c r="X124" i="27"/>
  <c r="V125" i="27"/>
  <c r="W125" i="27"/>
  <c r="X125" i="27"/>
  <c r="V126" i="27"/>
  <c r="W126" i="27"/>
  <c r="X126" i="27"/>
  <c r="V127" i="27"/>
  <c r="W127" i="27"/>
  <c r="X127" i="27"/>
  <c r="V128" i="27"/>
  <c r="W128" i="27"/>
  <c r="X128" i="27"/>
  <c r="V129" i="27"/>
  <c r="W129" i="27"/>
  <c r="X129" i="27"/>
  <c r="V130" i="27"/>
  <c r="W130" i="27"/>
  <c r="X130" i="27"/>
  <c r="V131" i="27"/>
  <c r="W131" i="27"/>
  <c r="X131" i="27"/>
  <c r="V132" i="27"/>
  <c r="W132" i="27"/>
  <c r="X132" i="27"/>
  <c r="V133" i="27"/>
  <c r="W133" i="27"/>
  <c r="X133" i="27"/>
  <c r="V134" i="27"/>
  <c r="W134" i="27"/>
  <c r="X134" i="27"/>
  <c r="V135" i="27"/>
  <c r="W135" i="27"/>
  <c r="X135" i="27"/>
  <c r="V136" i="27"/>
  <c r="W136" i="27"/>
  <c r="X136" i="27"/>
  <c r="V137" i="27"/>
  <c r="W137" i="27"/>
  <c r="X137" i="27"/>
  <c r="V138" i="27"/>
  <c r="W138" i="27"/>
  <c r="X138" i="27"/>
  <c r="V139" i="27"/>
  <c r="W139" i="27"/>
  <c r="X139" i="27"/>
  <c r="V140" i="27"/>
  <c r="W140" i="27"/>
  <c r="X140" i="27"/>
  <c r="V141" i="27"/>
  <c r="W141" i="27"/>
  <c r="X141" i="27"/>
  <c r="V142" i="27"/>
  <c r="W142" i="27"/>
  <c r="X142" i="27"/>
  <c r="V143" i="27"/>
  <c r="W143" i="27"/>
  <c r="X143" i="27"/>
  <c r="V144" i="27"/>
  <c r="W144" i="27"/>
  <c r="X144" i="27"/>
  <c r="V145" i="27"/>
  <c r="W145" i="27"/>
  <c r="X145" i="27"/>
  <c r="V146" i="27"/>
  <c r="W146" i="27"/>
  <c r="X146" i="27"/>
  <c r="V147" i="27"/>
  <c r="W147" i="27"/>
  <c r="X147" i="27"/>
  <c r="V148" i="27"/>
  <c r="W148" i="27"/>
  <c r="X148" i="27"/>
  <c r="V149" i="27"/>
  <c r="W149" i="27"/>
  <c r="X149" i="27"/>
  <c r="V150" i="27"/>
  <c r="W150" i="27"/>
  <c r="X150" i="27"/>
  <c r="V151" i="27"/>
  <c r="W151" i="27"/>
  <c r="X151" i="27"/>
  <c r="V152" i="27"/>
  <c r="W152" i="27"/>
  <c r="X152" i="27"/>
  <c r="V153" i="27"/>
  <c r="W153" i="27"/>
  <c r="X153" i="27"/>
  <c r="V154" i="27"/>
  <c r="W154" i="27"/>
  <c r="X154" i="27"/>
  <c r="V155" i="27"/>
  <c r="W155" i="27"/>
  <c r="X155" i="27"/>
  <c r="V156" i="27"/>
  <c r="W156" i="27"/>
  <c r="X156" i="27"/>
  <c r="V157" i="27"/>
  <c r="W157" i="27"/>
  <c r="X157" i="27"/>
  <c r="V158" i="27"/>
  <c r="W158" i="27"/>
  <c r="X158" i="27"/>
  <c r="V159" i="27"/>
  <c r="W159" i="27"/>
  <c r="X159" i="27"/>
  <c r="V160" i="27"/>
  <c r="W160" i="27"/>
  <c r="X160" i="27"/>
  <c r="V161" i="27"/>
  <c r="W161" i="27"/>
  <c r="X161" i="27"/>
  <c r="V162" i="27"/>
  <c r="W162" i="27"/>
  <c r="X162" i="27"/>
  <c r="V163" i="27"/>
  <c r="W163" i="27"/>
  <c r="X163" i="27"/>
  <c r="V164" i="27"/>
  <c r="W164" i="27"/>
  <c r="X164" i="27"/>
  <c r="V165" i="27"/>
  <c r="W165" i="27"/>
  <c r="X165" i="27"/>
  <c r="V166" i="27"/>
  <c r="W166" i="27"/>
  <c r="X166" i="27"/>
  <c r="V167" i="27"/>
  <c r="W167" i="27"/>
  <c r="X167" i="27"/>
  <c r="V168" i="27"/>
  <c r="W168" i="27"/>
  <c r="X168" i="27"/>
  <c r="V169" i="27"/>
  <c r="W169" i="27"/>
  <c r="X169" i="27"/>
  <c r="V170" i="27"/>
  <c r="W170" i="27"/>
  <c r="X170" i="27"/>
  <c r="V171" i="27"/>
  <c r="W171" i="27"/>
  <c r="X171" i="27"/>
  <c r="V172" i="27"/>
  <c r="W172" i="27"/>
  <c r="X172" i="27"/>
  <c r="V173" i="27"/>
  <c r="W173" i="27"/>
  <c r="X173" i="27"/>
  <c r="V174" i="27"/>
  <c r="W174" i="27"/>
  <c r="X174" i="27"/>
  <c r="V175" i="27"/>
  <c r="W175" i="27"/>
  <c r="X175" i="27"/>
  <c r="V176" i="27"/>
  <c r="W176" i="27"/>
  <c r="X176" i="27"/>
  <c r="V177" i="27"/>
  <c r="W177" i="27"/>
  <c r="X177" i="27"/>
  <c r="V178" i="27"/>
  <c r="W178" i="27"/>
  <c r="X178" i="27"/>
  <c r="V179" i="27"/>
  <c r="W179" i="27"/>
  <c r="X179" i="27"/>
  <c r="V180" i="27"/>
  <c r="W180" i="27"/>
  <c r="X180" i="27"/>
  <c r="V181" i="27"/>
  <c r="W181" i="27"/>
  <c r="X181" i="27"/>
  <c r="V182" i="27"/>
  <c r="W182" i="27"/>
  <c r="X182" i="27"/>
  <c r="V183" i="27"/>
  <c r="W183" i="27"/>
  <c r="X183" i="27"/>
  <c r="V184" i="27"/>
  <c r="W184" i="27"/>
  <c r="X184" i="27"/>
  <c r="V185" i="27"/>
  <c r="W185" i="27"/>
  <c r="X185" i="27"/>
  <c r="V186" i="27"/>
  <c r="W186" i="27"/>
  <c r="X186" i="27"/>
  <c r="V187" i="27"/>
  <c r="W187" i="27"/>
  <c r="X187" i="27"/>
  <c r="V188" i="27"/>
  <c r="W188" i="27"/>
  <c r="X188" i="27"/>
  <c r="V189" i="27"/>
  <c r="W189" i="27"/>
  <c r="X189" i="27"/>
  <c r="V190" i="27"/>
  <c r="W190" i="27"/>
  <c r="X190" i="27"/>
  <c r="V191" i="27"/>
  <c r="W191" i="27"/>
  <c r="X191" i="27"/>
  <c r="V192" i="27"/>
  <c r="W192" i="27"/>
  <c r="X192" i="27"/>
  <c r="X194" i="27"/>
  <c r="K3" i="4"/>
  <c r="K3" i="5"/>
  <c r="L3" i="4"/>
  <c r="L3" i="5"/>
  <c r="S3" i="5"/>
  <c r="H3" i="7"/>
  <c r="H3" i="8"/>
  <c r="M3" i="4"/>
  <c r="M3" i="5"/>
  <c r="N3" i="4"/>
  <c r="N3" i="5"/>
  <c r="T3" i="5"/>
  <c r="I3" i="7"/>
  <c r="I3" i="8"/>
  <c r="K4" i="4"/>
  <c r="K4" i="5"/>
  <c r="L4" i="4"/>
  <c r="L4" i="5"/>
  <c r="S4" i="5"/>
  <c r="H4" i="7"/>
  <c r="H4" i="8"/>
  <c r="M4" i="4"/>
  <c r="M4" i="5"/>
  <c r="N4" i="4"/>
  <c r="N4" i="5"/>
  <c r="T4" i="5"/>
  <c r="I4" i="7"/>
  <c r="I4" i="8"/>
  <c r="K5" i="4"/>
  <c r="K5" i="5"/>
  <c r="L5" i="4"/>
  <c r="L5" i="5"/>
  <c r="S5" i="5"/>
  <c r="H5" i="7"/>
  <c r="H5" i="8"/>
  <c r="M5" i="4"/>
  <c r="M5" i="5"/>
  <c r="N5" i="4"/>
  <c r="N5" i="5"/>
  <c r="T5" i="5"/>
  <c r="I5" i="7"/>
  <c r="I5" i="8"/>
  <c r="K6" i="4"/>
  <c r="K6" i="5"/>
  <c r="L6" i="4"/>
  <c r="L6" i="5"/>
  <c r="S6" i="5"/>
  <c r="H6" i="7"/>
  <c r="H6" i="8"/>
  <c r="M6" i="4"/>
  <c r="M6" i="5"/>
  <c r="N6" i="4"/>
  <c r="N6" i="5"/>
  <c r="T6" i="5"/>
  <c r="I6" i="7"/>
  <c r="I6" i="8"/>
  <c r="K7" i="4"/>
  <c r="K7" i="5"/>
  <c r="L7" i="4"/>
  <c r="L7" i="5"/>
  <c r="S7" i="5"/>
  <c r="H7" i="7"/>
  <c r="H7" i="8"/>
  <c r="M7" i="4"/>
  <c r="M7" i="5"/>
  <c r="N7" i="4"/>
  <c r="N7" i="5"/>
  <c r="T7" i="5"/>
  <c r="I7" i="7"/>
  <c r="I7" i="8"/>
  <c r="K8" i="4"/>
  <c r="K8" i="5"/>
  <c r="L8" i="4"/>
  <c r="L8" i="5"/>
  <c r="S8" i="5"/>
  <c r="H8" i="7"/>
  <c r="H8" i="8"/>
  <c r="M8" i="4"/>
  <c r="M8" i="5"/>
  <c r="N8" i="4"/>
  <c r="N8" i="5"/>
  <c r="T8" i="5"/>
  <c r="I8" i="7"/>
  <c r="I8" i="8"/>
  <c r="K9" i="4"/>
  <c r="K9" i="5"/>
  <c r="L9" i="4"/>
  <c r="L9" i="5"/>
  <c r="S9" i="5"/>
  <c r="H9" i="7"/>
  <c r="H9" i="8"/>
  <c r="M9" i="4"/>
  <c r="M9" i="5"/>
  <c r="N9" i="4"/>
  <c r="N9" i="5"/>
  <c r="T9" i="5"/>
  <c r="I9" i="7"/>
  <c r="I9" i="8"/>
  <c r="K10" i="4"/>
  <c r="K10" i="5"/>
  <c r="L10" i="4"/>
  <c r="L10" i="5"/>
  <c r="S10" i="5"/>
  <c r="H10" i="7"/>
  <c r="H10" i="8"/>
  <c r="M10" i="4"/>
  <c r="M10" i="5"/>
  <c r="N10" i="4"/>
  <c r="N10" i="5"/>
  <c r="T10" i="5"/>
  <c r="I10" i="7"/>
  <c r="I10" i="8"/>
  <c r="K11" i="4"/>
  <c r="K11" i="5"/>
  <c r="L11" i="4"/>
  <c r="L11" i="5"/>
  <c r="S11" i="5"/>
  <c r="H11" i="7"/>
  <c r="H11" i="8"/>
  <c r="M11" i="4"/>
  <c r="M11" i="5"/>
  <c r="N11" i="4"/>
  <c r="N11" i="5"/>
  <c r="T11" i="5"/>
  <c r="I11" i="7"/>
  <c r="I11" i="8"/>
  <c r="K12" i="4"/>
  <c r="K12" i="5"/>
  <c r="L12" i="4"/>
  <c r="L12" i="5"/>
  <c r="S12" i="5"/>
  <c r="H12" i="7"/>
  <c r="H12" i="8"/>
  <c r="M12" i="4"/>
  <c r="M12" i="5"/>
  <c r="N12" i="4"/>
  <c r="N12" i="5"/>
  <c r="T12" i="5"/>
  <c r="I12" i="7"/>
  <c r="I12" i="8"/>
  <c r="K13" i="4"/>
  <c r="K13" i="5"/>
  <c r="L13" i="4"/>
  <c r="L13" i="5"/>
  <c r="S13" i="5"/>
  <c r="H13" i="7"/>
  <c r="H13" i="8"/>
  <c r="M13" i="4"/>
  <c r="M13" i="5"/>
  <c r="N13" i="4"/>
  <c r="N13" i="5"/>
  <c r="T13" i="5"/>
  <c r="I13" i="7"/>
  <c r="I13" i="8"/>
  <c r="K14" i="4"/>
  <c r="K14" i="5"/>
  <c r="L14" i="4"/>
  <c r="L14" i="5"/>
  <c r="S14" i="5"/>
  <c r="H14" i="7"/>
  <c r="H14" i="8"/>
  <c r="M14" i="4"/>
  <c r="M14" i="5"/>
  <c r="N14" i="4"/>
  <c r="N14" i="5"/>
  <c r="T14" i="5"/>
  <c r="I14" i="7"/>
  <c r="I14" i="8"/>
  <c r="K15" i="4"/>
  <c r="K15" i="5"/>
  <c r="L15" i="4"/>
  <c r="L15" i="5"/>
  <c r="S15" i="5"/>
  <c r="H15" i="7"/>
  <c r="H15" i="8"/>
  <c r="M15" i="4"/>
  <c r="M15" i="5"/>
  <c r="N15" i="4"/>
  <c r="N15" i="5"/>
  <c r="T15" i="5"/>
  <c r="I15" i="7"/>
  <c r="I15" i="8"/>
  <c r="K16" i="4"/>
  <c r="K16" i="5"/>
  <c r="L16" i="4"/>
  <c r="L16" i="5"/>
  <c r="S16" i="5"/>
  <c r="H16" i="7"/>
  <c r="H16" i="8"/>
  <c r="M16" i="4"/>
  <c r="M16" i="5"/>
  <c r="N16" i="4"/>
  <c r="N16" i="5"/>
  <c r="T16" i="5"/>
  <c r="I16" i="7"/>
  <c r="I16" i="8"/>
  <c r="K17" i="4"/>
  <c r="K17" i="5"/>
  <c r="L17" i="4"/>
  <c r="L17" i="5"/>
  <c r="S17" i="5"/>
  <c r="H17" i="7"/>
  <c r="H17" i="8"/>
  <c r="M17" i="4"/>
  <c r="M17" i="5"/>
  <c r="N17" i="4"/>
  <c r="N17" i="5"/>
  <c r="T17" i="5"/>
  <c r="I17" i="7"/>
  <c r="I17" i="8"/>
  <c r="K18" i="4"/>
  <c r="K18" i="5"/>
  <c r="L18" i="4"/>
  <c r="L18" i="5"/>
  <c r="S18" i="5"/>
  <c r="H18" i="7"/>
  <c r="H18" i="8"/>
  <c r="M18" i="4"/>
  <c r="M18" i="5"/>
  <c r="N18" i="4"/>
  <c r="N18" i="5"/>
  <c r="T18" i="5"/>
  <c r="I18" i="7"/>
  <c r="I18" i="8"/>
  <c r="K19" i="4"/>
  <c r="K19" i="5"/>
  <c r="L19" i="4"/>
  <c r="L19" i="5"/>
  <c r="S19" i="5"/>
  <c r="H19" i="7"/>
  <c r="H19" i="8"/>
  <c r="M19" i="4"/>
  <c r="M19" i="5"/>
  <c r="N19" i="4"/>
  <c r="N19" i="5"/>
  <c r="T19" i="5"/>
  <c r="I19" i="7"/>
  <c r="I19" i="8"/>
  <c r="K20" i="4"/>
  <c r="K20" i="5"/>
  <c r="L20" i="4"/>
  <c r="L20" i="5"/>
  <c r="S20" i="5"/>
  <c r="H20" i="7"/>
  <c r="H20" i="8"/>
  <c r="M20" i="4"/>
  <c r="M20" i="5"/>
  <c r="N20" i="4"/>
  <c r="N20" i="5"/>
  <c r="T20" i="5"/>
  <c r="I20" i="7"/>
  <c r="I20" i="8"/>
  <c r="K21" i="4"/>
  <c r="K21" i="5"/>
  <c r="L21" i="4"/>
  <c r="L21" i="5"/>
  <c r="S21" i="5"/>
  <c r="H21" i="7"/>
  <c r="H21" i="8"/>
  <c r="M21" i="4"/>
  <c r="M21" i="5"/>
  <c r="N21" i="4"/>
  <c r="N21" i="5"/>
  <c r="T21" i="5"/>
  <c r="I21" i="7"/>
  <c r="I21" i="8"/>
  <c r="K22" i="4"/>
  <c r="K22" i="5"/>
  <c r="L22" i="4"/>
  <c r="L22" i="5"/>
  <c r="S22" i="5"/>
  <c r="H22" i="7"/>
  <c r="H22" i="8"/>
  <c r="M22" i="4"/>
  <c r="M22" i="5"/>
  <c r="N22" i="4"/>
  <c r="N22" i="5"/>
  <c r="T22" i="5"/>
  <c r="I22" i="7"/>
  <c r="I22" i="8"/>
  <c r="K23" i="4"/>
  <c r="K23" i="5"/>
  <c r="L23" i="4"/>
  <c r="L23" i="5"/>
  <c r="S23" i="5"/>
  <c r="H23" i="7"/>
  <c r="H23" i="8"/>
  <c r="M23" i="4"/>
  <c r="M23" i="5"/>
  <c r="N23" i="4"/>
  <c r="N23" i="5"/>
  <c r="T23" i="5"/>
  <c r="I23" i="7"/>
  <c r="I23" i="8"/>
  <c r="K24" i="4"/>
  <c r="K24" i="5"/>
  <c r="L24" i="4"/>
  <c r="L24" i="5"/>
  <c r="S24" i="5"/>
  <c r="H24" i="7"/>
  <c r="H24" i="8"/>
  <c r="M24" i="4"/>
  <c r="M24" i="5"/>
  <c r="N24" i="4"/>
  <c r="N24" i="5"/>
  <c r="T24" i="5"/>
  <c r="I24" i="7"/>
  <c r="I24" i="8"/>
  <c r="K25" i="4"/>
  <c r="K25" i="5"/>
  <c r="L25" i="4"/>
  <c r="L25" i="5"/>
  <c r="S25" i="5"/>
  <c r="H25" i="7"/>
  <c r="H25" i="8"/>
  <c r="M25" i="4"/>
  <c r="M25" i="5"/>
  <c r="N25" i="4"/>
  <c r="N25" i="5"/>
  <c r="T25" i="5"/>
  <c r="I25" i="7"/>
  <c r="I25" i="8"/>
  <c r="K26" i="4"/>
  <c r="K26" i="5"/>
  <c r="L26" i="4"/>
  <c r="L26" i="5"/>
  <c r="S26" i="5"/>
  <c r="H26" i="7"/>
  <c r="H26" i="8"/>
  <c r="M26" i="4"/>
  <c r="M26" i="5"/>
  <c r="N26" i="4"/>
  <c r="N26" i="5"/>
  <c r="T26" i="5"/>
  <c r="I26" i="7"/>
  <c r="I26" i="8"/>
  <c r="K27" i="4"/>
  <c r="K27" i="5"/>
  <c r="L27" i="4"/>
  <c r="L27" i="5"/>
  <c r="S27" i="5"/>
  <c r="H27" i="7"/>
  <c r="H27" i="8"/>
  <c r="M27" i="4"/>
  <c r="M27" i="5"/>
  <c r="N27" i="4"/>
  <c r="N27" i="5"/>
  <c r="T27" i="5"/>
  <c r="I27" i="7"/>
  <c r="I27" i="8"/>
  <c r="K28" i="4"/>
  <c r="K28" i="5"/>
  <c r="L28" i="4"/>
  <c r="L28" i="5"/>
  <c r="S28" i="5"/>
  <c r="H28" i="7"/>
  <c r="H28" i="8"/>
  <c r="M28" i="4"/>
  <c r="M28" i="5"/>
  <c r="N28" i="4"/>
  <c r="N28" i="5"/>
  <c r="T28" i="5"/>
  <c r="I28" i="7"/>
  <c r="I28" i="8"/>
  <c r="K29" i="4"/>
  <c r="K29" i="5"/>
  <c r="L29" i="4"/>
  <c r="L29" i="5"/>
  <c r="S29" i="5"/>
  <c r="H29" i="7"/>
  <c r="H29" i="8"/>
  <c r="M29" i="4"/>
  <c r="M29" i="5"/>
  <c r="N29" i="4"/>
  <c r="N29" i="5"/>
  <c r="T29" i="5"/>
  <c r="I29" i="7"/>
  <c r="I29" i="8"/>
  <c r="K30" i="4"/>
  <c r="K30" i="5"/>
  <c r="L30" i="4"/>
  <c r="L30" i="5"/>
  <c r="S30" i="5"/>
  <c r="H30" i="7"/>
  <c r="H30" i="8"/>
  <c r="M30" i="4"/>
  <c r="M30" i="5"/>
  <c r="N30" i="4"/>
  <c r="N30" i="5"/>
  <c r="T30" i="5"/>
  <c r="I30" i="7"/>
  <c r="I30" i="8"/>
  <c r="K31" i="4"/>
  <c r="K31" i="5"/>
  <c r="L31" i="4"/>
  <c r="L31" i="5"/>
  <c r="S31" i="5"/>
  <c r="H31" i="7"/>
  <c r="H31" i="8"/>
  <c r="M31" i="4"/>
  <c r="M31" i="5"/>
  <c r="N31" i="4"/>
  <c r="N31" i="5"/>
  <c r="T31" i="5"/>
  <c r="I31" i="7"/>
  <c r="I31" i="8"/>
  <c r="K32" i="4"/>
  <c r="K32" i="5"/>
  <c r="L32" i="4"/>
  <c r="L32" i="5"/>
  <c r="S32" i="5"/>
  <c r="H32" i="7"/>
  <c r="H32" i="8"/>
  <c r="M32" i="4"/>
  <c r="M32" i="5"/>
  <c r="N32" i="4"/>
  <c r="N32" i="5"/>
  <c r="T32" i="5"/>
  <c r="I32" i="7"/>
  <c r="I32" i="8"/>
  <c r="K33" i="4"/>
  <c r="K33" i="5"/>
  <c r="L33" i="4"/>
  <c r="L33" i="5"/>
  <c r="S33" i="5"/>
  <c r="H33" i="7"/>
  <c r="H33" i="8"/>
  <c r="M33" i="4"/>
  <c r="M33" i="5"/>
  <c r="N33" i="4"/>
  <c r="N33" i="5"/>
  <c r="T33" i="5"/>
  <c r="I33" i="7"/>
  <c r="I33" i="8"/>
  <c r="K34" i="4"/>
  <c r="K34" i="5"/>
  <c r="L34" i="4"/>
  <c r="L34" i="5"/>
  <c r="S34" i="5"/>
  <c r="H34" i="7"/>
  <c r="H34" i="8"/>
  <c r="M34" i="4"/>
  <c r="M34" i="5"/>
  <c r="N34" i="4"/>
  <c r="N34" i="5"/>
  <c r="T34" i="5"/>
  <c r="I34" i="7"/>
  <c r="I34" i="8"/>
  <c r="K35" i="4"/>
  <c r="K35" i="5"/>
  <c r="L35" i="4"/>
  <c r="L35" i="5"/>
  <c r="S35" i="5"/>
  <c r="H35" i="7"/>
  <c r="H35" i="8"/>
  <c r="M35" i="4"/>
  <c r="M35" i="5"/>
  <c r="N35" i="4"/>
  <c r="N35" i="5"/>
  <c r="T35" i="5"/>
  <c r="I35" i="7"/>
  <c r="I35" i="8"/>
  <c r="K36" i="4"/>
  <c r="K36" i="5"/>
  <c r="L36" i="4"/>
  <c r="L36" i="5"/>
  <c r="S36" i="5"/>
  <c r="H36" i="7"/>
  <c r="H36" i="8"/>
  <c r="M36" i="4"/>
  <c r="M36" i="5"/>
  <c r="N36" i="4"/>
  <c r="N36" i="5"/>
  <c r="T36" i="5"/>
  <c r="I36" i="7"/>
  <c r="I36" i="8"/>
  <c r="K37" i="4"/>
  <c r="K37" i="5"/>
  <c r="L37" i="4"/>
  <c r="L37" i="5"/>
  <c r="S37" i="5"/>
  <c r="H37" i="7"/>
  <c r="H37" i="8"/>
  <c r="M37" i="4"/>
  <c r="M37" i="5"/>
  <c r="N37" i="4"/>
  <c r="N37" i="5"/>
  <c r="T37" i="5"/>
  <c r="I37" i="7"/>
  <c r="I37" i="8"/>
  <c r="K38" i="4"/>
  <c r="K38" i="5"/>
  <c r="L38" i="4"/>
  <c r="L38" i="5"/>
  <c r="S38" i="5"/>
  <c r="H38" i="7"/>
  <c r="H38" i="8"/>
  <c r="M38" i="4"/>
  <c r="M38" i="5"/>
  <c r="N38" i="4"/>
  <c r="N38" i="5"/>
  <c r="T38" i="5"/>
  <c r="I38" i="7"/>
  <c r="I38" i="8"/>
  <c r="K39" i="4"/>
  <c r="K39" i="5"/>
  <c r="L39" i="4"/>
  <c r="L39" i="5"/>
  <c r="S39" i="5"/>
  <c r="H39" i="7"/>
  <c r="H39" i="8"/>
  <c r="M39" i="4"/>
  <c r="M39" i="5"/>
  <c r="N39" i="4"/>
  <c r="N39" i="5"/>
  <c r="T39" i="5"/>
  <c r="I39" i="7"/>
  <c r="I39" i="8"/>
  <c r="K40" i="4"/>
  <c r="K40" i="5"/>
  <c r="L40" i="4"/>
  <c r="L40" i="5"/>
  <c r="S40" i="5"/>
  <c r="H40" i="7"/>
  <c r="H40" i="8"/>
  <c r="M40" i="4"/>
  <c r="M40" i="5"/>
  <c r="N40" i="4"/>
  <c r="N40" i="5"/>
  <c r="T40" i="5"/>
  <c r="I40" i="7"/>
  <c r="I40" i="8"/>
  <c r="K41" i="4"/>
  <c r="K41" i="5"/>
  <c r="L41" i="4"/>
  <c r="L41" i="5"/>
  <c r="S41" i="5"/>
  <c r="H41" i="7"/>
  <c r="H41" i="8"/>
  <c r="M41" i="4"/>
  <c r="M41" i="5"/>
  <c r="N41" i="4"/>
  <c r="N41" i="5"/>
  <c r="T41" i="5"/>
  <c r="I41" i="7"/>
  <c r="I41" i="8"/>
  <c r="K42" i="4"/>
  <c r="K42" i="5"/>
  <c r="L42" i="4"/>
  <c r="L42" i="5"/>
  <c r="S42" i="5"/>
  <c r="H42" i="7"/>
  <c r="H42" i="8"/>
  <c r="M42" i="4"/>
  <c r="M42" i="5"/>
  <c r="N42" i="4"/>
  <c r="N42" i="5"/>
  <c r="T42" i="5"/>
  <c r="I42" i="7"/>
  <c r="I42" i="8"/>
  <c r="K43" i="4"/>
  <c r="K43" i="5"/>
  <c r="L43" i="4"/>
  <c r="L43" i="5"/>
  <c r="S43" i="5"/>
  <c r="H43" i="7"/>
  <c r="H43" i="8"/>
  <c r="M43" i="4"/>
  <c r="M43" i="5"/>
  <c r="N43" i="4"/>
  <c r="N43" i="5"/>
  <c r="T43" i="5"/>
  <c r="I43" i="7"/>
  <c r="I43" i="8"/>
  <c r="K44" i="4"/>
  <c r="K44" i="5"/>
  <c r="L44" i="4"/>
  <c r="L44" i="5"/>
  <c r="S44" i="5"/>
  <c r="H44" i="7"/>
  <c r="H44" i="8"/>
  <c r="M44" i="4"/>
  <c r="M44" i="5"/>
  <c r="N44" i="4"/>
  <c r="N44" i="5"/>
  <c r="T44" i="5"/>
  <c r="I44" i="7"/>
  <c r="I44" i="8"/>
  <c r="K45" i="4"/>
  <c r="K45" i="5"/>
  <c r="L45" i="4"/>
  <c r="L45" i="5"/>
  <c r="S45" i="5"/>
  <c r="H45" i="7"/>
  <c r="H45" i="8"/>
  <c r="M45" i="4"/>
  <c r="M45" i="5"/>
  <c r="N45" i="4"/>
  <c r="N45" i="5"/>
  <c r="T45" i="5"/>
  <c r="I45" i="7"/>
  <c r="I45" i="8"/>
  <c r="K46" i="4"/>
  <c r="K46" i="5"/>
  <c r="L46" i="4"/>
  <c r="L46" i="5"/>
  <c r="S46" i="5"/>
  <c r="H46" i="7"/>
  <c r="H46" i="8"/>
  <c r="M46" i="4"/>
  <c r="M46" i="5"/>
  <c r="N46" i="4"/>
  <c r="N46" i="5"/>
  <c r="T46" i="5"/>
  <c r="I46" i="7"/>
  <c r="I46" i="8"/>
  <c r="K47" i="4"/>
  <c r="K47" i="5"/>
  <c r="L47" i="4"/>
  <c r="L47" i="5"/>
  <c r="S47" i="5"/>
  <c r="H47" i="7"/>
  <c r="H47" i="8"/>
  <c r="M47" i="4"/>
  <c r="M47" i="5"/>
  <c r="N47" i="4"/>
  <c r="N47" i="5"/>
  <c r="T47" i="5"/>
  <c r="I47" i="7"/>
  <c r="I47" i="8"/>
  <c r="K48" i="4"/>
  <c r="K48" i="5"/>
  <c r="L48" i="4"/>
  <c r="L48" i="5"/>
  <c r="S48" i="5"/>
  <c r="H48" i="7"/>
  <c r="H48" i="8"/>
  <c r="M48" i="4"/>
  <c r="M48" i="5"/>
  <c r="N48" i="4"/>
  <c r="N48" i="5"/>
  <c r="T48" i="5"/>
  <c r="I48" i="7"/>
  <c r="I48" i="8"/>
  <c r="K49" i="4"/>
  <c r="K49" i="5"/>
  <c r="L49" i="4"/>
  <c r="L49" i="5"/>
  <c r="S49" i="5"/>
  <c r="H49" i="7"/>
  <c r="H49" i="8"/>
  <c r="M49" i="4"/>
  <c r="M49" i="5"/>
  <c r="N49" i="4"/>
  <c r="N49" i="5"/>
  <c r="T49" i="5"/>
  <c r="I49" i="7"/>
  <c r="I49" i="8"/>
  <c r="K50" i="4"/>
  <c r="K50" i="5"/>
  <c r="L50" i="4"/>
  <c r="L50" i="5"/>
  <c r="S50" i="5"/>
  <c r="H50" i="7"/>
  <c r="H50" i="8"/>
  <c r="M50" i="4"/>
  <c r="M50" i="5"/>
  <c r="N50" i="4"/>
  <c r="N50" i="5"/>
  <c r="T50" i="5"/>
  <c r="I50" i="7"/>
  <c r="I50" i="8"/>
  <c r="K51" i="4"/>
  <c r="K51" i="5"/>
  <c r="L51" i="4"/>
  <c r="L51" i="5"/>
  <c r="S51" i="5"/>
  <c r="H51" i="7"/>
  <c r="H51" i="8"/>
  <c r="M51" i="4"/>
  <c r="M51" i="5"/>
  <c r="N51" i="4"/>
  <c r="N51" i="5"/>
  <c r="T51" i="5"/>
  <c r="I51" i="7"/>
  <c r="I51" i="8"/>
  <c r="K52" i="4"/>
  <c r="K52" i="5"/>
  <c r="L52" i="4"/>
  <c r="L52" i="5"/>
  <c r="S52" i="5"/>
  <c r="H52" i="7"/>
  <c r="H52" i="8"/>
  <c r="M52" i="4"/>
  <c r="M52" i="5"/>
  <c r="N52" i="4"/>
  <c r="N52" i="5"/>
  <c r="T52" i="5"/>
  <c r="I52" i="7"/>
  <c r="I52" i="8"/>
  <c r="K53" i="4"/>
  <c r="K53" i="5"/>
  <c r="L53" i="4"/>
  <c r="L53" i="5"/>
  <c r="S53" i="5"/>
  <c r="H53" i="7"/>
  <c r="H53" i="8"/>
  <c r="M53" i="4"/>
  <c r="M53" i="5"/>
  <c r="N53" i="4"/>
  <c r="N53" i="5"/>
  <c r="T53" i="5"/>
  <c r="I53" i="7"/>
  <c r="I53" i="8"/>
  <c r="K54" i="4"/>
  <c r="K54" i="5"/>
  <c r="L54" i="4"/>
  <c r="L54" i="5"/>
  <c r="S54" i="5"/>
  <c r="H54" i="7"/>
  <c r="H54" i="8"/>
  <c r="M54" i="4"/>
  <c r="M54" i="5"/>
  <c r="N54" i="4"/>
  <c r="N54" i="5"/>
  <c r="T54" i="5"/>
  <c r="I54" i="7"/>
  <c r="I54" i="8"/>
  <c r="K55" i="4"/>
  <c r="K55" i="5"/>
  <c r="L55" i="4"/>
  <c r="L55" i="5"/>
  <c r="S55" i="5"/>
  <c r="H55" i="7"/>
  <c r="H55" i="8"/>
  <c r="M55" i="4"/>
  <c r="M55" i="5"/>
  <c r="N55" i="4"/>
  <c r="N55" i="5"/>
  <c r="T55" i="5"/>
  <c r="I55" i="7"/>
  <c r="I55" i="8"/>
  <c r="K56" i="4"/>
  <c r="K56" i="5"/>
  <c r="L56" i="4"/>
  <c r="L56" i="5"/>
  <c r="S56" i="5"/>
  <c r="H56" i="7"/>
  <c r="H56" i="8"/>
  <c r="M56" i="4"/>
  <c r="M56" i="5"/>
  <c r="N56" i="4"/>
  <c r="N56" i="5"/>
  <c r="T56" i="5"/>
  <c r="I56" i="7"/>
  <c r="I56" i="8"/>
  <c r="K57" i="4"/>
  <c r="K57" i="5"/>
  <c r="L57" i="4"/>
  <c r="L57" i="5"/>
  <c r="S57" i="5"/>
  <c r="H57" i="7"/>
  <c r="H57" i="8"/>
  <c r="M57" i="4"/>
  <c r="M57" i="5"/>
  <c r="N57" i="4"/>
  <c r="N57" i="5"/>
  <c r="T57" i="5"/>
  <c r="I57" i="7"/>
  <c r="I57" i="8"/>
  <c r="K58" i="4"/>
  <c r="K58" i="5"/>
  <c r="L58" i="4"/>
  <c r="L58" i="5"/>
  <c r="S58" i="5"/>
  <c r="H58" i="7"/>
  <c r="H58" i="8"/>
  <c r="M58" i="4"/>
  <c r="M58" i="5"/>
  <c r="N58" i="4"/>
  <c r="N58" i="5"/>
  <c r="T58" i="5"/>
  <c r="I58" i="7"/>
  <c r="I58" i="8"/>
  <c r="K59" i="4"/>
  <c r="K59" i="5"/>
  <c r="L59" i="4"/>
  <c r="L59" i="5"/>
  <c r="S59" i="5"/>
  <c r="H59" i="7"/>
  <c r="H59" i="8"/>
  <c r="M59" i="4"/>
  <c r="M59" i="5"/>
  <c r="N59" i="4"/>
  <c r="N59" i="5"/>
  <c r="T59" i="5"/>
  <c r="I59" i="7"/>
  <c r="I59" i="8"/>
  <c r="K60" i="4"/>
  <c r="K60" i="5"/>
  <c r="L60" i="4"/>
  <c r="L60" i="5"/>
  <c r="S60" i="5"/>
  <c r="H60" i="7"/>
  <c r="H60" i="8"/>
  <c r="M60" i="4"/>
  <c r="M60" i="5"/>
  <c r="N60" i="4"/>
  <c r="N60" i="5"/>
  <c r="T60" i="5"/>
  <c r="I60" i="7"/>
  <c r="I60" i="8"/>
  <c r="K61" i="4"/>
  <c r="K61" i="5"/>
  <c r="L61" i="4"/>
  <c r="L61" i="5"/>
  <c r="S61" i="5"/>
  <c r="H61" i="7"/>
  <c r="H61" i="8"/>
  <c r="M61" i="4"/>
  <c r="M61" i="5"/>
  <c r="N61" i="4"/>
  <c r="N61" i="5"/>
  <c r="T61" i="5"/>
  <c r="I61" i="7"/>
  <c r="I61" i="8"/>
  <c r="K62" i="4"/>
  <c r="K62" i="5"/>
  <c r="L62" i="4"/>
  <c r="L62" i="5"/>
  <c r="S62" i="5"/>
  <c r="H62" i="7"/>
  <c r="H62" i="8"/>
  <c r="M62" i="4"/>
  <c r="M62" i="5"/>
  <c r="N62" i="4"/>
  <c r="N62" i="5"/>
  <c r="T62" i="5"/>
  <c r="I62" i="7"/>
  <c r="I62" i="8"/>
  <c r="K63" i="4"/>
  <c r="K63" i="5"/>
  <c r="L63" i="4"/>
  <c r="L63" i="5"/>
  <c r="S63" i="5"/>
  <c r="H63" i="7"/>
  <c r="H63" i="8"/>
  <c r="M63" i="4"/>
  <c r="M63" i="5"/>
  <c r="N63" i="4"/>
  <c r="N63" i="5"/>
  <c r="T63" i="5"/>
  <c r="I63" i="7"/>
  <c r="I63" i="8"/>
  <c r="K64" i="4"/>
  <c r="K64" i="5"/>
  <c r="L64" i="4"/>
  <c r="L64" i="5"/>
  <c r="S64" i="5"/>
  <c r="H64" i="7"/>
  <c r="H64" i="8"/>
  <c r="M64" i="4"/>
  <c r="M64" i="5"/>
  <c r="N64" i="4"/>
  <c r="N64" i="5"/>
  <c r="T64" i="5"/>
  <c r="I64" i="7"/>
  <c r="I64" i="8"/>
  <c r="K65" i="4"/>
  <c r="K65" i="5"/>
  <c r="L65" i="4"/>
  <c r="L65" i="5"/>
  <c r="S65" i="5"/>
  <c r="H65" i="7"/>
  <c r="H65" i="8"/>
  <c r="M65" i="4"/>
  <c r="M65" i="5"/>
  <c r="N65" i="4"/>
  <c r="N65" i="5"/>
  <c r="T65" i="5"/>
  <c r="I65" i="7"/>
  <c r="I65" i="8"/>
  <c r="K66" i="4"/>
  <c r="K66" i="5"/>
  <c r="L66" i="4"/>
  <c r="L66" i="5"/>
  <c r="S66" i="5"/>
  <c r="H66" i="7"/>
  <c r="H66" i="8"/>
  <c r="M66" i="4"/>
  <c r="M66" i="5"/>
  <c r="N66" i="4"/>
  <c r="N66" i="5"/>
  <c r="T66" i="5"/>
  <c r="I66" i="7"/>
  <c r="I66" i="8"/>
  <c r="K67" i="4"/>
  <c r="K67" i="5"/>
  <c r="L67" i="4"/>
  <c r="L67" i="5"/>
  <c r="S67" i="5"/>
  <c r="H67" i="7"/>
  <c r="H67" i="8"/>
  <c r="M67" i="4"/>
  <c r="M67" i="5"/>
  <c r="N67" i="4"/>
  <c r="N67" i="5"/>
  <c r="T67" i="5"/>
  <c r="I67" i="7"/>
  <c r="I67" i="8"/>
  <c r="K68" i="4"/>
  <c r="K68" i="5"/>
  <c r="L68" i="4"/>
  <c r="L68" i="5"/>
  <c r="S68" i="5"/>
  <c r="H68" i="7"/>
  <c r="H68" i="8"/>
  <c r="M68" i="4"/>
  <c r="M68" i="5"/>
  <c r="N68" i="4"/>
  <c r="N68" i="5"/>
  <c r="T68" i="5"/>
  <c r="I68" i="7"/>
  <c r="I68" i="8"/>
  <c r="K69" i="4"/>
  <c r="K69" i="5"/>
  <c r="L69" i="4"/>
  <c r="L69" i="5"/>
  <c r="S69" i="5"/>
  <c r="H69" i="7"/>
  <c r="H69" i="8"/>
  <c r="M69" i="4"/>
  <c r="M69" i="5"/>
  <c r="N69" i="4"/>
  <c r="N69" i="5"/>
  <c r="T69" i="5"/>
  <c r="I69" i="7"/>
  <c r="I69" i="8"/>
  <c r="K70" i="4"/>
  <c r="K70" i="5"/>
  <c r="L70" i="4"/>
  <c r="L70" i="5"/>
  <c r="S70" i="5"/>
  <c r="H70" i="7"/>
  <c r="H70" i="8"/>
  <c r="M70" i="4"/>
  <c r="M70" i="5"/>
  <c r="N70" i="4"/>
  <c r="N70" i="5"/>
  <c r="T70" i="5"/>
  <c r="I70" i="7"/>
  <c r="I70" i="8"/>
  <c r="K71" i="4"/>
  <c r="K71" i="5"/>
  <c r="L71" i="4"/>
  <c r="L71" i="5"/>
  <c r="S71" i="5"/>
  <c r="H71" i="7"/>
  <c r="H71" i="8"/>
  <c r="M71" i="4"/>
  <c r="M71" i="5"/>
  <c r="N71" i="4"/>
  <c r="N71" i="5"/>
  <c r="T71" i="5"/>
  <c r="I71" i="7"/>
  <c r="I71" i="8"/>
  <c r="K72" i="4"/>
  <c r="K72" i="5"/>
  <c r="L72" i="4"/>
  <c r="L72" i="5"/>
  <c r="S72" i="5"/>
  <c r="H72" i="7"/>
  <c r="H72" i="8"/>
  <c r="M72" i="4"/>
  <c r="M72" i="5"/>
  <c r="N72" i="4"/>
  <c r="N72" i="5"/>
  <c r="T72" i="5"/>
  <c r="I72" i="7"/>
  <c r="I72" i="8"/>
  <c r="K73" i="4"/>
  <c r="K73" i="5"/>
  <c r="L73" i="4"/>
  <c r="L73" i="5"/>
  <c r="S73" i="5"/>
  <c r="H73" i="7"/>
  <c r="H73" i="8"/>
  <c r="M73" i="4"/>
  <c r="M73" i="5"/>
  <c r="N73" i="4"/>
  <c r="N73" i="5"/>
  <c r="T73" i="5"/>
  <c r="I73" i="7"/>
  <c r="I73" i="8"/>
  <c r="K74" i="4"/>
  <c r="K74" i="5"/>
  <c r="L74" i="4"/>
  <c r="L74" i="5"/>
  <c r="S74" i="5"/>
  <c r="H74" i="7"/>
  <c r="H74" i="8"/>
  <c r="M74" i="4"/>
  <c r="M74" i="5"/>
  <c r="N74" i="4"/>
  <c r="N74" i="5"/>
  <c r="T74" i="5"/>
  <c r="I74" i="7"/>
  <c r="I74" i="8"/>
  <c r="K75" i="4"/>
  <c r="K75" i="5"/>
  <c r="L75" i="4"/>
  <c r="L75" i="5"/>
  <c r="S75" i="5"/>
  <c r="H75" i="7"/>
  <c r="H75" i="8"/>
  <c r="M75" i="4"/>
  <c r="M75" i="5"/>
  <c r="N75" i="4"/>
  <c r="N75" i="5"/>
  <c r="T75" i="5"/>
  <c r="I75" i="7"/>
  <c r="I75" i="8"/>
  <c r="K76" i="4"/>
  <c r="K76" i="5"/>
  <c r="L76" i="4"/>
  <c r="L76" i="5"/>
  <c r="S76" i="5"/>
  <c r="H76" i="7"/>
  <c r="H76" i="8"/>
  <c r="M76" i="4"/>
  <c r="M76" i="5"/>
  <c r="N76" i="4"/>
  <c r="N76" i="5"/>
  <c r="T76" i="5"/>
  <c r="I76" i="7"/>
  <c r="I76" i="8"/>
  <c r="K77" i="4"/>
  <c r="K77" i="5"/>
  <c r="L77" i="4"/>
  <c r="L77" i="5"/>
  <c r="S77" i="5"/>
  <c r="H77" i="7"/>
  <c r="H77" i="8"/>
  <c r="M77" i="4"/>
  <c r="M77" i="5"/>
  <c r="N77" i="4"/>
  <c r="N77" i="5"/>
  <c r="T77" i="5"/>
  <c r="I77" i="7"/>
  <c r="I77" i="8"/>
  <c r="K78" i="4"/>
  <c r="K78" i="5"/>
  <c r="L78" i="4"/>
  <c r="L78" i="5"/>
  <c r="S78" i="5"/>
  <c r="H78" i="7"/>
  <c r="H78" i="8"/>
  <c r="M78" i="4"/>
  <c r="M78" i="5"/>
  <c r="N78" i="4"/>
  <c r="N78" i="5"/>
  <c r="T78" i="5"/>
  <c r="I78" i="7"/>
  <c r="I78" i="8"/>
  <c r="K79" i="4"/>
  <c r="K79" i="5"/>
  <c r="L79" i="4"/>
  <c r="L79" i="5"/>
  <c r="S79" i="5"/>
  <c r="H79" i="7"/>
  <c r="H79" i="8"/>
  <c r="M79" i="4"/>
  <c r="M79" i="5"/>
  <c r="N79" i="4"/>
  <c r="N79" i="5"/>
  <c r="T79" i="5"/>
  <c r="I79" i="7"/>
  <c r="I79" i="8"/>
  <c r="K80" i="4"/>
  <c r="K80" i="5"/>
  <c r="L80" i="4"/>
  <c r="L80" i="5"/>
  <c r="S80" i="5"/>
  <c r="H80" i="7"/>
  <c r="H80" i="8"/>
  <c r="M80" i="4"/>
  <c r="M80" i="5"/>
  <c r="N80" i="4"/>
  <c r="N80" i="5"/>
  <c r="T80" i="5"/>
  <c r="I80" i="7"/>
  <c r="I80" i="8"/>
  <c r="K81" i="4"/>
  <c r="K81" i="5"/>
  <c r="L81" i="4"/>
  <c r="L81" i="5"/>
  <c r="S81" i="5"/>
  <c r="H81" i="7"/>
  <c r="H81" i="8"/>
  <c r="M81" i="4"/>
  <c r="M81" i="5"/>
  <c r="N81" i="4"/>
  <c r="N81" i="5"/>
  <c r="T81" i="5"/>
  <c r="I81" i="7"/>
  <c r="I81" i="8"/>
  <c r="K82" i="4"/>
  <c r="K82" i="5"/>
  <c r="L82" i="4"/>
  <c r="L82" i="5"/>
  <c r="S82" i="5"/>
  <c r="H82" i="7"/>
  <c r="H82" i="8"/>
  <c r="M82" i="4"/>
  <c r="M82" i="5"/>
  <c r="N82" i="4"/>
  <c r="N82" i="5"/>
  <c r="T82" i="5"/>
  <c r="I82" i="7"/>
  <c r="I82" i="8"/>
  <c r="K83" i="4"/>
  <c r="K83" i="5"/>
  <c r="L83" i="4"/>
  <c r="L83" i="5"/>
  <c r="S83" i="5"/>
  <c r="H83" i="7"/>
  <c r="H83" i="8"/>
  <c r="M83" i="4"/>
  <c r="M83" i="5"/>
  <c r="N83" i="4"/>
  <c r="N83" i="5"/>
  <c r="T83" i="5"/>
  <c r="I83" i="7"/>
  <c r="I83" i="8"/>
  <c r="K84" i="4"/>
  <c r="K84" i="5"/>
  <c r="L84" i="4"/>
  <c r="L84" i="5"/>
  <c r="S84" i="5"/>
  <c r="H84" i="7"/>
  <c r="H84" i="8"/>
  <c r="M84" i="4"/>
  <c r="M84" i="5"/>
  <c r="N84" i="4"/>
  <c r="N84" i="5"/>
  <c r="T84" i="5"/>
  <c r="I84" i="7"/>
  <c r="I84" i="8"/>
  <c r="K85" i="4"/>
  <c r="K85" i="5"/>
  <c r="L85" i="4"/>
  <c r="L85" i="5"/>
  <c r="S85" i="5"/>
  <c r="H85" i="7"/>
  <c r="H85" i="8"/>
  <c r="M85" i="4"/>
  <c r="M85" i="5"/>
  <c r="N85" i="4"/>
  <c r="N85" i="5"/>
  <c r="T85" i="5"/>
  <c r="I85" i="7"/>
  <c r="I85" i="8"/>
  <c r="K86" i="4"/>
  <c r="K86" i="5"/>
  <c r="L86" i="4"/>
  <c r="L86" i="5"/>
  <c r="S86" i="5"/>
  <c r="H86" i="7"/>
  <c r="H86" i="8"/>
  <c r="M86" i="4"/>
  <c r="M86" i="5"/>
  <c r="N86" i="4"/>
  <c r="N86" i="5"/>
  <c r="T86" i="5"/>
  <c r="I86" i="7"/>
  <c r="I86" i="8"/>
  <c r="K87" i="4"/>
  <c r="K87" i="5"/>
  <c r="L87" i="4"/>
  <c r="L87" i="5"/>
  <c r="S87" i="5"/>
  <c r="H87" i="7"/>
  <c r="H87" i="8"/>
  <c r="M87" i="4"/>
  <c r="M87" i="5"/>
  <c r="N87" i="4"/>
  <c r="N87" i="5"/>
  <c r="T87" i="5"/>
  <c r="I87" i="7"/>
  <c r="I87" i="8"/>
  <c r="K88" i="4"/>
  <c r="K88" i="5"/>
  <c r="L88" i="4"/>
  <c r="L88" i="5"/>
  <c r="S88" i="5"/>
  <c r="H88" i="7"/>
  <c r="H88" i="8"/>
  <c r="M88" i="4"/>
  <c r="M88" i="5"/>
  <c r="N88" i="4"/>
  <c r="N88" i="5"/>
  <c r="T88" i="5"/>
  <c r="I88" i="7"/>
  <c r="I88" i="8"/>
  <c r="K89" i="4"/>
  <c r="K89" i="5"/>
  <c r="L89" i="4"/>
  <c r="L89" i="5"/>
  <c r="S89" i="5"/>
  <c r="H89" i="7"/>
  <c r="H89" i="8"/>
  <c r="M89" i="4"/>
  <c r="M89" i="5"/>
  <c r="N89" i="4"/>
  <c r="N89" i="5"/>
  <c r="T89" i="5"/>
  <c r="I89" i="7"/>
  <c r="I89" i="8"/>
  <c r="K90" i="4"/>
  <c r="K90" i="5"/>
  <c r="L90" i="4"/>
  <c r="L90" i="5"/>
  <c r="S90" i="5"/>
  <c r="H90" i="7"/>
  <c r="H90" i="8"/>
  <c r="M90" i="4"/>
  <c r="M90" i="5"/>
  <c r="N90" i="4"/>
  <c r="N90" i="5"/>
  <c r="T90" i="5"/>
  <c r="I90" i="7"/>
  <c r="I90" i="8"/>
  <c r="K91" i="4"/>
  <c r="K91" i="5"/>
  <c r="L91" i="4"/>
  <c r="L91" i="5"/>
  <c r="S91" i="5"/>
  <c r="H91" i="7"/>
  <c r="H91" i="8"/>
  <c r="M91" i="4"/>
  <c r="M91" i="5"/>
  <c r="N91" i="4"/>
  <c r="N91" i="5"/>
  <c r="T91" i="5"/>
  <c r="I91" i="7"/>
  <c r="I91" i="8"/>
  <c r="K92" i="4"/>
  <c r="K92" i="5"/>
  <c r="L92" i="4"/>
  <c r="L92" i="5"/>
  <c r="S92" i="5"/>
  <c r="H92" i="7"/>
  <c r="H92" i="8"/>
  <c r="M92" i="4"/>
  <c r="M92" i="5"/>
  <c r="N92" i="4"/>
  <c r="N92" i="5"/>
  <c r="T92" i="5"/>
  <c r="I92" i="7"/>
  <c r="I92" i="8"/>
  <c r="K93" i="4"/>
  <c r="K93" i="5"/>
  <c r="L93" i="4"/>
  <c r="L93" i="5"/>
  <c r="S93" i="5"/>
  <c r="H93" i="7"/>
  <c r="H93" i="8"/>
  <c r="M93" i="4"/>
  <c r="M93" i="5"/>
  <c r="N93" i="4"/>
  <c r="N93" i="5"/>
  <c r="T93" i="5"/>
  <c r="I93" i="7"/>
  <c r="I93" i="8"/>
  <c r="K94" i="4"/>
  <c r="K94" i="5"/>
  <c r="L94" i="4"/>
  <c r="L94" i="5"/>
  <c r="S94" i="5"/>
  <c r="H94" i="7"/>
  <c r="H94" i="8"/>
  <c r="M94" i="4"/>
  <c r="M94" i="5"/>
  <c r="N94" i="4"/>
  <c r="N94" i="5"/>
  <c r="T94" i="5"/>
  <c r="I94" i="7"/>
  <c r="I94" i="8"/>
  <c r="K95" i="4"/>
  <c r="K95" i="5"/>
  <c r="L95" i="4"/>
  <c r="L95" i="5"/>
  <c r="S95" i="5"/>
  <c r="H95" i="7"/>
  <c r="H95" i="8"/>
  <c r="M95" i="4"/>
  <c r="M95" i="5"/>
  <c r="N95" i="4"/>
  <c r="N95" i="5"/>
  <c r="T95" i="5"/>
  <c r="I95" i="7"/>
  <c r="I95" i="8"/>
  <c r="K96" i="4"/>
  <c r="K96" i="5"/>
  <c r="L96" i="4"/>
  <c r="L96" i="5"/>
  <c r="S96" i="5"/>
  <c r="H96" i="7"/>
  <c r="H96" i="8"/>
  <c r="M96" i="4"/>
  <c r="M96" i="5"/>
  <c r="N96" i="4"/>
  <c r="N96" i="5"/>
  <c r="T96" i="5"/>
  <c r="I96" i="7"/>
  <c r="I96" i="8"/>
  <c r="K97" i="4"/>
  <c r="K97" i="5"/>
  <c r="L97" i="4"/>
  <c r="L97" i="5"/>
  <c r="S97" i="5"/>
  <c r="H97" i="7"/>
  <c r="H97" i="8"/>
  <c r="M97" i="4"/>
  <c r="M97" i="5"/>
  <c r="N97" i="4"/>
  <c r="N97" i="5"/>
  <c r="T97" i="5"/>
  <c r="I97" i="7"/>
  <c r="I97" i="8"/>
  <c r="K98" i="4"/>
  <c r="K98" i="5"/>
  <c r="L98" i="4"/>
  <c r="L98" i="5"/>
  <c r="S98" i="5"/>
  <c r="H98" i="7"/>
  <c r="H98" i="8"/>
  <c r="M98" i="4"/>
  <c r="M98" i="5"/>
  <c r="N98" i="4"/>
  <c r="N98" i="5"/>
  <c r="T98" i="5"/>
  <c r="I98" i="7"/>
  <c r="I98" i="8"/>
  <c r="K99" i="4"/>
  <c r="K99" i="5"/>
  <c r="L99" i="4"/>
  <c r="L99" i="5"/>
  <c r="S99" i="5"/>
  <c r="H99" i="7"/>
  <c r="H99" i="8"/>
  <c r="M99" i="4"/>
  <c r="M99" i="5"/>
  <c r="N99" i="4"/>
  <c r="N99" i="5"/>
  <c r="T99" i="5"/>
  <c r="I99" i="7"/>
  <c r="I99" i="8"/>
  <c r="K100" i="4"/>
  <c r="K100" i="5"/>
  <c r="L100" i="4"/>
  <c r="L100" i="5"/>
  <c r="S100" i="5"/>
  <c r="H100" i="7"/>
  <c r="H100" i="8"/>
  <c r="M100" i="4"/>
  <c r="M100" i="5"/>
  <c r="N100" i="4"/>
  <c r="N100" i="5"/>
  <c r="T100" i="5"/>
  <c r="I100" i="7"/>
  <c r="I100" i="8"/>
  <c r="K101" i="4"/>
  <c r="K101" i="5"/>
  <c r="L101" i="4"/>
  <c r="L101" i="5"/>
  <c r="S101" i="5"/>
  <c r="H101" i="7"/>
  <c r="H101" i="8"/>
  <c r="M101" i="4"/>
  <c r="M101" i="5"/>
  <c r="N101" i="4"/>
  <c r="N101" i="5"/>
  <c r="T101" i="5"/>
  <c r="I101" i="7"/>
  <c r="I101" i="8"/>
  <c r="K102" i="4"/>
  <c r="K102" i="5"/>
  <c r="L102" i="4"/>
  <c r="L102" i="5"/>
  <c r="S102" i="5"/>
  <c r="H102" i="7"/>
  <c r="H102" i="8"/>
  <c r="M102" i="4"/>
  <c r="M102" i="5"/>
  <c r="N102" i="4"/>
  <c r="N102" i="5"/>
  <c r="T102" i="5"/>
  <c r="I102" i="7"/>
  <c r="I102" i="8"/>
  <c r="K103" i="4"/>
  <c r="K103" i="5"/>
  <c r="L103" i="4"/>
  <c r="L103" i="5"/>
  <c r="S103" i="5"/>
  <c r="H103" i="7"/>
  <c r="H103" i="8"/>
  <c r="M103" i="4"/>
  <c r="M103" i="5"/>
  <c r="N103" i="4"/>
  <c r="N103" i="5"/>
  <c r="T103" i="5"/>
  <c r="I103" i="7"/>
  <c r="I103" i="8"/>
  <c r="K104" i="4"/>
  <c r="K104" i="5"/>
  <c r="L104" i="4"/>
  <c r="L104" i="5"/>
  <c r="S104" i="5"/>
  <c r="H104" i="7"/>
  <c r="H104" i="8"/>
  <c r="M104" i="4"/>
  <c r="M104" i="5"/>
  <c r="N104" i="4"/>
  <c r="N104" i="5"/>
  <c r="T104" i="5"/>
  <c r="I104" i="7"/>
  <c r="I104" i="8"/>
  <c r="K105" i="4"/>
  <c r="K105" i="5"/>
  <c r="L105" i="4"/>
  <c r="L105" i="5"/>
  <c r="S105" i="5"/>
  <c r="H105" i="7"/>
  <c r="H105" i="8"/>
  <c r="M105" i="4"/>
  <c r="M105" i="5"/>
  <c r="N105" i="4"/>
  <c r="N105" i="5"/>
  <c r="T105" i="5"/>
  <c r="I105" i="7"/>
  <c r="I105" i="8"/>
  <c r="K106" i="4"/>
  <c r="K106" i="5"/>
  <c r="L106" i="4"/>
  <c r="L106" i="5"/>
  <c r="S106" i="5"/>
  <c r="H106" i="7"/>
  <c r="H106" i="8"/>
  <c r="M106" i="4"/>
  <c r="M106" i="5"/>
  <c r="N106" i="4"/>
  <c r="N106" i="5"/>
  <c r="T106" i="5"/>
  <c r="I106" i="7"/>
  <c r="I106" i="8"/>
  <c r="K107" i="4"/>
  <c r="K107" i="5"/>
  <c r="L107" i="4"/>
  <c r="L107" i="5"/>
  <c r="S107" i="5"/>
  <c r="H107" i="7"/>
  <c r="H107" i="8"/>
  <c r="M107" i="4"/>
  <c r="M107" i="5"/>
  <c r="N107" i="4"/>
  <c r="N107" i="5"/>
  <c r="T107" i="5"/>
  <c r="I107" i="7"/>
  <c r="I107" i="8"/>
  <c r="K108" i="4"/>
  <c r="K108" i="5"/>
  <c r="L108" i="4"/>
  <c r="L108" i="5"/>
  <c r="S108" i="5"/>
  <c r="H108" i="7"/>
  <c r="H108" i="8"/>
  <c r="M108" i="4"/>
  <c r="M108" i="5"/>
  <c r="N108" i="4"/>
  <c r="N108" i="5"/>
  <c r="T108" i="5"/>
  <c r="I108" i="7"/>
  <c r="I108" i="8"/>
  <c r="K109" i="4"/>
  <c r="K109" i="5"/>
  <c r="L109" i="4"/>
  <c r="L109" i="5"/>
  <c r="S109" i="5"/>
  <c r="H109" i="7"/>
  <c r="H109" i="8"/>
  <c r="M109" i="4"/>
  <c r="M109" i="5"/>
  <c r="N109" i="4"/>
  <c r="N109" i="5"/>
  <c r="T109" i="5"/>
  <c r="I109" i="7"/>
  <c r="I109" i="8"/>
  <c r="K110" i="4"/>
  <c r="K110" i="5"/>
  <c r="L110" i="4"/>
  <c r="L110" i="5"/>
  <c r="S110" i="5"/>
  <c r="H110" i="7"/>
  <c r="H110" i="8"/>
  <c r="M110" i="4"/>
  <c r="M110" i="5"/>
  <c r="N110" i="4"/>
  <c r="N110" i="5"/>
  <c r="T110" i="5"/>
  <c r="I110" i="7"/>
  <c r="I110" i="8"/>
  <c r="K111" i="4"/>
  <c r="K111" i="5"/>
  <c r="L111" i="4"/>
  <c r="L111" i="5"/>
  <c r="S111" i="5"/>
  <c r="H111" i="7"/>
  <c r="H111" i="8"/>
  <c r="M111" i="4"/>
  <c r="M111" i="5"/>
  <c r="N111" i="4"/>
  <c r="N111" i="5"/>
  <c r="T111" i="5"/>
  <c r="I111" i="7"/>
  <c r="I111" i="8"/>
  <c r="K112" i="4"/>
  <c r="K112" i="5"/>
  <c r="L112" i="4"/>
  <c r="L112" i="5"/>
  <c r="S112" i="5"/>
  <c r="H112" i="7"/>
  <c r="H112" i="8"/>
  <c r="M112" i="4"/>
  <c r="M112" i="5"/>
  <c r="N112" i="4"/>
  <c r="N112" i="5"/>
  <c r="T112" i="5"/>
  <c r="I112" i="7"/>
  <c r="I112" i="8"/>
  <c r="K113" i="4"/>
  <c r="K113" i="5"/>
  <c r="L113" i="4"/>
  <c r="L113" i="5"/>
  <c r="S113" i="5"/>
  <c r="H113" i="7"/>
  <c r="H113" i="8"/>
  <c r="M113" i="4"/>
  <c r="M113" i="5"/>
  <c r="N113" i="4"/>
  <c r="N113" i="5"/>
  <c r="T113" i="5"/>
  <c r="I113" i="7"/>
  <c r="I113" i="8"/>
  <c r="K114" i="4"/>
  <c r="K114" i="5"/>
  <c r="L114" i="4"/>
  <c r="L114" i="5"/>
  <c r="S114" i="5"/>
  <c r="H114" i="7"/>
  <c r="H114" i="8"/>
  <c r="M114" i="4"/>
  <c r="M114" i="5"/>
  <c r="N114" i="4"/>
  <c r="N114" i="5"/>
  <c r="T114" i="5"/>
  <c r="I114" i="7"/>
  <c r="I114" i="8"/>
  <c r="K115" i="4"/>
  <c r="K115" i="5"/>
  <c r="L115" i="4"/>
  <c r="L115" i="5"/>
  <c r="S115" i="5"/>
  <c r="H115" i="7"/>
  <c r="H115" i="8"/>
  <c r="M115" i="4"/>
  <c r="M115" i="5"/>
  <c r="N115" i="4"/>
  <c r="N115" i="5"/>
  <c r="T115" i="5"/>
  <c r="I115" i="7"/>
  <c r="I115" i="8"/>
  <c r="K116" i="4"/>
  <c r="K116" i="5"/>
  <c r="L116" i="4"/>
  <c r="L116" i="5"/>
  <c r="S116" i="5"/>
  <c r="H116" i="7"/>
  <c r="H116" i="8"/>
  <c r="M116" i="4"/>
  <c r="M116" i="5"/>
  <c r="N116" i="4"/>
  <c r="N116" i="5"/>
  <c r="T116" i="5"/>
  <c r="I116" i="7"/>
  <c r="I116" i="8"/>
  <c r="K117" i="4"/>
  <c r="K117" i="5"/>
  <c r="L117" i="4"/>
  <c r="L117" i="5"/>
  <c r="S117" i="5"/>
  <c r="H117" i="7"/>
  <c r="H117" i="8"/>
  <c r="M117" i="4"/>
  <c r="M117" i="5"/>
  <c r="N117" i="4"/>
  <c r="N117" i="5"/>
  <c r="T117" i="5"/>
  <c r="I117" i="7"/>
  <c r="I117" i="8"/>
  <c r="K118" i="4"/>
  <c r="K118" i="5"/>
  <c r="L118" i="4"/>
  <c r="L118" i="5"/>
  <c r="S118" i="5"/>
  <c r="H118" i="7"/>
  <c r="H118" i="8"/>
  <c r="M118" i="4"/>
  <c r="M118" i="5"/>
  <c r="N118" i="4"/>
  <c r="N118" i="5"/>
  <c r="T118" i="5"/>
  <c r="I118" i="7"/>
  <c r="I118" i="8"/>
  <c r="K119" i="4"/>
  <c r="K119" i="5"/>
  <c r="L119" i="4"/>
  <c r="L119" i="5"/>
  <c r="S119" i="5"/>
  <c r="H119" i="7"/>
  <c r="H119" i="8"/>
  <c r="M119" i="4"/>
  <c r="M119" i="5"/>
  <c r="N119" i="4"/>
  <c r="N119" i="5"/>
  <c r="T119" i="5"/>
  <c r="I119" i="7"/>
  <c r="I119" i="8"/>
  <c r="K120" i="4"/>
  <c r="K120" i="5"/>
  <c r="L120" i="4"/>
  <c r="L120" i="5"/>
  <c r="S120" i="5"/>
  <c r="H120" i="7"/>
  <c r="H120" i="8"/>
  <c r="M120" i="4"/>
  <c r="M120" i="5"/>
  <c r="N120" i="4"/>
  <c r="N120" i="5"/>
  <c r="T120" i="5"/>
  <c r="I120" i="7"/>
  <c r="I120" i="8"/>
  <c r="K121" i="4"/>
  <c r="K121" i="5"/>
  <c r="L121" i="4"/>
  <c r="L121" i="5"/>
  <c r="S121" i="5"/>
  <c r="H121" i="7"/>
  <c r="H121" i="8"/>
  <c r="M121" i="4"/>
  <c r="M121" i="5"/>
  <c r="N121" i="4"/>
  <c r="N121" i="5"/>
  <c r="T121" i="5"/>
  <c r="I121" i="7"/>
  <c r="I121" i="8"/>
  <c r="K122" i="4"/>
  <c r="K122" i="5"/>
  <c r="L122" i="4"/>
  <c r="L122" i="5"/>
  <c r="S122" i="5"/>
  <c r="H122" i="7"/>
  <c r="H122" i="8"/>
  <c r="M122" i="4"/>
  <c r="M122" i="5"/>
  <c r="N122" i="4"/>
  <c r="N122" i="5"/>
  <c r="T122" i="5"/>
  <c r="I122" i="7"/>
  <c r="I122" i="8"/>
  <c r="K123" i="4"/>
  <c r="K123" i="5"/>
  <c r="L123" i="4"/>
  <c r="L123" i="5"/>
  <c r="S123" i="5"/>
  <c r="H123" i="7"/>
  <c r="H123" i="8"/>
  <c r="M123" i="4"/>
  <c r="M123" i="5"/>
  <c r="N123" i="4"/>
  <c r="N123" i="5"/>
  <c r="T123" i="5"/>
  <c r="I123" i="7"/>
  <c r="I123" i="8"/>
  <c r="K124" i="4"/>
  <c r="K124" i="5"/>
  <c r="L124" i="4"/>
  <c r="L124" i="5"/>
  <c r="S124" i="5"/>
  <c r="H124" i="7"/>
  <c r="H124" i="8"/>
  <c r="M124" i="4"/>
  <c r="M124" i="5"/>
  <c r="N124" i="4"/>
  <c r="N124" i="5"/>
  <c r="T124" i="5"/>
  <c r="I124" i="7"/>
  <c r="I124" i="8"/>
  <c r="K125" i="4"/>
  <c r="K125" i="5"/>
  <c r="L125" i="4"/>
  <c r="L125" i="5"/>
  <c r="S125" i="5"/>
  <c r="H125" i="7"/>
  <c r="H125" i="8"/>
  <c r="M125" i="4"/>
  <c r="M125" i="5"/>
  <c r="N125" i="4"/>
  <c r="N125" i="5"/>
  <c r="T125" i="5"/>
  <c r="I125" i="7"/>
  <c r="I125" i="8"/>
  <c r="K126" i="4"/>
  <c r="K126" i="5"/>
  <c r="L126" i="4"/>
  <c r="L126" i="5"/>
  <c r="S126" i="5"/>
  <c r="H126" i="7"/>
  <c r="H126" i="8"/>
  <c r="M126" i="4"/>
  <c r="M126" i="5"/>
  <c r="N126" i="4"/>
  <c r="N126" i="5"/>
  <c r="T126" i="5"/>
  <c r="I126" i="7"/>
  <c r="I126" i="8"/>
  <c r="K127" i="4"/>
  <c r="K127" i="5"/>
  <c r="L127" i="4"/>
  <c r="L127" i="5"/>
  <c r="S127" i="5"/>
  <c r="H127" i="7"/>
  <c r="H127" i="8"/>
  <c r="M127" i="4"/>
  <c r="M127" i="5"/>
  <c r="N127" i="4"/>
  <c r="N127" i="5"/>
  <c r="T127" i="5"/>
  <c r="I127" i="7"/>
  <c r="I127" i="8"/>
  <c r="K128" i="4"/>
  <c r="K128" i="5"/>
  <c r="L128" i="4"/>
  <c r="L128" i="5"/>
  <c r="S128" i="5"/>
  <c r="H128" i="7"/>
  <c r="H128" i="8"/>
  <c r="M128" i="4"/>
  <c r="M128" i="5"/>
  <c r="N128" i="4"/>
  <c r="N128" i="5"/>
  <c r="T128" i="5"/>
  <c r="I128" i="7"/>
  <c r="I128" i="8"/>
  <c r="K129" i="4"/>
  <c r="K129" i="5"/>
  <c r="L129" i="4"/>
  <c r="L129" i="5"/>
  <c r="S129" i="5"/>
  <c r="H129" i="7"/>
  <c r="H129" i="8"/>
  <c r="M129" i="4"/>
  <c r="M129" i="5"/>
  <c r="N129" i="4"/>
  <c r="N129" i="5"/>
  <c r="T129" i="5"/>
  <c r="I129" i="7"/>
  <c r="I129" i="8"/>
  <c r="K130" i="4"/>
  <c r="K130" i="5"/>
  <c r="L130" i="4"/>
  <c r="L130" i="5"/>
  <c r="S130" i="5"/>
  <c r="H130" i="7"/>
  <c r="H130" i="8"/>
  <c r="M130" i="4"/>
  <c r="M130" i="5"/>
  <c r="N130" i="4"/>
  <c r="N130" i="5"/>
  <c r="T130" i="5"/>
  <c r="I130" i="7"/>
  <c r="I130" i="8"/>
  <c r="K131" i="4"/>
  <c r="K131" i="5"/>
  <c r="L131" i="4"/>
  <c r="L131" i="5"/>
  <c r="S131" i="5"/>
  <c r="H131" i="7"/>
  <c r="H131" i="8"/>
  <c r="M131" i="4"/>
  <c r="M131" i="5"/>
  <c r="N131" i="4"/>
  <c r="N131" i="5"/>
  <c r="T131" i="5"/>
  <c r="I131" i="7"/>
  <c r="I131" i="8"/>
  <c r="K132" i="4"/>
  <c r="K132" i="5"/>
  <c r="L132" i="4"/>
  <c r="L132" i="5"/>
  <c r="S132" i="5"/>
  <c r="H132" i="7"/>
  <c r="H132" i="8"/>
  <c r="M132" i="4"/>
  <c r="M132" i="5"/>
  <c r="N132" i="4"/>
  <c r="N132" i="5"/>
  <c r="T132" i="5"/>
  <c r="I132" i="7"/>
  <c r="I132" i="8"/>
  <c r="K133" i="4"/>
  <c r="K133" i="5"/>
  <c r="L133" i="4"/>
  <c r="L133" i="5"/>
  <c r="S133" i="5"/>
  <c r="H133" i="7"/>
  <c r="H133" i="8"/>
  <c r="M133" i="4"/>
  <c r="M133" i="5"/>
  <c r="N133" i="4"/>
  <c r="N133" i="5"/>
  <c r="T133" i="5"/>
  <c r="I133" i="7"/>
  <c r="I133" i="8"/>
  <c r="K134" i="4"/>
  <c r="K134" i="5"/>
  <c r="L134" i="4"/>
  <c r="L134" i="5"/>
  <c r="S134" i="5"/>
  <c r="H134" i="7"/>
  <c r="H134" i="8"/>
  <c r="M134" i="4"/>
  <c r="M134" i="5"/>
  <c r="N134" i="4"/>
  <c r="N134" i="5"/>
  <c r="T134" i="5"/>
  <c r="I134" i="7"/>
  <c r="I134" i="8"/>
  <c r="K135" i="4"/>
  <c r="K135" i="5"/>
  <c r="L135" i="4"/>
  <c r="L135" i="5"/>
  <c r="S135" i="5"/>
  <c r="H135" i="7"/>
  <c r="H135" i="8"/>
  <c r="M135" i="4"/>
  <c r="M135" i="5"/>
  <c r="N135" i="4"/>
  <c r="N135" i="5"/>
  <c r="T135" i="5"/>
  <c r="I135" i="7"/>
  <c r="I135" i="8"/>
  <c r="K136" i="4"/>
  <c r="K136" i="5"/>
  <c r="L136" i="4"/>
  <c r="L136" i="5"/>
  <c r="S136" i="5"/>
  <c r="H136" i="7"/>
  <c r="H136" i="8"/>
  <c r="M136" i="4"/>
  <c r="M136" i="5"/>
  <c r="N136" i="4"/>
  <c r="N136" i="5"/>
  <c r="T136" i="5"/>
  <c r="I136" i="7"/>
  <c r="I136" i="8"/>
  <c r="K137" i="4"/>
  <c r="K137" i="5"/>
  <c r="L137" i="4"/>
  <c r="L137" i="5"/>
  <c r="S137" i="5"/>
  <c r="H137" i="7"/>
  <c r="H137" i="8"/>
  <c r="M137" i="4"/>
  <c r="M137" i="5"/>
  <c r="N137" i="4"/>
  <c r="N137" i="5"/>
  <c r="T137" i="5"/>
  <c r="I137" i="7"/>
  <c r="I137" i="8"/>
  <c r="K138" i="4"/>
  <c r="K138" i="5"/>
  <c r="L138" i="4"/>
  <c r="L138" i="5"/>
  <c r="S138" i="5"/>
  <c r="H138" i="7"/>
  <c r="H138" i="8"/>
  <c r="M138" i="4"/>
  <c r="M138" i="5"/>
  <c r="N138" i="4"/>
  <c r="N138" i="5"/>
  <c r="T138" i="5"/>
  <c r="I138" i="7"/>
  <c r="I138" i="8"/>
  <c r="K139" i="4"/>
  <c r="K139" i="5"/>
  <c r="L139" i="4"/>
  <c r="L139" i="5"/>
  <c r="S139" i="5"/>
  <c r="H139" i="7"/>
  <c r="H139" i="8"/>
  <c r="M139" i="4"/>
  <c r="M139" i="5"/>
  <c r="N139" i="4"/>
  <c r="N139" i="5"/>
  <c r="T139" i="5"/>
  <c r="I139" i="7"/>
  <c r="I139" i="8"/>
  <c r="K140" i="4"/>
  <c r="K140" i="5"/>
  <c r="L140" i="4"/>
  <c r="L140" i="5"/>
  <c r="S140" i="5"/>
  <c r="H140" i="7"/>
  <c r="H140" i="8"/>
  <c r="M140" i="4"/>
  <c r="M140" i="5"/>
  <c r="N140" i="4"/>
  <c r="N140" i="5"/>
  <c r="T140" i="5"/>
  <c r="I140" i="7"/>
  <c r="I140" i="8"/>
  <c r="K141" i="4"/>
  <c r="K141" i="5"/>
  <c r="L141" i="4"/>
  <c r="L141" i="5"/>
  <c r="S141" i="5"/>
  <c r="H141" i="7"/>
  <c r="H141" i="8"/>
  <c r="M141" i="4"/>
  <c r="M141" i="5"/>
  <c r="N141" i="4"/>
  <c r="N141" i="5"/>
  <c r="T141" i="5"/>
  <c r="I141" i="7"/>
  <c r="I141" i="8"/>
  <c r="K142" i="4"/>
  <c r="K142" i="5"/>
  <c r="L142" i="4"/>
  <c r="L142" i="5"/>
  <c r="S142" i="5"/>
  <c r="H142" i="7"/>
  <c r="H142" i="8"/>
  <c r="M142" i="4"/>
  <c r="M142" i="5"/>
  <c r="N142" i="4"/>
  <c r="N142" i="5"/>
  <c r="T142" i="5"/>
  <c r="I142" i="7"/>
  <c r="I142" i="8"/>
  <c r="K143" i="4"/>
  <c r="K143" i="5"/>
  <c r="L143" i="4"/>
  <c r="L143" i="5"/>
  <c r="S143" i="5"/>
  <c r="H143" i="7"/>
  <c r="H143" i="8"/>
  <c r="M143" i="4"/>
  <c r="M143" i="5"/>
  <c r="N143" i="4"/>
  <c r="N143" i="5"/>
  <c r="T143" i="5"/>
  <c r="I143" i="7"/>
  <c r="I143" i="8"/>
  <c r="K144" i="4"/>
  <c r="K144" i="5"/>
  <c r="L144" i="4"/>
  <c r="L144" i="5"/>
  <c r="S144" i="5"/>
  <c r="H144" i="7"/>
  <c r="H144" i="8"/>
  <c r="M144" i="4"/>
  <c r="M144" i="5"/>
  <c r="N144" i="4"/>
  <c r="N144" i="5"/>
  <c r="T144" i="5"/>
  <c r="I144" i="7"/>
  <c r="I144" i="8"/>
  <c r="K145" i="4"/>
  <c r="K145" i="5"/>
  <c r="L145" i="4"/>
  <c r="L145" i="5"/>
  <c r="S145" i="5"/>
  <c r="H145" i="7"/>
  <c r="H145" i="8"/>
  <c r="M145" i="4"/>
  <c r="M145" i="5"/>
  <c r="N145" i="4"/>
  <c r="N145" i="5"/>
  <c r="T145" i="5"/>
  <c r="I145" i="7"/>
  <c r="I145" i="8"/>
  <c r="K146" i="4"/>
  <c r="K146" i="5"/>
  <c r="L146" i="4"/>
  <c r="L146" i="5"/>
  <c r="S146" i="5"/>
  <c r="H146" i="7"/>
  <c r="H146" i="8"/>
  <c r="M146" i="4"/>
  <c r="M146" i="5"/>
  <c r="N146" i="4"/>
  <c r="N146" i="5"/>
  <c r="T146" i="5"/>
  <c r="I146" i="7"/>
  <c r="I146" i="8"/>
  <c r="K147" i="4"/>
  <c r="K147" i="5"/>
  <c r="L147" i="4"/>
  <c r="L147" i="5"/>
  <c r="S147" i="5"/>
  <c r="H147" i="7"/>
  <c r="H147" i="8"/>
  <c r="M147" i="4"/>
  <c r="M147" i="5"/>
  <c r="N147" i="4"/>
  <c r="N147" i="5"/>
  <c r="T147" i="5"/>
  <c r="I147" i="7"/>
  <c r="I147" i="8"/>
  <c r="K148" i="4"/>
  <c r="K148" i="5"/>
  <c r="L148" i="4"/>
  <c r="L148" i="5"/>
  <c r="S148" i="5"/>
  <c r="H148" i="7"/>
  <c r="H148" i="8"/>
  <c r="M148" i="4"/>
  <c r="M148" i="5"/>
  <c r="N148" i="4"/>
  <c r="N148" i="5"/>
  <c r="T148" i="5"/>
  <c r="I148" i="7"/>
  <c r="I148" i="8"/>
  <c r="K149" i="4"/>
  <c r="K149" i="5"/>
  <c r="L149" i="4"/>
  <c r="L149" i="5"/>
  <c r="S149" i="5"/>
  <c r="H149" i="7"/>
  <c r="H149" i="8"/>
  <c r="M149" i="4"/>
  <c r="M149" i="5"/>
  <c r="N149" i="4"/>
  <c r="N149" i="5"/>
  <c r="T149" i="5"/>
  <c r="I149" i="7"/>
  <c r="I149" i="8"/>
  <c r="K150" i="4"/>
  <c r="K150" i="5"/>
  <c r="L150" i="4"/>
  <c r="L150" i="5"/>
  <c r="S150" i="5"/>
  <c r="H150" i="7"/>
  <c r="H150" i="8"/>
  <c r="M150" i="4"/>
  <c r="M150" i="5"/>
  <c r="N150" i="4"/>
  <c r="N150" i="5"/>
  <c r="T150" i="5"/>
  <c r="I150" i="7"/>
  <c r="I150" i="8"/>
  <c r="K151" i="4"/>
  <c r="K151" i="5"/>
  <c r="L151" i="4"/>
  <c r="L151" i="5"/>
  <c r="S151" i="5"/>
  <c r="H151" i="7"/>
  <c r="H151" i="8"/>
  <c r="M151" i="4"/>
  <c r="M151" i="5"/>
  <c r="N151" i="4"/>
  <c r="N151" i="5"/>
  <c r="T151" i="5"/>
  <c r="I151" i="7"/>
  <c r="I151" i="8"/>
  <c r="K152" i="4"/>
  <c r="K152" i="5"/>
  <c r="L152" i="4"/>
  <c r="L152" i="5"/>
  <c r="S152" i="5"/>
  <c r="H152" i="7"/>
  <c r="H152" i="8"/>
  <c r="M152" i="4"/>
  <c r="M152" i="5"/>
  <c r="N152" i="4"/>
  <c r="N152" i="5"/>
  <c r="T152" i="5"/>
  <c r="I152" i="7"/>
  <c r="I152" i="8"/>
  <c r="K153" i="4"/>
  <c r="K153" i="5"/>
  <c r="L153" i="4"/>
  <c r="L153" i="5"/>
  <c r="S153" i="5"/>
  <c r="H153" i="7"/>
  <c r="H153" i="8"/>
  <c r="M153" i="4"/>
  <c r="M153" i="5"/>
  <c r="N153" i="4"/>
  <c r="N153" i="5"/>
  <c r="T153" i="5"/>
  <c r="I153" i="7"/>
  <c r="I153" i="8"/>
  <c r="K154" i="4"/>
  <c r="K154" i="5"/>
  <c r="L154" i="4"/>
  <c r="L154" i="5"/>
  <c r="S154" i="5"/>
  <c r="H154" i="7"/>
  <c r="H154" i="8"/>
  <c r="M154" i="4"/>
  <c r="M154" i="5"/>
  <c r="N154" i="4"/>
  <c r="N154" i="5"/>
  <c r="T154" i="5"/>
  <c r="I154" i="7"/>
  <c r="I154" i="8"/>
  <c r="K155" i="4"/>
  <c r="K155" i="5"/>
  <c r="L155" i="4"/>
  <c r="L155" i="5"/>
  <c r="S155" i="5"/>
  <c r="H155" i="7"/>
  <c r="H155" i="8"/>
  <c r="M155" i="4"/>
  <c r="M155" i="5"/>
  <c r="N155" i="4"/>
  <c r="N155" i="5"/>
  <c r="T155" i="5"/>
  <c r="I155" i="7"/>
  <c r="I155" i="8"/>
  <c r="K156" i="4"/>
  <c r="K156" i="5"/>
  <c r="L156" i="4"/>
  <c r="L156" i="5"/>
  <c r="S156" i="5"/>
  <c r="H156" i="7"/>
  <c r="H156" i="8"/>
  <c r="M156" i="4"/>
  <c r="M156" i="5"/>
  <c r="N156" i="4"/>
  <c r="N156" i="5"/>
  <c r="T156" i="5"/>
  <c r="I156" i="7"/>
  <c r="I156" i="8"/>
  <c r="K157" i="4"/>
  <c r="K157" i="5"/>
  <c r="L157" i="4"/>
  <c r="L157" i="5"/>
  <c r="S157" i="5"/>
  <c r="H157" i="7"/>
  <c r="H157" i="8"/>
  <c r="M157" i="4"/>
  <c r="M157" i="5"/>
  <c r="N157" i="4"/>
  <c r="N157" i="5"/>
  <c r="T157" i="5"/>
  <c r="I157" i="7"/>
  <c r="I157" i="8"/>
  <c r="K158" i="4"/>
  <c r="K158" i="5"/>
  <c r="L158" i="4"/>
  <c r="L158" i="5"/>
  <c r="S158" i="5"/>
  <c r="H158" i="7"/>
  <c r="H158" i="8"/>
  <c r="M158" i="4"/>
  <c r="M158" i="5"/>
  <c r="N158" i="4"/>
  <c r="N158" i="5"/>
  <c r="T158" i="5"/>
  <c r="I158" i="7"/>
  <c r="I158" i="8"/>
  <c r="K159" i="4"/>
  <c r="K159" i="5"/>
  <c r="L159" i="4"/>
  <c r="L159" i="5"/>
  <c r="S159" i="5"/>
  <c r="H159" i="7"/>
  <c r="H159" i="8"/>
  <c r="M159" i="4"/>
  <c r="M159" i="5"/>
  <c r="N159" i="4"/>
  <c r="N159" i="5"/>
  <c r="T159" i="5"/>
  <c r="I159" i="7"/>
  <c r="I159" i="8"/>
  <c r="K160" i="4"/>
  <c r="K160" i="5"/>
  <c r="L160" i="4"/>
  <c r="L160" i="5"/>
  <c r="S160" i="5"/>
  <c r="H160" i="7"/>
  <c r="H160" i="8"/>
  <c r="M160" i="4"/>
  <c r="M160" i="5"/>
  <c r="N160" i="4"/>
  <c r="N160" i="5"/>
  <c r="T160" i="5"/>
  <c r="I160" i="7"/>
  <c r="I160" i="8"/>
  <c r="K161" i="4"/>
  <c r="K161" i="5"/>
  <c r="L161" i="4"/>
  <c r="L161" i="5"/>
  <c r="S161" i="5"/>
  <c r="H161" i="7"/>
  <c r="H161" i="8"/>
  <c r="M161" i="4"/>
  <c r="M161" i="5"/>
  <c r="N161" i="4"/>
  <c r="N161" i="5"/>
  <c r="T161" i="5"/>
  <c r="I161" i="7"/>
  <c r="I161" i="8"/>
  <c r="K162" i="4"/>
  <c r="K162" i="5"/>
  <c r="L162" i="4"/>
  <c r="L162" i="5"/>
  <c r="S162" i="5"/>
  <c r="H162" i="7"/>
  <c r="H162" i="8"/>
  <c r="M162" i="4"/>
  <c r="M162" i="5"/>
  <c r="N162" i="4"/>
  <c r="N162" i="5"/>
  <c r="T162" i="5"/>
  <c r="I162" i="7"/>
  <c r="I162" i="8"/>
  <c r="K163" i="4"/>
  <c r="K163" i="5"/>
  <c r="L163" i="4"/>
  <c r="L163" i="5"/>
  <c r="S163" i="5"/>
  <c r="H163" i="7"/>
  <c r="H163" i="8"/>
  <c r="M163" i="4"/>
  <c r="M163" i="5"/>
  <c r="N163" i="4"/>
  <c r="N163" i="5"/>
  <c r="T163" i="5"/>
  <c r="I163" i="7"/>
  <c r="I163" i="8"/>
  <c r="K164" i="4"/>
  <c r="K164" i="5"/>
  <c r="L164" i="4"/>
  <c r="L164" i="5"/>
  <c r="S164" i="5"/>
  <c r="H164" i="7"/>
  <c r="H164" i="8"/>
  <c r="M164" i="4"/>
  <c r="M164" i="5"/>
  <c r="N164" i="4"/>
  <c r="N164" i="5"/>
  <c r="T164" i="5"/>
  <c r="I164" i="7"/>
  <c r="I164" i="8"/>
  <c r="K165" i="4"/>
  <c r="K165" i="5"/>
  <c r="L165" i="4"/>
  <c r="L165" i="5"/>
  <c r="S165" i="5"/>
  <c r="H165" i="7"/>
  <c r="H165" i="8"/>
  <c r="M165" i="4"/>
  <c r="M165" i="5"/>
  <c r="N165" i="4"/>
  <c r="N165" i="5"/>
  <c r="T165" i="5"/>
  <c r="I165" i="7"/>
  <c r="I165" i="8"/>
  <c r="K166" i="4"/>
  <c r="K166" i="5"/>
  <c r="L166" i="4"/>
  <c r="L166" i="5"/>
  <c r="S166" i="5"/>
  <c r="H166" i="7"/>
  <c r="H166" i="8"/>
  <c r="M166" i="4"/>
  <c r="M166" i="5"/>
  <c r="N166" i="4"/>
  <c r="N166" i="5"/>
  <c r="T166" i="5"/>
  <c r="I166" i="7"/>
  <c r="I166" i="8"/>
  <c r="K167" i="4"/>
  <c r="K167" i="5"/>
  <c r="L167" i="4"/>
  <c r="L167" i="5"/>
  <c r="S167" i="5"/>
  <c r="H167" i="7"/>
  <c r="H167" i="8"/>
  <c r="M167" i="4"/>
  <c r="M167" i="5"/>
  <c r="N167" i="4"/>
  <c r="N167" i="5"/>
  <c r="T167" i="5"/>
  <c r="I167" i="7"/>
  <c r="I167" i="8"/>
  <c r="K168" i="4"/>
  <c r="K168" i="5"/>
  <c r="L168" i="4"/>
  <c r="L168" i="5"/>
  <c r="S168" i="5"/>
  <c r="H168" i="7"/>
  <c r="H168" i="8"/>
  <c r="M168" i="4"/>
  <c r="M168" i="5"/>
  <c r="N168" i="4"/>
  <c r="N168" i="5"/>
  <c r="T168" i="5"/>
  <c r="I168" i="7"/>
  <c r="I168" i="8"/>
  <c r="K169" i="4"/>
  <c r="K169" i="5"/>
  <c r="L169" i="4"/>
  <c r="L169" i="5"/>
  <c r="S169" i="5"/>
  <c r="H169" i="7"/>
  <c r="H169" i="8"/>
  <c r="M169" i="4"/>
  <c r="M169" i="5"/>
  <c r="N169" i="4"/>
  <c r="N169" i="5"/>
  <c r="T169" i="5"/>
  <c r="I169" i="7"/>
  <c r="I169" i="8"/>
  <c r="K170" i="4"/>
  <c r="K170" i="5"/>
  <c r="L170" i="4"/>
  <c r="L170" i="5"/>
  <c r="S170" i="5"/>
  <c r="H170" i="7"/>
  <c r="H170" i="8"/>
  <c r="M170" i="4"/>
  <c r="M170" i="5"/>
  <c r="N170" i="4"/>
  <c r="N170" i="5"/>
  <c r="T170" i="5"/>
  <c r="I170" i="7"/>
  <c r="I170" i="8"/>
  <c r="K171" i="4"/>
  <c r="K171" i="5"/>
  <c r="L171" i="4"/>
  <c r="L171" i="5"/>
  <c r="S171" i="5"/>
  <c r="H171" i="7"/>
  <c r="H171" i="8"/>
  <c r="M171" i="4"/>
  <c r="M171" i="5"/>
  <c r="N171" i="4"/>
  <c r="N171" i="5"/>
  <c r="T171" i="5"/>
  <c r="I171" i="7"/>
  <c r="I171" i="8"/>
  <c r="K172" i="4"/>
  <c r="K172" i="5"/>
  <c r="L172" i="4"/>
  <c r="L172" i="5"/>
  <c r="S172" i="5"/>
  <c r="H172" i="7"/>
  <c r="H172" i="8"/>
  <c r="M172" i="4"/>
  <c r="M172" i="5"/>
  <c r="N172" i="4"/>
  <c r="N172" i="5"/>
  <c r="T172" i="5"/>
  <c r="I172" i="7"/>
  <c r="I172" i="8"/>
  <c r="K173" i="4"/>
  <c r="K173" i="5"/>
  <c r="L173" i="4"/>
  <c r="L173" i="5"/>
  <c r="S173" i="5"/>
  <c r="H173" i="7"/>
  <c r="H173" i="8"/>
  <c r="M173" i="4"/>
  <c r="M173" i="5"/>
  <c r="N173" i="4"/>
  <c r="N173" i="5"/>
  <c r="T173" i="5"/>
  <c r="I173" i="7"/>
  <c r="I173" i="8"/>
  <c r="K174" i="4"/>
  <c r="K174" i="5"/>
  <c r="L174" i="4"/>
  <c r="L174" i="5"/>
  <c r="S174" i="5"/>
  <c r="H174" i="7"/>
  <c r="H174" i="8"/>
  <c r="M174" i="4"/>
  <c r="M174" i="5"/>
  <c r="N174" i="4"/>
  <c r="N174" i="5"/>
  <c r="T174" i="5"/>
  <c r="I174" i="7"/>
  <c r="I174" i="8"/>
  <c r="K175" i="4"/>
  <c r="K175" i="5"/>
  <c r="L175" i="4"/>
  <c r="L175" i="5"/>
  <c r="S175" i="5"/>
  <c r="H175" i="7"/>
  <c r="H175" i="8"/>
  <c r="M175" i="4"/>
  <c r="M175" i="5"/>
  <c r="N175" i="4"/>
  <c r="N175" i="5"/>
  <c r="T175" i="5"/>
  <c r="I175" i="7"/>
  <c r="I175" i="8"/>
  <c r="K176" i="4"/>
  <c r="K176" i="5"/>
  <c r="L176" i="4"/>
  <c r="L176" i="5"/>
  <c r="S176" i="5"/>
  <c r="H176" i="7"/>
  <c r="H176" i="8"/>
  <c r="M176" i="4"/>
  <c r="M176" i="5"/>
  <c r="N176" i="4"/>
  <c r="N176" i="5"/>
  <c r="T176" i="5"/>
  <c r="I176" i="7"/>
  <c r="I176" i="8"/>
  <c r="K177" i="4"/>
  <c r="K177" i="5"/>
  <c r="L177" i="4"/>
  <c r="L177" i="5"/>
  <c r="S177" i="5"/>
  <c r="H177" i="7"/>
  <c r="H177" i="8"/>
  <c r="M177" i="4"/>
  <c r="M177" i="5"/>
  <c r="N177" i="4"/>
  <c r="N177" i="5"/>
  <c r="T177" i="5"/>
  <c r="I177" i="7"/>
  <c r="I177" i="8"/>
  <c r="K178" i="4"/>
  <c r="K178" i="5"/>
  <c r="L178" i="4"/>
  <c r="L178" i="5"/>
  <c r="S178" i="5"/>
  <c r="H178" i="7"/>
  <c r="H178" i="8"/>
  <c r="M178" i="4"/>
  <c r="M178" i="5"/>
  <c r="N178" i="4"/>
  <c r="N178" i="5"/>
  <c r="T178" i="5"/>
  <c r="I178" i="7"/>
  <c r="I178" i="8"/>
  <c r="K179" i="4"/>
  <c r="K179" i="5"/>
  <c r="L179" i="4"/>
  <c r="L179" i="5"/>
  <c r="S179" i="5"/>
  <c r="H179" i="7"/>
  <c r="H179" i="8"/>
  <c r="M179" i="4"/>
  <c r="M179" i="5"/>
  <c r="N179" i="4"/>
  <c r="N179" i="5"/>
  <c r="T179" i="5"/>
  <c r="I179" i="7"/>
  <c r="I179" i="8"/>
  <c r="K180" i="4"/>
  <c r="K180" i="5"/>
  <c r="L180" i="4"/>
  <c r="L180" i="5"/>
  <c r="S180" i="5"/>
  <c r="H180" i="7"/>
  <c r="H180" i="8"/>
  <c r="M180" i="4"/>
  <c r="M180" i="5"/>
  <c r="N180" i="4"/>
  <c r="N180" i="5"/>
  <c r="T180" i="5"/>
  <c r="I180" i="7"/>
  <c r="I180" i="8"/>
  <c r="K181" i="4"/>
  <c r="K181" i="5"/>
  <c r="L181" i="4"/>
  <c r="L181" i="5"/>
  <c r="S181" i="5"/>
  <c r="H181" i="7"/>
  <c r="H181" i="8"/>
  <c r="M181" i="4"/>
  <c r="M181" i="5"/>
  <c r="N181" i="4"/>
  <c r="N181" i="5"/>
  <c r="T181" i="5"/>
  <c r="I181" i="7"/>
  <c r="I181" i="8"/>
  <c r="K182" i="4"/>
  <c r="K182" i="5"/>
  <c r="L182" i="4"/>
  <c r="L182" i="5"/>
  <c r="S182" i="5"/>
  <c r="H182" i="7"/>
  <c r="H182" i="8"/>
  <c r="M182" i="4"/>
  <c r="M182" i="5"/>
  <c r="N182" i="4"/>
  <c r="N182" i="5"/>
  <c r="T182" i="5"/>
  <c r="I182" i="7"/>
  <c r="I182" i="8"/>
  <c r="K183" i="4"/>
  <c r="K183" i="5"/>
  <c r="L183" i="4"/>
  <c r="L183" i="5"/>
  <c r="S183" i="5"/>
  <c r="H183" i="7"/>
  <c r="H183" i="8"/>
  <c r="M183" i="4"/>
  <c r="M183" i="5"/>
  <c r="N183" i="4"/>
  <c r="N183" i="5"/>
  <c r="T183" i="5"/>
  <c r="I183" i="7"/>
  <c r="I183" i="8"/>
  <c r="K184" i="4"/>
  <c r="K184" i="5"/>
  <c r="L184" i="4"/>
  <c r="L184" i="5"/>
  <c r="S184" i="5"/>
  <c r="H184" i="7"/>
  <c r="H184" i="8"/>
  <c r="M184" i="4"/>
  <c r="M184" i="5"/>
  <c r="N184" i="4"/>
  <c r="N184" i="5"/>
  <c r="T184" i="5"/>
  <c r="I184" i="7"/>
  <c r="I184" i="8"/>
  <c r="K185" i="4"/>
  <c r="K185" i="5"/>
  <c r="L185" i="4"/>
  <c r="L185" i="5"/>
  <c r="S185" i="5"/>
  <c r="H185" i="7"/>
  <c r="H185" i="8"/>
  <c r="M185" i="4"/>
  <c r="M185" i="5"/>
  <c r="N185" i="4"/>
  <c r="N185" i="5"/>
  <c r="T185" i="5"/>
  <c r="I185" i="7"/>
  <c r="I185" i="8"/>
  <c r="K186" i="4"/>
  <c r="K186" i="5"/>
  <c r="L186" i="4"/>
  <c r="L186" i="5"/>
  <c r="S186" i="5"/>
  <c r="H186" i="7"/>
  <c r="H186" i="8"/>
  <c r="M186" i="4"/>
  <c r="M186" i="5"/>
  <c r="N186" i="4"/>
  <c r="N186" i="5"/>
  <c r="T186" i="5"/>
  <c r="I186" i="7"/>
  <c r="I186" i="8"/>
  <c r="K187" i="4"/>
  <c r="K187" i="5"/>
  <c r="L187" i="4"/>
  <c r="L187" i="5"/>
  <c r="S187" i="5"/>
  <c r="H187" i="7"/>
  <c r="H187" i="8"/>
  <c r="M187" i="4"/>
  <c r="M187" i="5"/>
  <c r="N187" i="4"/>
  <c r="N187" i="5"/>
  <c r="T187" i="5"/>
  <c r="I187" i="7"/>
  <c r="I187" i="8"/>
  <c r="K188" i="4"/>
  <c r="K188" i="5"/>
  <c r="L188" i="4"/>
  <c r="L188" i="5"/>
  <c r="S188" i="5"/>
  <c r="H188" i="7"/>
  <c r="H188" i="8"/>
  <c r="M188" i="4"/>
  <c r="M188" i="5"/>
  <c r="N188" i="4"/>
  <c r="N188" i="5"/>
  <c r="T188" i="5"/>
  <c r="I188" i="7"/>
  <c r="I188" i="8"/>
  <c r="K189" i="4"/>
  <c r="K189" i="5"/>
  <c r="L189" i="4"/>
  <c r="L189" i="5"/>
  <c r="S189" i="5"/>
  <c r="H189" i="7"/>
  <c r="H189" i="8"/>
  <c r="M189" i="4"/>
  <c r="M189" i="5"/>
  <c r="N189" i="4"/>
  <c r="N189" i="5"/>
  <c r="T189" i="5"/>
  <c r="I189" i="7"/>
  <c r="I189" i="8"/>
  <c r="K190" i="4"/>
  <c r="K190" i="5"/>
  <c r="L190" i="4"/>
  <c r="L190" i="5"/>
  <c r="S190" i="5"/>
  <c r="H190" i="7"/>
  <c r="H190" i="8"/>
  <c r="M190" i="4"/>
  <c r="M190" i="5"/>
  <c r="N190" i="4"/>
  <c r="N190" i="5"/>
  <c r="T190" i="5"/>
  <c r="I190" i="7"/>
  <c r="I190" i="8"/>
  <c r="K191" i="4"/>
  <c r="K191" i="5"/>
  <c r="L191" i="4"/>
  <c r="L191" i="5"/>
  <c r="S191" i="5"/>
  <c r="H191" i="7"/>
  <c r="H191" i="8"/>
  <c r="M191" i="4"/>
  <c r="M191" i="5"/>
  <c r="N191" i="4"/>
  <c r="N191" i="5"/>
  <c r="T191" i="5"/>
  <c r="I191" i="7"/>
  <c r="I191" i="8"/>
  <c r="K192" i="4"/>
  <c r="K192" i="5"/>
  <c r="L192" i="4"/>
  <c r="L192" i="5"/>
  <c r="S192" i="5"/>
  <c r="H192" i="7"/>
  <c r="H192" i="8"/>
  <c r="M192" i="4"/>
  <c r="M192" i="5"/>
  <c r="N192" i="4"/>
  <c r="N192" i="5"/>
  <c r="T192" i="5"/>
  <c r="I192" i="7"/>
  <c r="I192" i="8"/>
  <c r="K2" i="4"/>
  <c r="K2" i="5"/>
  <c r="L2" i="4"/>
  <c r="L2" i="5"/>
  <c r="S2" i="5"/>
  <c r="H2" i="7"/>
  <c r="H2" i="8"/>
  <c r="M2" i="4"/>
  <c r="M2" i="5"/>
  <c r="N2" i="4"/>
  <c r="N2" i="5"/>
  <c r="T2" i="5"/>
  <c r="I2" i="7"/>
  <c r="I2" i="8"/>
  <c r="G3" i="4"/>
  <c r="G3" i="5"/>
  <c r="H3" i="4"/>
  <c r="H3" i="5"/>
  <c r="Q3" i="5"/>
  <c r="F3" i="7"/>
  <c r="F3" i="8"/>
  <c r="I3" i="4"/>
  <c r="I3" i="5"/>
  <c r="J3" i="4"/>
  <c r="J3" i="5"/>
  <c r="R3" i="5"/>
  <c r="G3" i="7"/>
  <c r="G3" i="8"/>
  <c r="E3" i="4"/>
  <c r="E3" i="5"/>
  <c r="F3" i="4"/>
  <c r="F3" i="5"/>
  <c r="P3" i="5"/>
  <c r="E3" i="7"/>
  <c r="E3" i="8"/>
  <c r="C3" i="8"/>
  <c r="B3" i="8"/>
  <c r="D3" i="8"/>
  <c r="G4" i="4"/>
  <c r="G4" i="5"/>
  <c r="H4" i="4"/>
  <c r="H4" i="5"/>
  <c r="Q4" i="5"/>
  <c r="F4" i="7"/>
  <c r="F4" i="8"/>
  <c r="I4" i="4"/>
  <c r="I4" i="5"/>
  <c r="J4" i="4"/>
  <c r="J4" i="5"/>
  <c r="R4" i="5"/>
  <c r="G4" i="7"/>
  <c r="G4" i="8"/>
  <c r="E4" i="4"/>
  <c r="E4" i="5"/>
  <c r="F4" i="4"/>
  <c r="F4" i="5"/>
  <c r="P4" i="5"/>
  <c r="E4" i="7"/>
  <c r="E4" i="8"/>
  <c r="C4" i="8"/>
  <c r="B4" i="8"/>
  <c r="D4" i="8"/>
  <c r="G5" i="4"/>
  <c r="G5" i="5"/>
  <c r="H5" i="4"/>
  <c r="H5" i="5"/>
  <c r="Q5" i="5"/>
  <c r="F5" i="7"/>
  <c r="F5" i="8"/>
  <c r="I5" i="4"/>
  <c r="I5" i="5"/>
  <c r="J5" i="4"/>
  <c r="J5" i="5"/>
  <c r="R5" i="5"/>
  <c r="G5" i="7"/>
  <c r="G5" i="8"/>
  <c r="E5" i="4"/>
  <c r="E5" i="5"/>
  <c r="F5" i="4"/>
  <c r="F5" i="5"/>
  <c r="P5" i="5"/>
  <c r="E5" i="7"/>
  <c r="E5" i="8"/>
  <c r="C5" i="8"/>
  <c r="B5" i="8"/>
  <c r="D5" i="8"/>
  <c r="G6" i="4"/>
  <c r="G6" i="5"/>
  <c r="H6" i="4"/>
  <c r="H6" i="5"/>
  <c r="Q6" i="5"/>
  <c r="F6" i="7"/>
  <c r="F6" i="8"/>
  <c r="I6" i="4"/>
  <c r="I6" i="5"/>
  <c r="J6" i="4"/>
  <c r="J6" i="5"/>
  <c r="R6" i="5"/>
  <c r="G6" i="7"/>
  <c r="G6" i="8"/>
  <c r="E6" i="4"/>
  <c r="E6" i="5"/>
  <c r="F6" i="4"/>
  <c r="F6" i="5"/>
  <c r="P6" i="5"/>
  <c r="E6" i="7"/>
  <c r="E6" i="8"/>
  <c r="C6" i="8"/>
  <c r="B6" i="8"/>
  <c r="D6" i="8"/>
  <c r="G7" i="4"/>
  <c r="G7" i="5"/>
  <c r="H7" i="4"/>
  <c r="H7" i="5"/>
  <c r="Q7" i="5"/>
  <c r="F7" i="7"/>
  <c r="F7" i="8"/>
  <c r="I7" i="4"/>
  <c r="I7" i="5"/>
  <c r="J7" i="4"/>
  <c r="J7" i="5"/>
  <c r="R7" i="5"/>
  <c r="G7" i="7"/>
  <c r="G7" i="8"/>
  <c r="E7" i="4"/>
  <c r="E7" i="5"/>
  <c r="F7" i="4"/>
  <c r="F7" i="5"/>
  <c r="P7" i="5"/>
  <c r="E7" i="7"/>
  <c r="E7" i="8"/>
  <c r="C7" i="8"/>
  <c r="B7" i="8"/>
  <c r="D7" i="8"/>
  <c r="G8" i="4"/>
  <c r="G8" i="5"/>
  <c r="H8" i="4"/>
  <c r="H8" i="5"/>
  <c r="Q8" i="5"/>
  <c r="F8" i="7"/>
  <c r="F8" i="8"/>
  <c r="I8" i="4"/>
  <c r="I8" i="5"/>
  <c r="J8" i="4"/>
  <c r="J8" i="5"/>
  <c r="R8" i="5"/>
  <c r="G8" i="7"/>
  <c r="G8" i="8"/>
  <c r="E8" i="4"/>
  <c r="E8" i="5"/>
  <c r="F8" i="4"/>
  <c r="F8" i="5"/>
  <c r="P8" i="5"/>
  <c r="E8" i="7"/>
  <c r="E8" i="8"/>
  <c r="C8" i="8"/>
  <c r="B8" i="8"/>
  <c r="D8" i="8"/>
  <c r="G9" i="4"/>
  <c r="G9" i="5"/>
  <c r="H9" i="4"/>
  <c r="H9" i="5"/>
  <c r="Q9" i="5"/>
  <c r="F9" i="7"/>
  <c r="F9" i="8"/>
  <c r="I9" i="4"/>
  <c r="I9" i="5"/>
  <c r="J9" i="4"/>
  <c r="J9" i="5"/>
  <c r="R9" i="5"/>
  <c r="G9" i="7"/>
  <c r="G9" i="8"/>
  <c r="E9" i="4"/>
  <c r="E9" i="5"/>
  <c r="F9" i="4"/>
  <c r="F9" i="5"/>
  <c r="P9" i="5"/>
  <c r="E9" i="7"/>
  <c r="E9" i="8"/>
  <c r="C9" i="8"/>
  <c r="B9" i="8"/>
  <c r="D9" i="8"/>
  <c r="G10" i="4"/>
  <c r="G10" i="5"/>
  <c r="H10" i="4"/>
  <c r="H10" i="5"/>
  <c r="Q10" i="5"/>
  <c r="F10" i="7"/>
  <c r="F10" i="8"/>
  <c r="I10" i="4"/>
  <c r="I10" i="5"/>
  <c r="J10" i="4"/>
  <c r="J10" i="5"/>
  <c r="R10" i="5"/>
  <c r="G10" i="7"/>
  <c r="G10" i="8"/>
  <c r="E10" i="4"/>
  <c r="E10" i="5"/>
  <c r="F10" i="4"/>
  <c r="F10" i="5"/>
  <c r="P10" i="5"/>
  <c r="E10" i="7"/>
  <c r="E10" i="8"/>
  <c r="C10" i="8"/>
  <c r="B10" i="8"/>
  <c r="D10" i="8"/>
  <c r="G11" i="4"/>
  <c r="G11" i="5"/>
  <c r="H11" i="4"/>
  <c r="H11" i="5"/>
  <c r="Q11" i="5"/>
  <c r="F11" i="7"/>
  <c r="F11" i="8"/>
  <c r="I11" i="4"/>
  <c r="I11" i="5"/>
  <c r="J11" i="4"/>
  <c r="J11" i="5"/>
  <c r="R11" i="5"/>
  <c r="G11" i="7"/>
  <c r="G11" i="8"/>
  <c r="E11" i="4"/>
  <c r="E11" i="5"/>
  <c r="F11" i="4"/>
  <c r="F11" i="5"/>
  <c r="P11" i="5"/>
  <c r="E11" i="7"/>
  <c r="E11" i="8"/>
  <c r="C11" i="8"/>
  <c r="B11" i="8"/>
  <c r="D11" i="8"/>
  <c r="G12" i="4"/>
  <c r="G12" i="5"/>
  <c r="H12" i="4"/>
  <c r="H12" i="5"/>
  <c r="Q12" i="5"/>
  <c r="F12" i="7"/>
  <c r="F12" i="8"/>
  <c r="I12" i="4"/>
  <c r="I12" i="5"/>
  <c r="J12" i="4"/>
  <c r="J12" i="5"/>
  <c r="R12" i="5"/>
  <c r="G12" i="7"/>
  <c r="G12" i="8"/>
  <c r="E12" i="4"/>
  <c r="E12" i="5"/>
  <c r="F12" i="4"/>
  <c r="F12" i="5"/>
  <c r="P12" i="5"/>
  <c r="E12" i="7"/>
  <c r="E12" i="8"/>
  <c r="C12" i="8"/>
  <c r="B12" i="8"/>
  <c r="D12" i="8"/>
  <c r="G13" i="4"/>
  <c r="G13" i="5"/>
  <c r="H13" i="4"/>
  <c r="H13" i="5"/>
  <c r="Q13" i="5"/>
  <c r="F13" i="7"/>
  <c r="F13" i="8"/>
  <c r="I13" i="4"/>
  <c r="I13" i="5"/>
  <c r="J13" i="4"/>
  <c r="J13" i="5"/>
  <c r="R13" i="5"/>
  <c r="G13" i="7"/>
  <c r="G13" i="8"/>
  <c r="E13" i="4"/>
  <c r="E13" i="5"/>
  <c r="F13" i="4"/>
  <c r="F13" i="5"/>
  <c r="P13" i="5"/>
  <c r="E13" i="7"/>
  <c r="E13" i="8"/>
  <c r="C13" i="8"/>
  <c r="B13" i="8"/>
  <c r="D13" i="8"/>
  <c r="G14" i="4"/>
  <c r="G14" i="5"/>
  <c r="H14" i="4"/>
  <c r="H14" i="5"/>
  <c r="Q14" i="5"/>
  <c r="F14" i="7"/>
  <c r="F14" i="8"/>
  <c r="I14" i="4"/>
  <c r="I14" i="5"/>
  <c r="J14" i="4"/>
  <c r="J14" i="5"/>
  <c r="R14" i="5"/>
  <c r="G14" i="7"/>
  <c r="G14" i="8"/>
  <c r="E14" i="4"/>
  <c r="E14" i="5"/>
  <c r="F14" i="4"/>
  <c r="F14" i="5"/>
  <c r="P14" i="5"/>
  <c r="E14" i="7"/>
  <c r="E14" i="8"/>
  <c r="C14" i="8"/>
  <c r="B14" i="8"/>
  <c r="D14" i="8"/>
  <c r="G15" i="4"/>
  <c r="G15" i="5"/>
  <c r="H15" i="4"/>
  <c r="H15" i="5"/>
  <c r="Q15" i="5"/>
  <c r="F15" i="7"/>
  <c r="F15" i="8"/>
  <c r="I15" i="4"/>
  <c r="I15" i="5"/>
  <c r="J15" i="4"/>
  <c r="J15" i="5"/>
  <c r="R15" i="5"/>
  <c r="G15" i="7"/>
  <c r="G15" i="8"/>
  <c r="E15" i="4"/>
  <c r="E15" i="5"/>
  <c r="F15" i="4"/>
  <c r="F15" i="5"/>
  <c r="P15" i="5"/>
  <c r="E15" i="7"/>
  <c r="E15" i="8"/>
  <c r="C15" i="8"/>
  <c r="B15" i="8"/>
  <c r="D15" i="8"/>
  <c r="G16" i="4"/>
  <c r="G16" i="5"/>
  <c r="H16" i="4"/>
  <c r="H16" i="5"/>
  <c r="Q16" i="5"/>
  <c r="F16" i="7"/>
  <c r="F16" i="8"/>
  <c r="I16" i="4"/>
  <c r="I16" i="5"/>
  <c r="J16" i="4"/>
  <c r="J16" i="5"/>
  <c r="R16" i="5"/>
  <c r="G16" i="7"/>
  <c r="G16" i="8"/>
  <c r="E16" i="4"/>
  <c r="E16" i="5"/>
  <c r="F16" i="4"/>
  <c r="F16" i="5"/>
  <c r="P16" i="5"/>
  <c r="E16" i="7"/>
  <c r="E16" i="8"/>
  <c r="C16" i="8"/>
  <c r="B16" i="8"/>
  <c r="D16" i="8"/>
  <c r="G17" i="4"/>
  <c r="G17" i="5"/>
  <c r="H17" i="4"/>
  <c r="H17" i="5"/>
  <c r="Q17" i="5"/>
  <c r="F17" i="7"/>
  <c r="F17" i="8"/>
  <c r="I17" i="4"/>
  <c r="I17" i="5"/>
  <c r="J17" i="4"/>
  <c r="J17" i="5"/>
  <c r="R17" i="5"/>
  <c r="G17" i="7"/>
  <c r="G17" i="8"/>
  <c r="E17" i="4"/>
  <c r="E17" i="5"/>
  <c r="F17" i="4"/>
  <c r="F17" i="5"/>
  <c r="P17" i="5"/>
  <c r="E17" i="7"/>
  <c r="E17" i="8"/>
  <c r="C17" i="8"/>
  <c r="B17" i="8"/>
  <c r="D17" i="8"/>
  <c r="G18" i="4"/>
  <c r="G18" i="5"/>
  <c r="H18" i="4"/>
  <c r="H18" i="5"/>
  <c r="Q18" i="5"/>
  <c r="F18" i="7"/>
  <c r="F18" i="8"/>
  <c r="I18" i="4"/>
  <c r="I18" i="5"/>
  <c r="J18" i="4"/>
  <c r="J18" i="5"/>
  <c r="R18" i="5"/>
  <c r="G18" i="7"/>
  <c r="G18" i="8"/>
  <c r="E18" i="4"/>
  <c r="E18" i="5"/>
  <c r="F18" i="4"/>
  <c r="F18" i="5"/>
  <c r="P18" i="5"/>
  <c r="E18" i="7"/>
  <c r="E18" i="8"/>
  <c r="C18" i="8"/>
  <c r="B18" i="8"/>
  <c r="D18" i="8"/>
  <c r="G19" i="4"/>
  <c r="G19" i="5"/>
  <c r="H19" i="4"/>
  <c r="H19" i="5"/>
  <c r="Q19" i="5"/>
  <c r="F19" i="7"/>
  <c r="F19" i="8"/>
  <c r="I19" i="4"/>
  <c r="I19" i="5"/>
  <c r="J19" i="4"/>
  <c r="J19" i="5"/>
  <c r="R19" i="5"/>
  <c r="G19" i="7"/>
  <c r="G19" i="8"/>
  <c r="E19" i="4"/>
  <c r="E19" i="5"/>
  <c r="F19" i="4"/>
  <c r="F19" i="5"/>
  <c r="P19" i="5"/>
  <c r="E19" i="7"/>
  <c r="E19" i="8"/>
  <c r="C19" i="8"/>
  <c r="B19" i="8"/>
  <c r="D19" i="8"/>
  <c r="G20" i="4"/>
  <c r="G20" i="5"/>
  <c r="H20" i="4"/>
  <c r="H20" i="5"/>
  <c r="Q20" i="5"/>
  <c r="F20" i="7"/>
  <c r="F20" i="8"/>
  <c r="I20" i="4"/>
  <c r="I20" i="5"/>
  <c r="J20" i="4"/>
  <c r="J20" i="5"/>
  <c r="R20" i="5"/>
  <c r="G20" i="7"/>
  <c r="G20" i="8"/>
  <c r="E20" i="4"/>
  <c r="E20" i="5"/>
  <c r="F20" i="4"/>
  <c r="F20" i="5"/>
  <c r="P20" i="5"/>
  <c r="E20" i="7"/>
  <c r="E20" i="8"/>
  <c r="C20" i="8"/>
  <c r="B20" i="8"/>
  <c r="D20" i="8"/>
  <c r="G21" i="4"/>
  <c r="G21" i="5"/>
  <c r="H21" i="4"/>
  <c r="H21" i="5"/>
  <c r="Q21" i="5"/>
  <c r="F21" i="7"/>
  <c r="F21" i="8"/>
  <c r="I21" i="4"/>
  <c r="I21" i="5"/>
  <c r="J21" i="4"/>
  <c r="J21" i="5"/>
  <c r="R21" i="5"/>
  <c r="G21" i="7"/>
  <c r="G21" i="8"/>
  <c r="E21" i="4"/>
  <c r="E21" i="5"/>
  <c r="F21" i="4"/>
  <c r="F21" i="5"/>
  <c r="P21" i="5"/>
  <c r="E21" i="7"/>
  <c r="E21" i="8"/>
  <c r="C21" i="8"/>
  <c r="B21" i="8"/>
  <c r="D21" i="8"/>
  <c r="G22" i="4"/>
  <c r="G22" i="5"/>
  <c r="H22" i="4"/>
  <c r="H22" i="5"/>
  <c r="Q22" i="5"/>
  <c r="F22" i="7"/>
  <c r="F22" i="8"/>
  <c r="I22" i="4"/>
  <c r="I22" i="5"/>
  <c r="J22" i="4"/>
  <c r="J22" i="5"/>
  <c r="R22" i="5"/>
  <c r="G22" i="7"/>
  <c r="G22" i="8"/>
  <c r="E22" i="4"/>
  <c r="E22" i="5"/>
  <c r="F22" i="4"/>
  <c r="F22" i="5"/>
  <c r="P22" i="5"/>
  <c r="E22" i="7"/>
  <c r="E22" i="8"/>
  <c r="C22" i="8"/>
  <c r="B22" i="8"/>
  <c r="D22" i="8"/>
  <c r="G23" i="4"/>
  <c r="G23" i="5"/>
  <c r="H23" i="4"/>
  <c r="H23" i="5"/>
  <c r="Q23" i="5"/>
  <c r="F23" i="7"/>
  <c r="F23" i="8"/>
  <c r="I23" i="4"/>
  <c r="I23" i="5"/>
  <c r="J23" i="4"/>
  <c r="J23" i="5"/>
  <c r="R23" i="5"/>
  <c r="G23" i="7"/>
  <c r="G23" i="8"/>
  <c r="E23" i="4"/>
  <c r="E23" i="5"/>
  <c r="F23" i="4"/>
  <c r="F23" i="5"/>
  <c r="P23" i="5"/>
  <c r="E23" i="7"/>
  <c r="E23" i="8"/>
  <c r="C23" i="8"/>
  <c r="B23" i="8"/>
  <c r="D23" i="8"/>
  <c r="G24" i="4"/>
  <c r="G24" i="5"/>
  <c r="H24" i="4"/>
  <c r="H24" i="5"/>
  <c r="Q24" i="5"/>
  <c r="F24" i="7"/>
  <c r="F24" i="8"/>
  <c r="I24" i="4"/>
  <c r="I24" i="5"/>
  <c r="J24" i="4"/>
  <c r="J24" i="5"/>
  <c r="R24" i="5"/>
  <c r="G24" i="7"/>
  <c r="G24" i="8"/>
  <c r="E24" i="4"/>
  <c r="E24" i="5"/>
  <c r="F24" i="4"/>
  <c r="F24" i="5"/>
  <c r="P24" i="5"/>
  <c r="E24" i="7"/>
  <c r="E24" i="8"/>
  <c r="C24" i="8"/>
  <c r="B24" i="8"/>
  <c r="D24" i="8"/>
  <c r="G25" i="4"/>
  <c r="G25" i="5"/>
  <c r="H25" i="4"/>
  <c r="H25" i="5"/>
  <c r="Q25" i="5"/>
  <c r="F25" i="7"/>
  <c r="F25" i="8"/>
  <c r="I25" i="4"/>
  <c r="I25" i="5"/>
  <c r="J25" i="4"/>
  <c r="J25" i="5"/>
  <c r="R25" i="5"/>
  <c r="G25" i="7"/>
  <c r="G25" i="8"/>
  <c r="E25" i="4"/>
  <c r="E25" i="5"/>
  <c r="F25" i="4"/>
  <c r="F25" i="5"/>
  <c r="P25" i="5"/>
  <c r="E25" i="7"/>
  <c r="E25" i="8"/>
  <c r="C25" i="8"/>
  <c r="B25" i="8"/>
  <c r="D25" i="8"/>
  <c r="G26" i="4"/>
  <c r="G26" i="5"/>
  <c r="H26" i="4"/>
  <c r="H26" i="5"/>
  <c r="Q26" i="5"/>
  <c r="F26" i="7"/>
  <c r="F26" i="8"/>
  <c r="I26" i="4"/>
  <c r="I26" i="5"/>
  <c r="J26" i="4"/>
  <c r="J26" i="5"/>
  <c r="R26" i="5"/>
  <c r="G26" i="7"/>
  <c r="G26" i="8"/>
  <c r="E26" i="4"/>
  <c r="E26" i="5"/>
  <c r="F26" i="4"/>
  <c r="F26" i="5"/>
  <c r="P26" i="5"/>
  <c r="E26" i="7"/>
  <c r="E26" i="8"/>
  <c r="C26" i="8"/>
  <c r="B26" i="8"/>
  <c r="D26" i="8"/>
  <c r="G27" i="4"/>
  <c r="G27" i="5"/>
  <c r="H27" i="4"/>
  <c r="H27" i="5"/>
  <c r="Q27" i="5"/>
  <c r="F27" i="7"/>
  <c r="F27" i="8"/>
  <c r="I27" i="4"/>
  <c r="I27" i="5"/>
  <c r="J27" i="4"/>
  <c r="J27" i="5"/>
  <c r="R27" i="5"/>
  <c r="G27" i="7"/>
  <c r="G27" i="8"/>
  <c r="E27" i="4"/>
  <c r="E27" i="5"/>
  <c r="F27" i="4"/>
  <c r="F27" i="5"/>
  <c r="P27" i="5"/>
  <c r="E27" i="7"/>
  <c r="E27" i="8"/>
  <c r="C27" i="8"/>
  <c r="B27" i="8"/>
  <c r="D27" i="8"/>
  <c r="G28" i="4"/>
  <c r="G28" i="5"/>
  <c r="H28" i="4"/>
  <c r="H28" i="5"/>
  <c r="Q28" i="5"/>
  <c r="F28" i="7"/>
  <c r="F28" i="8"/>
  <c r="I28" i="4"/>
  <c r="I28" i="5"/>
  <c r="J28" i="4"/>
  <c r="J28" i="5"/>
  <c r="R28" i="5"/>
  <c r="G28" i="7"/>
  <c r="G28" i="8"/>
  <c r="E28" i="4"/>
  <c r="E28" i="5"/>
  <c r="F28" i="4"/>
  <c r="F28" i="5"/>
  <c r="P28" i="5"/>
  <c r="E28" i="7"/>
  <c r="E28" i="8"/>
  <c r="C28" i="8"/>
  <c r="B28" i="8"/>
  <c r="D28" i="8"/>
  <c r="G29" i="4"/>
  <c r="G29" i="5"/>
  <c r="H29" i="4"/>
  <c r="H29" i="5"/>
  <c r="Q29" i="5"/>
  <c r="F29" i="7"/>
  <c r="F29" i="8"/>
  <c r="I29" i="4"/>
  <c r="I29" i="5"/>
  <c r="J29" i="4"/>
  <c r="J29" i="5"/>
  <c r="R29" i="5"/>
  <c r="G29" i="7"/>
  <c r="G29" i="8"/>
  <c r="E29" i="4"/>
  <c r="E29" i="5"/>
  <c r="F29" i="4"/>
  <c r="F29" i="5"/>
  <c r="P29" i="5"/>
  <c r="E29" i="7"/>
  <c r="E29" i="8"/>
  <c r="C29" i="8"/>
  <c r="B29" i="8"/>
  <c r="D29" i="8"/>
  <c r="G30" i="4"/>
  <c r="G30" i="5"/>
  <c r="H30" i="4"/>
  <c r="H30" i="5"/>
  <c r="Q30" i="5"/>
  <c r="F30" i="7"/>
  <c r="F30" i="8"/>
  <c r="I30" i="4"/>
  <c r="I30" i="5"/>
  <c r="J30" i="4"/>
  <c r="J30" i="5"/>
  <c r="R30" i="5"/>
  <c r="G30" i="7"/>
  <c r="G30" i="8"/>
  <c r="E30" i="4"/>
  <c r="E30" i="5"/>
  <c r="F30" i="4"/>
  <c r="F30" i="5"/>
  <c r="P30" i="5"/>
  <c r="E30" i="7"/>
  <c r="E30" i="8"/>
  <c r="C30" i="8"/>
  <c r="B30" i="8"/>
  <c r="D30" i="8"/>
  <c r="G31" i="4"/>
  <c r="G31" i="5"/>
  <c r="H31" i="4"/>
  <c r="H31" i="5"/>
  <c r="Q31" i="5"/>
  <c r="F31" i="7"/>
  <c r="F31" i="8"/>
  <c r="I31" i="4"/>
  <c r="I31" i="5"/>
  <c r="J31" i="4"/>
  <c r="J31" i="5"/>
  <c r="R31" i="5"/>
  <c r="G31" i="7"/>
  <c r="G31" i="8"/>
  <c r="E31" i="4"/>
  <c r="E31" i="5"/>
  <c r="F31" i="4"/>
  <c r="F31" i="5"/>
  <c r="P31" i="5"/>
  <c r="E31" i="7"/>
  <c r="E31" i="8"/>
  <c r="C31" i="8"/>
  <c r="B31" i="8"/>
  <c r="D31" i="8"/>
  <c r="G32" i="4"/>
  <c r="G32" i="5"/>
  <c r="H32" i="4"/>
  <c r="H32" i="5"/>
  <c r="Q32" i="5"/>
  <c r="F32" i="7"/>
  <c r="F32" i="8"/>
  <c r="I32" i="4"/>
  <c r="I32" i="5"/>
  <c r="J32" i="4"/>
  <c r="J32" i="5"/>
  <c r="R32" i="5"/>
  <c r="G32" i="7"/>
  <c r="G32" i="8"/>
  <c r="E32" i="4"/>
  <c r="E32" i="5"/>
  <c r="F32" i="4"/>
  <c r="F32" i="5"/>
  <c r="P32" i="5"/>
  <c r="E32" i="7"/>
  <c r="E32" i="8"/>
  <c r="C32" i="8"/>
  <c r="B32" i="8"/>
  <c r="D32" i="8"/>
  <c r="G33" i="4"/>
  <c r="G33" i="5"/>
  <c r="H33" i="4"/>
  <c r="H33" i="5"/>
  <c r="Q33" i="5"/>
  <c r="F33" i="7"/>
  <c r="F33" i="8"/>
  <c r="I33" i="4"/>
  <c r="I33" i="5"/>
  <c r="J33" i="4"/>
  <c r="J33" i="5"/>
  <c r="R33" i="5"/>
  <c r="G33" i="7"/>
  <c r="G33" i="8"/>
  <c r="E33" i="4"/>
  <c r="E33" i="5"/>
  <c r="F33" i="4"/>
  <c r="F33" i="5"/>
  <c r="P33" i="5"/>
  <c r="E33" i="7"/>
  <c r="E33" i="8"/>
  <c r="C33" i="8"/>
  <c r="B33" i="8"/>
  <c r="D33" i="8"/>
  <c r="G34" i="4"/>
  <c r="G34" i="5"/>
  <c r="H34" i="4"/>
  <c r="H34" i="5"/>
  <c r="Q34" i="5"/>
  <c r="F34" i="7"/>
  <c r="F34" i="8"/>
  <c r="I34" i="4"/>
  <c r="I34" i="5"/>
  <c r="J34" i="4"/>
  <c r="J34" i="5"/>
  <c r="R34" i="5"/>
  <c r="G34" i="7"/>
  <c r="G34" i="8"/>
  <c r="E34" i="4"/>
  <c r="E34" i="5"/>
  <c r="F34" i="4"/>
  <c r="F34" i="5"/>
  <c r="P34" i="5"/>
  <c r="E34" i="7"/>
  <c r="E34" i="8"/>
  <c r="C34" i="8"/>
  <c r="B34" i="8"/>
  <c r="D34" i="8"/>
  <c r="G35" i="4"/>
  <c r="G35" i="5"/>
  <c r="H35" i="4"/>
  <c r="H35" i="5"/>
  <c r="Q35" i="5"/>
  <c r="F35" i="7"/>
  <c r="F35" i="8"/>
  <c r="I35" i="4"/>
  <c r="I35" i="5"/>
  <c r="J35" i="4"/>
  <c r="J35" i="5"/>
  <c r="R35" i="5"/>
  <c r="G35" i="7"/>
  <c r="G35" i="8"/>
  <c r="E35" i="4"/>
  <c r="E35" i="5"/>
  <c r="F35" i="4"/>
  <c r="F35" i="5"/>
  <c r="P35" i="5"/>
  <c r="E35" i="7"/>
  <c r="E35" i="8"/>
  <c r="C35" i="8"/>
  <c r="B35" i="8"/>
  <c r="D35" i="8"/>
  <c r="G36" i="4"/>
  <c r="G36" i="5"/>
  <c r="H36" i="4"/>
  <c r="H36" i="5"/>
  <c r="Q36" i="5"/>
  <c r="F36" i="7"/>
  <c r="F36" i="8"/>
  <c r="I36" i="4"/>
  <c r="I36" i="5"/>
  <c r="J36" i="4"/>
  <c r="J36" i="5"/>
  <c r="R36" i="5"/>
  <c r="G36" i="7"/>
  <c r="G36" i="8"/>
  <c r="E36" i="4"/>
  <c r="E36" i="5"/>
  <c r="F36" i="4"/>
  <c r="F36" i="5"/>
  <c r="P36" i="5"/>
  <c r="E36" i="7"/>
  <c r="E36" i="8"/>
  <c r="C36" i="8"/>
  <c r="B36" i="8"/>
  <c r="D36" i="8"/>
  <c r="G37" i="4"/>
  <c r="G37" i="5"/>
  <c r="H37" i="4"/>
  <c r="H37" i="5"/>
  <c r="Q37" i="5"/>
  <c r="F37" i="7"/>
  <c r="F37" i="8"/>
  <c r="I37" i="4"/>
  <c r="I37" i="5"/>
  <c r="J37" i="4"/>
  <c r="J37" i="5"/>
  <c r="R37" i="5"/>
  <c r="G37" i="7"/>
  <c r="G37" i="8"/>
  <c r="E37" i="4"/>
  <c r="E37" i="5"/>
  <c r="F37" i="4"/>
  <c r="F37" i="5"/>
  <c r="P37" i="5"/>
  <c r="E37" i="7"/>
  <c r="E37" i="8"/>
  <c r="C37" i="8"/>
  <c r="B37" i="8"/>
  <c r="D37" i="8"/>
  <c r="G38" i="4"/>
  <c r="G38" i="5"/>
  <c r="H38" i="4"/>
  <c r="H38" i="5"/>
  <c r="Q38" i="5"/>
  <c r="F38" i="7"/>
  <c r="F38" i="8"/>
  <c r="I38" i="4"/>
  <c r="I38" i="5"/>
  <c r="J38" i="4"/>
  <c r="J38" i="5"/>
  <c r="R38" i="5"/>
  <c r="G38" i="7"/>
  <c r="G38" i="8"/>
  <c r="E38" i="4"/>
  <c r="E38" i="5"/>
  <c r="F38" i="4"/>
  <c r="F38" i="5"/>
  <c r="P38" i="5"/>
  <c r="E38" i="7"/>
  <c r="E38" i="8"/>
  <c r="C38" i="8"/>
  <c r="B38" i="8"/>
  <c r="D38" i="8"/>
  <c r="G39" i="4"/>
  <c r="G39" i="5"/>
  <c r="H39" i="4"/>
  <c r="H39" i="5"/>
  <c r="Q39" i="5"/>
  <c r="F39" i="7"/>
  <c r="F39" i="8"/>
  <c r="I39" i="4"/>
  <c r="I39" i="5"/>
  <c r="J39" i="4"/>
  <c r="J39" i="5"/>
  <c r="R39" i="5"/>
  <c r="G39" i="7"/>
  <c r="G39" i="8"/>
  <c r="E39" i="4"/>
  <c r="E39" i="5"/>
  <c r="F39" i="4"/>
  <c r="F39" i="5"/>
  <c r="P39" i="5"/>
  <c r="E39" i="7"/>
  <c r="E39" i="8"/>
  <c r="C39" i="8"/>
  <c r="B39" i="8"/>
  <c r="D39" i="8"/>
  <c r="G40" i="4"/>
  <c r="G40" i="5"/>
  <c r="H40" i="4"/>
  <c r="H40" i="5"/>
  <c r="Q40" i="5"/>
  <c r="F40" i="7"/>
  <c r="F40" i="8"/>
  <c r="I40" i="4"/>
  <c r="I40" i="5"/>
  <c r="J40" i="4"/>
  <c r="J40" i="5"/>
  <c r="R40" i="5"/>
  <c r="G40" i="7"/>
  <c r="G40" i="8"/>
  <c r="E40" i="4"/>
  <c r="E40" i="5"/>
  <c r="F40" i="4"/>
  <c r="F40" i="5"/>
  <c r="P40" i="5"/>
  <c r="E40" i="7"/>
  <c r="E40" i="8"/>
  <c r="C40" i="8"/>
  <c r="B40" i="8"/>
  <c r="D40" i="8"/>
  <c r="G41" i="4"/>
  <c r="G41" i="5"/>
  <c r="H41" i="4"/>
  <c r="H41" i="5"/>
  <c r="Q41" i="5"/>
  <c r="F41" i="7"/>
  <c r="F41" i="8"/>
  <c r="I41" i="4"/>
  <c r="I41" i="5"/>
  <c r="J41" i="4"/>
  <c r="J41" i="5"/>
  <c r="R41" i="5"/>
  <c r="G41" i="7"/>
  <c r="G41" i="8"/>
  <c r="E41" i="4"/>
  <c r="E41" i="5"/>
  <c r="F41" i="4"/>
  <c r="F41" i="5"/>
  <c r="P41" i="5"/>
  <c r="E41" i="7"/>
  <c r="E41" i="8"/>
  <c r="C41" i="8"/>
  <c r="B41" i="8"/>
  <c r="D41" i="8"/>
  <c r="G42" i="4"/>
  <c r="G42" i="5"/>
  <c r="H42" i="4"/>
  <c r="H42" i="5"/>
  <c r="Q42" i="5"/>
  <c r="F42" i="7"/>
  <c r="F42" i="8"/>
  <c r="I42" i="4"/>
  <c r="I42" i="5"/>
  <c r="J42" i="4"/>
  <c r="J42" i="5"/>
  <c r="R42" i="5"/>
  <c r="G42" i="7"/>
  <c r="G42" i="8"/>
  <c r="E42" i="4"/>
  <c r="E42" i="5"/>
  <c r="F42" i="4"/>
  <c r="F42" i="5"/>
  <c r="P42" i="5"/>
  <c r="E42" i="7"/>
  <c r="E42" i="8"/>
  <c r="C42" i="8"/>
  <c r="B42" i="8"/>
  <c r="D42" i="8"/>
  <c r="G43" i="4"/>
  <c r="G43" i="5"/>
  <c r="H43" i="4"/>
  <c r="H43" i="5"/>
  <c r="Q43" i="5"/>
  <c r="F43" i="7"/>
  <c r="F43" i="8"/>
  <c r="I43" i="4"/>
  <c r="I43" i="5"/>
  <c r="J43" i="4"/>
  <c r="J43" i="5"/>
  <c r="R43" i="5"/>
  <c r="G43" i="7"/>
  <c r="G43" i="8"/>
  <c r="E43" i="4"/>
  <c r="E43" i="5"/>
  <c r="F43" i="4"/>
  <c r="F43" i="5"/>
  <c r="P43" i="5"/>
  <c r="E43" i="7"/>
  <c r="E43" i="8"/>
  <c r="C43" i="8"/>
  <c r="B43" i="8"/>
  <c r="D43" i="8"/>
  <c r="G44" i="4"/>
  <c r="G44" i="5"/>
  <c r="H44" i="4"/>
  <c r="H44" i="5"/>
  <c r="Q44" i="5"/>
  <c r="F44" i="7"/>
  <c r="F44" i="8"/>
  <c r="I44" i="4"/>
  <c r="I44" i="5"/>
  <c r="J44" i="4"/>
  <c r="J44" i="5"/>
  <c r="R44" i="5"/>
  <c r="G44" i="7"/>
  <c r="G44" i="8"/>
  <c r="E44" i="4"/>
  <c r="E44" i="5"/>
  <c r="F44" i="4"/>
  <c r="F44" i="5"/>
  <c r="P44" i="5"/>
  <c r="E44" i="7"/>
  <c r="E44" i="8"/>
  <c r="C44" i="8"/>
  <c r="B44" i="8"/>
  <c r="D44" i="8"/>
  <c r="G45" i="4"/>
  <c r="G45" i="5"/>
  <c r="H45" i="4"/>
  <c r="H45" i="5"/>
  <c r="Q45" i="5"/>
  <c r="F45" i="7"/>
  <c r="F45" i="8"/>
  <c r="I45" i="4"/>
  <c r="I45" i="5"/>
  <c r="J45" i="4"/>
  <c r="J45" i="5"/>
  <c r="R45" i="5"/>
  <c r="G45" i="7"/>
  <c r="G45" i="8"/>
  <c r="E45" i="4"/>
  <c r="E45" i="5"/>
  <c r="F45" i="4"/>
  <c r="F45" i="5"/>
  <c r="P45" i="5"/>
  <c r="E45" i="7"/>
  <c r="E45" i="8"/>
  <c r="C45" i="8"/>
  <c r="B45" i="8"/>
  <c r="D45" i="8"/>
  <c r="G46" i="4"/>
  <c r="G46" i="5"/>
  <c r="H46" i="4"/>
  <c r="H46" i="5"/>
  <c r="Q46" i="5"/>
  <c r="F46" i="7"/>
  <c r="F46" i="8"/>
  <c r="I46" i="4"/>
  <c r="I46" i="5"/>
  <c r="J46" i="4"/>
  <c r="J46" i="5"/>
  <c r="R46" i="5"/>
  <c r="G46" i="7"/>
  <c r="G46" i="8"/>
  <c r="E46" i="4"/>
  <c r="E46" i="5"/>
  <c r="F46" i="4"/>
  <c r="F46" i="5"/>
  <c r="P46" i="5"/>
  <c r="E46" i="7"/>
  <c r="E46" i="8"/>
  <c r="C46" i="8"/>
  <c r="B46" i="8"/>
  <c r="D46" i="8"/>
  <c r="G47" i="4"/>
  <c r="G47" i="5"/>
  <c r="H47" i="4"/>
  <c r="H47" i="5"/>
  <c r="Q47" i="5"/>
  <c r="F47" i="7"/>
  <c r="F47" i="8"/>
  <c r="I47" i="4"/>
  <c r="I47" i="5"/>
  <c r="J47" i="4"/>
  <c r="J47" i="5"/>
  <c r="R47" i="5"/>
  <c r="G47" i="7"/>
  <c r="G47" i="8"/>
  <c r="E47" i="4"/>
  <c r="E47" i="5"/>
  <c r="F47" i="4"/>
  <c r="F47" i="5"/>
  <c r="P47" i="5"/>
  <c r="E47" i="7"/>
  <c r="E47" i="8"/>
  <c r="C47" i="8"/>
  <c r="B47" i="8"/>
  <c r="D47" i="8"/>
  <c r="G48" i="4"/>
  <c r="G48" i="5"/>
  <c r="H48" i="4"/>
  <c r="H48" i="5"/>
  <c r="Q48" i="5"/>
  <c r="F48" i="7"/>
  <c r="F48" i="8"/>
  <c r="I48" i="4"/>
  <c r="I48" i="5"/>
  <c r="J48" i="4"/>
  <c r="J48" i="5"/>
  <c r="R48" i="5"/>
  <c r="G48" i="7"/>
  <c r="G48" i="8"/>
  <c r="E48" i="4"/>
  <c r="E48" i="5"/>
  <c r="F48" i="4"/>
  <c r="F48" i="5"/>
  <c r="P48" i="5"/>
  <c r="E48" i="7"/>
  <c r="E48" i="8"/>
  <c r="C48" i="8"/>
  <c r="B48" i="8"/>
  <c r="D48" i="8"/>
  <c r="G49" i="4"/>
  <c r="G49" i="5"/>
  <c r="H49" i="4"/>
  <c r="H49" i="5"/>
  <c r="Q49" i="5"/>
  <c r="F49" i="7"/>
  <c r="F49" i="8"/>
  <c r="I49" i="4"/>
  <c r="I49" i="5"/>
  <c r="J49" i="4"/>
  <c r="J49" i="5"/>
  <c r="R49" i="5"/>
  <c r="G49" i="7"/>
  <c r="G49" i="8"/>
  <c r="E49" i="4"/>
  <c r="E49" i="5"/>
  <c r="F49" i="4"/>
  <c r="F49" i="5"/>
  <c r="P49" i="5"/>
  <c r="E49" i="7"/>
  <c r="E49" i="8"/>
  <c r="C49" i="8"/>
  <c r="B49" i="8"/>
  <c r="D49" i="8"/>
  <c r="G50" i="4"/>
  <c r="G50" i="5"/>
  <c r="H50" i="4"/>
  <c r="H50" i="5"/>
  <c r="Q50" i="5"/>
  <c r="F50" i="7"/>
  <c r="F50" i="8"/>
  <c r="I50" i="4"/>
  <c r="I50" i="5"/>
  <c r="J50" i="4"/>
  <c r="J50" i="5"/>
  <c r="R50" i="5"/>
  <c r="G50" i="7"/>
  <c r="G50" i="8"/>
  <c r="E50" i="4"/>
  <c r="E50" i="5"/>
  <c r="F50" i="4"/>
  <c r="F50" i="5"/>
  <c r="P50" i="5"/>
  <c r="E50" i="7"/>
  <c r="E50" i="8"/>
  <c r="C50" i="8"/>
  <c r="B50" i="8"/>
  <c r="D50" i="8"/>
  <c r="G51" i="4"/>
  <c r="G51" i="5"/>
  <c r="H51" i="4"/>
  <c r="H51" i="5"/>
  <c r="Q51" i="5"/>
  <c r="F51" i="7"/>
  <c r="F51" i="8"/>
  <c r="I51" i="4"/>
  <c r="I51" i="5"/>
  <c r="J51" i="4"/>
  <c r="J51" i="5"/>
  <c r="R51" i="5"/>
  <c r="G51" i="7"/>
  <c r="G51" i="8"/>
  <c r="E51" i="4"/>
  <c r="E51" i="5"/>
  <c r="F51" i="4"/>
  <c r="F51" i="5"/>
  <c r="P51" i="5"/>
  <c r="E51" i="7"/>
  <c r="E51" i="8"/>
  <c r="C51" i="8"/>
  <c r="B51" i="8"/>
  <c r="D51" i="8"/>
  <c r="G52" i="4"/>
  <c r="G52" i="5"/>
  <c r="H52" i="4"/>
  <c r="H52" i="5"/>
  <c r="Q52" i="5"/>
  <c r="F52" i="7"/>
  <c r="F52" i="8"/>
  <c r="I52" i="4"/>
  <c r="I52" i="5"/>
  <c r="J52" i="4"/>
  <c r="J52" i="5"/>
  <c r="R52" i="5"/>
  <c r="G52" i="7"/>
  <c r="G52" i="8"/>
  <c r="E52" i="4"/>
  <c r="E52" i="5"/>
  <c r="F52" i="4"/>
  <c r="F52" i="5"/>
  <c r="P52" i="5"/>
  <c r="E52" i="7"/>
  <c r="E52" i="8"/>
  <c r="C52" i="8"/>
  <c r="B52" i="8"/>
  <c r="D52" i="8"/>
  <c r="G53" i="4"/>
  <c r="G53" i="5"/>
  <c r="H53" i="4"/>
  <c r="H53" i="5"/>
  <c r="Q53" i="5"/>
  <c r="F53" i="7"/>
  <c r="F53" i="8"/>
  <c r="I53" i="4"/>
  <c r="I53" i="5"/>
  <c r="J53" i="4"/>
  <c r="J53" i="5"/>
  <c r="R53" i="5"/>
  <c r="G53" i="7"/>
  <c r="G53" i="8"/>
  <c r="E53" i="4"/>
  <c r="E53" i="5"/>
  <c r="F53" i="4"/>
  <c r="F53" i="5"/>
  <c r="P53" i="5"/>
  <c r="E53" i="7"/>
  <c r="E53" i="8"/>
  <c r="C53" i="8"/>
  <c r="B53" i="8"/>
  <c r="D53" i="8"/>
  <c r="G54" i="4"/>
  <c r="G54" i="5"/>
  <c r="H54" i="4"/>
  <c r="H54" i="5"/>
  <c r="Q54" i="5"/>
  <c r="F54" i="7"/>
  <c r="F54" i="8"/>
  <c r="I54" i="4"/>
  <c r="I54" i="5"/>
  <c r="J54" i="4"/>
  <c r="J54" i="5"/>
  <c r="R54" i="5"/>
  <c r="G54" i="7"/>
  <c r="G54" i="8"/>
  <c r="E54" i="4"/>
  <c r="E54" i="5"/>
  <c r="F54" i="4"/>
  <c r="F54" i="5"/>
  <c r="P54" i="5"/>
  <c r="E54" i="7"/>
  <c r="E54" i="8"/>
  <c r="C54" i="8"/>
  <c r="B54" i="8"/>
  <c r="D54" i="8"/>
  <c r="G55" i="4"/>
  <c r="G55" i="5"/>
  <c r="H55" i="4"/>
  <c r="H55" i="5"/>
  <c r="Q55" i="5"/>
  <c r="F55" i="7"/>
  <c r="F55" i="8"/>
  <c r="I55" i="4"/>
  <c r="I55" i="5"/>
  <c r="J55" i="4"/>
  <c r="J55" i="5"/>
  <c r="R55" i="5"/>
  <c r="G55" i="7"/>
  <c r="G55" i="8"/>
  <c r="E55" i="4"/>
  <c r="E55" i="5"/>
  <c r="F55" i="4"/>
  <c r="F55" i="5"/>
  <c r="P55" i="5"/>
  <c r="E55" i="7"/>
  <c r="E55" i="8"/>
  <c r="C55" i="8"/>
  <c r="B55" i="8"/>
  <c r="D55" i="8"/>
  <c r="G56" i="4"/>
  <c r="G56" i="5"/>
  <c r="H56" i="4"/>
  <c r="H56" i="5"/>
  <c r="Q56" i="5"/>
  <c r="F56" i="7"/>
  <c r="F56" i="8"/>
  <c r="I56" i="4"/>
  <c r="I56" i="5"/>
  <c r="J56" i="4"/>
  <c r="J56" i="5"/>
  <c r="R56" i="5"/>
  <c r="G56" i="7"/>
  <c r="G56" i="8"/>
  <c r="E56" i="4"/>
  <c r="E56" i="5"/>
  <c r="F56" i="4"/>
  <c r="F56" i="5"/>
  <c r="P56" i="5"/>
  <c r="E56" i="7"/>
  <c r="E56" i="8"/>
  <c r="C56" i="8"/>
  <c r="B56" i="8"/>
  <c r="D56" i="8"/>
  <c r="G57" i="4"/>
  <c r="G57" i="5"/>
  <c r="H57" i="4"/>
  <c r="H57" i="5"/>
  <c r="Q57" i="5"/>
  <c r="F57" i="7"/>
  <c r="F57" i="8"/>
  <c r="I57" i="4"/>
  <c r="I57" i="5"/>
  <c r="J57" i="4"/>
  <c r="J57" i="5"/>
  <c r="R57" i="5"/>
  <c r="G57" i="7"/>
  <c r="G57" i="8"/>
  <c r="E57" i="4"/>
  <c r="E57" i="5"/>
  <c r="F57" i="4"/>
  <c r="F57" i="5"/>
  <c r="P57" i="5"/>
  <c r="E57" i="7"/>
  <c r="E57" i="8"/>
  <c r="C57" i="8"/>
  <c r="B57" i="8"/>
  <c r="D57" i="8"/>
  <c r="G58" i="4"/>
  <c r="G58" i="5"/>
  <c r="H58" i="4"/>
  <c r="H58" i="5"/>
  <c r="Q58" i="5"/>
  <c r="F58" i="7"/>
  <c r="F58" i="8"/>
  <c r="I58" i="4"/>
  <c r="I58" i="5"/>
  <c r="J58" i="4"/>
  <c r="J58" i="5"/>
  <c r="R58" i="5"/>
  <c r="G58" i="7"/>
  <c r="G58" i="8"/>
  <c r="E58" i="4"/>
  <c r="E58" i="5"/>
  <c r="F58" i="4"/>
  <c r="F58" i="5"/>
  <c r="P58" i="5"/>
  <c r="E58" i="7"/>
  <c r="E58" i="8"/>
  <c r="C58" i="8"/>
  <c r="B58" i="8"/>
  <c r="D58" i="8"/>
  <c r="G59" i="4"/>
  <c r="G59" i="5"/>
  <c r="H59" i="4"/>
  <c r="H59" i="5"/>
  <c r="Q59" i="5"/>
  <c r="F59" i="7"/>
  <c r="F59" i="8"/>
  <c r="I59" i="4"/>
  <c r="I59" i="5"/>
  <c r="J59" i="4"/>
  <c r="J59" i="5"/>
  <c r="R59" i="5"/>
  <c r="G59" i="7"/>
  <c r="G59" i="8"/>
  <c r="E59" i="4"/>
  <c r="E59" i="5"/>
  <c r="F59" i="4"/>
  <c r="F59" i="5"/>
  <c r="P59" i="5"/>
  <c r="E59" i="7"/>
  <c r="E59" i="8"/>
  <c r="C59" i="8"/>
  <c r="B59" i="8"/>
  <c r="D59" i="8"/>
  <c r="G60" i="4"/>
  <c r="G60" i="5"/>
  <c r="H60" i="4"/>
  <c r="H60" i="5"/>
  <c r="Q60" i="5"/>
  <c r="F60" i="7"/>
  <c r="F60" i="8"/>
  <c r="I60" i="4"/>
  <c r="I60" i="5"/>
  <c r="J60" i="4"/>
  <c r="J60" i="5"/>
  <c r="R60" i="5"/>
  <c r="G60" i="7"/>
  <c r="G60" i="8"/>
  <c r="E60" i="4"/>
  <c r="E60" i="5"/>
  <c r="F60" i="4"/>
  <c r="F60" i="5"/>
  <c r="P60" i="5"/>
  <c r="E60" i="7"/>
  <c r="E60" i="8"/>
  <c r="C60" i="8"/>
  <c r="B60" i="8"/>
  <c r="D60" i="8"/>
  <c r="G61" i="4"/>
  <c r="G61" i="5"/>
  <c r="H61" i="4"/>
  <c r="H61" i="5"/>
  <c r="Q61" i="5"/>
  <c r="F61" i="7"/>
  <c r="F61" i="8"/>
  <c r="I61" i="4"/>
  <c r="I61" i="5"/>
  <c r="J61" i="4"/>
  <c r="J61" i="5"/>
  <c r="R61" i="5"/>
  <c r="G61" i="7"/>
  <c r="G61" i="8"/>
  <c r="E61" i="4"/>
  <c r="E61" i="5"/>
  <c r="F61" i="4"/>
  <c r="F61" i="5"/>
  <c r="P61" i="5"/>
  <c r="E61" i="7"/>
  <c r="E61" i="8"/>
  <c r="C61" i="8"/>
  <c r="B61" i="8"/>
  <c r="D61" i="8"/>
  <c r="G62" i="4"/>
  <c r="G62" i="5"/>
  <c r="H62" i="4"/>
  <c r="H62" i="5"/>
  <c r="Q62" i="5"/>
  <c r="F62" i="7"/>
  <c r="F62" i="8"/>
  <c r="I62" i="4"/>
  <c r="I62" i="5"/>
  <c r="J62" i="4"/>
  <c r="J62" i="5"/>
  <c r="R62" i="5"/>
  <c r="G62" i="7"/>
  <c r="G62" i="8"/>
  <c r="E62" i="4"/>
  <c r="E62" i="5"/>
  <c r="F62" i="4"/>
  <c r="F62" i="5"/>
  <c r="P62" i="5"/>
  <c r="E62" i="7"/>
  <c r="E62" i="8"/>
  <c r="C62" i="8"/>
  <c r="B62" i="8"/>
  <c r="D62" i="8"/>
  <c r="G63" i="4"/>
  <c r="G63" i="5"/>
  <c r="H63" i="4"/>
  <c r="H63" i="5"/>
  <c r="Q63" i="5"/>
  <c r="F63" i="7"/>
  <c r="F63" i="8"/>
  <c r="I63" i="4"/>
  <c r="I63" i="5"/>
  <c r="J63" i="4"/>
  <c r="J63" i="5"/>
  <c r="R63" i="5"/>
  <c r="G63" i="7"/>
  <c r="G63" i="8"/>
  <c r="E63" i="4"/>
  <c r="E63" i="5"/>
  <c r="F63" i="4"/>
  <c r="F63" i="5"/>
  <c r="P63" i="5"/>
  <c r="E63" i="7"/>
  <c r="E63" i="8"/>
  <c r="C63" i="8"/>
  <c r="B63" i="8"/>
  <c r="D63" i="8"/>
  <c r="G64" i="4"/>
  <c r="G64" i="5"/>
  <c r="H64" i="4"/>
  <c r="H64" i="5"/>
  <c r="Q64" i="5"/>
  <c r="F64" i="7"/>
  <c r="F64" i="8"/>
  <c r="I64" i="4"/>
  <c r="I64" i="5"/>
  <c r="J64" i="4"/>
  <c r="J64" i="5"/>
  <c r="R64" i="5"/>
  <c r="G64" i="7"/>
  <c r="G64" i="8"/>
  <c r="E64" i="4"/>
  <c r="E64" i="5"/>
  <c r="F64" i="4"/>
  <c r="F64" i="5"/>
  <c r="P64" i="5"/>
  <c r="E64" i="7"/>
  <c r="E64" i="8"/>
  <c r="C64" i="8"/>
  <c r="B64" i="8"/>
  <c r="D64" i="8"/>
  <c r="G65" i="4"/>
  <c r="G65" i="5"/>
  <c r="H65" i="4"/>
  <c r="H65" i="5"/>
  <c r="Q65" i="5"/>
  <c r="F65" i="7"/>
  <c r="F65" i="8"/>
  <c r="I65" i="4"/>
  <c r="I65" i="5"/>
  <c r="J65" i="4"/>
  <c r="J65" i="5"/>
  <c r="R65" i="5"/>
  <c r="G65" i="7"/>
  <c r="G65" i="8"/>
  <c r="E65" i="4"/>
  <c r="E65" i="5"/>
  <c r="F65" i="4"/>
  <c r="F65" i="5"/>
  <c r="P65" i="5"/>
  <c r="E65" i="7"/>
  <c r="E65" i="8"/>
  <c r="C65" i="8"/>
  <c r="B65" i="8"/>
  <c r="D65" i="8"/>
  <c r="G66" i="4"/>
  <c r="G66" i="5"/>
  <c r="H66" i="4"/>
  <c r="H66" i="5"/>
  <c r="Q66" i="5"/>
  <c r="F66" i="7"/>
  <c r="F66" i="8"/>
  <c r="I66" i="4"/>
  <c r="I66" i="5"/>
  <c r="J66" i="4"/>
  <c r="J66" i="5"/>
  <c r="R66" i="5"/>
  <c r="G66" i="7"/>
  <c r="G66" i="8"/>
  <c r="E66" i="4"/>
  <c r="E66" i="5"/>
  <c r="F66" i="4"/>
  <c r="F66" i="5"/>
  <c r="P66" i="5"/>
  <c r="E66" i="7"/>
  <c r="E66" i="8"/>
  <c r="C66" i="8"/>
  <c r="B66" i="8"/>
  <c r="D66" i="8"/>
  <c r="G67" i="4"/>
  <c r="G67" i="5"/>
  <c r="H67" i="4"/>
  <c r="H67" i="5"/>
  <c r="Q67" i="5"/>
  <c r="F67" i="7"/>
  <c r="F67" i="8"/>
  <c r="I67" i="4"/>
  <c r="I67" i="5"/>
  <c r="J67" i="4"/>
  <c r="J67" i="5"/>
  <c r="R67" i="5"/>
  <c r="G67" i="7"/>
  <c r="G67" i="8"/>
  <c r="E67" i="4"/>
  <c r="E67" i="5"/>
  <c r="F67" i="4"/>
  <c r="F67" i="5"/>
  <c r="P67" i="5"/>
  <c r="E67" i="7"/>
  <c r="E67" i="8"/>
  <c r="C67" i="8"/>
  <c r="B67" i="8"/>
  <c r="D67" i="8"/>
  <c r="G68" i="4"/>
  <c r="G68" i="5"/>
  <c r="H68" i="4"/>
  <c r="H68" i="5"/>
  <c r="Q68" i="5"/>
  <c r="F68" i="7"/>
  <c r="F68" i="8"/>
  <c r="I68" i="4"/>
  <c r="I68" i="5"/>
  <c r="J68" i="4"/>
  <c r="J68" i="5"/>
  <c r="R68" i="5"/>
  <c r="G68" i="7"/>
  <c r="G68" i="8"/>
  <c r="E68" i="4"/>
  <c r="E68" i="5"/>
  <c r="F68" i="4"/>
  <c r="F68" i="5"/>
  <c r="P68" i="5"/>
  <c r="E68" i="7"/>
  <c r="E68" i="8"/>
  <c r="C68" i="8"/>
  <c r="B68" i="8"/>
  <c r="D68" i="8"/>
  <c r="G69" i="4"/>
  <c r="G69" i="5"/>
  <c r="H69" i="4"/>
  <c r="H69" i="5"/>
  <c r="Q69" i="5"/>
  <c r="F69" i="7"/>
  <c r="F69" i="8"/>
  <c r="I69" i="4"/>
  <c r="I69" i="5"/>
  <c r="J69" i="4"/>
  <c r="J69" i="5"/>
  <c r="R69" i="5"/>
  <c r="G69" i="7"/>
  <c r="G69" i="8"/>
  <c r="E69" i="4"/>
  <c r="E69" i="5"/>
  <c r="F69" i="4"/>
  <c r="F69" i="5"/>
  <c r="P69" i="5"/>
  <c r="E69" i="7"/>
  <c r="E69" i="8"/>
  <c r="C69" i="8"/>
  <c r="B69" i="8"/>
  <c r="D69" i="8"/>
  <c r="G70" i="4"/>
  <c r="G70" i="5"/>
  <c r="H70" i="4"/>
  <c r="H70" i="5"/>
  <c r="Q70" i="5"/>
  <c r="F70" i="7"/>
  <c r="F70" i="8"/>
  <c r="I70" i="4"/>
  <c r="I70" i="5"/>
  <c r="J70" i="4"/>
  <c r="J70" i="5"/>
  <c r="R70" i="5"/>
  <c r="G70" i="7"/>
  <c r="G70" i="8"/>
  <c r="E70" i="4"/>
  <c r="E70" i="5"/>
  <c r="F70" i="4"/>
  <c r="F70" i="5"/>
  <c r="P70" i="5"/>
  <c r="E70" i="7"/>
  <c r="E70" i="8"/>
  <c r="C70" i="8"/>
  <c r="B70" i="8"/>
  <c r="D70" i="8"/>
  <c r="G71" i="4"/>
  <c r="G71" i="5"/>
  <c r="H71" i="4"/>
  <c r="H71" i="5"/>
  <c r="Q71" i="5"/>
  <c r="F71" i="7"/>
  <c r="F71" i="8"/>
  <c r="I71" i="4"/>
  <c r="I71" i="5"/>
  <c r="J71" i="4"/>
  <c r="J71" i="5"/>
  <c r="R71" i="5"/>
  <c r="G71" i="7"/>
  <c r="G71" i="8"/>
  <c r="E71" i="4"/>
  <c r="E71" i="5"/>
  <c r="F71" i="4"/>
  <c r="F71" i="5"/>
  <c r="P71" i="5"/>
  <c r="E71" i="7"/>
  <c r="E71" i="8"/>
  <c r="C71" i="8"/>
  <c r="B71" i="8"/>
  <c r="D71" i="8"/>
  <c r="G72" i="4"/>
  <c r="G72" i="5"/>
  <c r="H72" i="4"/>
  <c r="H72" i="5"/>
  <c r="Q72" i="5"/>
  <c r="F72" i="7"/>
  <c r="F72" i="8"/>
  <c r="I72" i="4"/>
  <c r="I72" i="5"/>
  <c r="J72" i="4"/>
  <c r="J72" i="5"/>
  <c r="R72" i="5"/>
  <c r="G72" i="7"/>
  <c r="G72" i="8"/>
  <c r="E72" i="4"/>
  <c r="E72" i="5"/>
  <c r="F72" i="4"/>
  <c r="F72" i="5"/>
  <c r="P72" i="5"/>
  <c r="E72" i="7"/>
  <c r="E72" i="8"/>
  <c r="C72" i="8"/>
  <c r="B72" i="8"/>
  <c r="D72" i="8"/>
  <c r="G73" i="4"/>
  <c r="G73" i="5"/>
  <c r="H73" i="4"/>
  <c r="H73" i="5"/>
  <c r="Q73" i="5"/>
  <c r="F73" i="7"/>
  <c r="F73" i="8"/>
  <c r="I73" i="4"/>
  <c r="I73" i="5"/>
  <c r="J73" i="4"/>
  <c r="J73" i="5"/>
  <c r="R73" i="5"/>
  <c r="G73" i="7"/>
  <c r="G73" i="8"/>
  <c r="E73" i="4"/>
  <c r="E73" i="5"/>
  <c r="F73" i="4"/>
  <c r="F73" i="5"/>
  <c r="P73" i="5"/>
  <c r="E73" i="7"/>
  <c r="E73" i="8"/>
  <c r="C73" i="8"/>
  <c r="B73" i="8"/>
  <c r="D73" i="8"/>
  <c r="G74" i="4"/>
  <c r="G74" i="5"/>
  <c r="H74" i="4"/>
  <c r="H74" i="5"/>
  <c r="Q74" i="5"/>
  <c r="F74" i="7"/>
  <c r="F74" i="8"/>
  <c r="I74" i="4"/>
  <c r="I74" i="5"/>
  <c r="J74" i="4"/>
  <c r="J74" i="5"/>
  <c r="R74" i="5"/>
  <c r="G74" i="7"/>
  <c r="G74" i="8"/>
  <c r="E74" i="4"/>
  <c r="E74" i="5"/>
  <c r="F74" i="4"/>
  <c r="F74" i="5"/>
  <c r="P74" i="5"/>
  <c r="E74" i="7"/>
  <c r="E74" i="8"/>
  <c r="C74" i="8"/>
  <c r="B74" i="8"/>
  <c r="D74" i="8"/>
  <c r="G75" i="4"/>
  <c r="G75" i="5"/>
  <c r="H75" i="4"/>
  <c r="H75" i="5"/>
  <c r="Q75" i="5"/>
  <c r="F75" i="7"/>
  <c r="F75" i="8"/>
  <c r="I75" i="4"/>
  <c r="I75" i="5"/>
  <c r="J75" i="4"/>
  <c r="J75" i="5"/>
  <c r="R75" i="5"/>
  <c r="G75" i="7"/>
  <c r="G75" i="8"/>
  <c r="E75" i="4"/>
  <c r="E75" i="5"/>
  <c r="F75" i="4"/>
  <c r="F75" i="5"/>
  <c r="P75" i="5"/>
  <c r="E75" i="7"/>
  <c r="E75" i="8"/>
  <c r="C75" i="8"/>
  <c r="B75" i="8"/>
  <c r="D75" i="8"/>
  <c r="G76" i="4"/>
  <c r="G76" i="5"/>
  <c r="H76" i="4"/>
  <c r="H76" i="5"/>
  <c r="Q76" i="5"/>
  <c r="F76" i="7"/>
  <c r="F76" i="8"/>
  <c r="I76" i="4"/>
  <c r="I76" i="5"/>
  <c r="J76" i="4"/>
  <c r="J76" i="5"/>
  <c r="R76" i="5"/>
  <c r="G76" i="7"/>
  <c r="G76" i="8"/>
  <c r="E76" i="4"/>
  <c r="E76" i="5"/>
  <c r="F76" i="4"/>
  <c r="F76" i="5"/>
  <c r="P76" i="5"/>
  <c r="E76" i="7"/>
  <c r="E76" i="8"/>
  <c r="C76" i="8"/>
  <c r="B76" i="8"/>
  <c r="D76" i="8"/>
  <c r="G77" i="4"/>
  <c r="G77" i="5"/>
  <c r="H77" i="4"/>
  <c r="H77" i="5"/>
  <c r="Q77" i="5"/>
  <c r="F77" i="7"/>
  <c r="F77" i="8"/>
  <c r="I77" i="4"/>
  <c r="I77" i="5"/>
  <c r="J77" i="4"/>
  <c r="J77" i="5"/>
  <c r="R77" i="5"/>
  <c r="G77" i="7"/>
  <c r="G77" i="8"/>
  <c r="E77" i="4"/>
  <c r="E77" i="5"/>
  <c r="F77" i="4"/>
  <c r="F77" i="5"/>
  <c r="P77" i="5"/>
  <c r="E77" i="7"/>
  <c r="E77" i="8"/>
  <c r="C77" i="8"/>
  <c r="B77" i="8"/>
  <c r="D77" i="8"/>
  <c r="G78" i="4"/>
  <c r="G78" i="5"/>
  <c r="H78" i="4"/>
  <c r="H78" i="5"/>
  <c r="Q78" i="5"/>
  <c r="F78" i="7"/>
  <c r="F78" i="8"/>
  <c r="I78" i="4"/>
  <c r="I78" i="5"/>
  <c r="J78" i="4"/>
  <c r="J78" i="5"/>
  <c r="R78" i="5"/>
  <c r="G78" i="7"/>
  <c r="G78" i="8"/>
  <c r="E78" i="4"/>
  <c r="E78" i="5"/>
  <c r="F78" i="4"/>
  <c r="F78" i="5"/>
  <c r="P78" i="5"/>
  <c r="E78" i="7"/>
  <c r="E78" i="8"/>
  <c r="C78" i="8"/>
  <c r="B78" i="8"/>
  <c r="D78" i="8"/>
  <c r="G79" i="4"/>
  <c r="G79" i="5"/>
  <c r="H79" i="4"/>
  <c r="H79" i="5"/>
  <c r="Q79" i="5"/>
  <c r="F79" i="7"/>
  <c r="F79" i="8"/>
  <c r="I79" i="4"/>
  <c r="I79" i="5"/>
  <c r="J79" i="4"/>
  <c r="J79" i="5"/>
  <c r="R79" i="5"/>
  <c r="G79" i="7"/>
  <c r="G79" i="8"/>
  <c r="E79" i="4"/>
  <c r="E79" i="5"/>
  <c r="F79" i="4"/>
  <c r="F79" i="5"/>
  <c r="P79" i="5"/>
  <c r="E79" i="7"/>
  <c r="E79" i="8"/>
  <c r="C79" i="8"/>
  <c r="B79" i="8"/>
  <c r="D79" i="8"/>
  <c r="G80" i="4"/>
  <c r="G80" i="5"/>
  <c r="H80" i="4"/>
  <c r="H80" i="5"/>
  <c r="Q80" i="5"/>
  <c r="F80" i="7"/>
  <c r="F80" i="8"/>
  <c r="I80" i="4"/>
  <c r="I80" i="5"/>
  <c r="J80" i="4"/>
  <c r="J80" i="5"/>
  <c r="R80" i="5"/>
  <c r="G80" i="7"/>
  <c r="G80" i="8"/>
  <c r="E80" i="4"/>
  <c r="E80" i="5"/>
  <c r="F80" i="4"/>
  <c r="F80" i="5"/>
  <c r="P80" i="5"/>
  <c r="E80" i="7"/>
  <c r="E80" i="8"/>
  <c r="C80" i="8"/>
  <c r="B80" i="8"/>
  <c r="D80" i="8"/>
  <c r="G81" i="4"/>
  <c r="G81" i="5"/>
  <c r="H81" i="4"/>
  <c r="H81" i="5"/>
  <c r="Q81" i="5"/>
  <c r="F81" i="7"/>
  <c r="F81" i="8"/>
  <c r="I81" i="4"/>
  <c r="I81" i="5"/>
  <c r="J81" i="4"/>
  <c r="J81" i="5"/>
  <c r="R81" i="5"/>
  <c r="G81" i="7"/>
  <c r="G81" i="8"/>
  <c r="E81" i="4"/>
  <c r="E81" i="5"/>
  <c r="F81" i="4"/>
  <c r="F81" i="5"/>
  <c r="P81" i="5"/>
  <c r="E81" i="7"/>
  <c r="E81" i="8"/>
  <c r="C81" i="8"/>
  <c r="B81" i="8"/>
  <c r="D81" i="8"/>
  <c r="G82" i="4"/>
  <c r="G82" i="5"/>
  <c r="H82" i="4"/>
  <c r="H82" i="5"/>
  <c r="Q82" i="5"/>
  <c r="F82" i="7"/>
  <c r="F82" i="8"/>
  <c r="I82" i="4"/>
  <c r="I82" i="5"/>
  <c r="J82" i="4"/>
  <c r="J82" i="5"/>
  <c r="R82" i="5"/>
  <c r="G82" i="7"/>
  <c r="G82" i="8"/>
  <c r="E82" i="4"/>
  <c r="E82" i="5"/>
  <c r="F82" i="4"/>
  <c r="F82" i="5"/>
  <c r="P82" i="5"/>
  <c r="E82" i="7"/>
  <c r="E82" i="8"/>
  <c r="C82" i="8"/>
  <c r="B82" i="8"/>
  <c r="D82" i="8"/>
  <c r="G83" i="4"/>
  <c r="G83" i="5"/>
  <c r="H83" i="4"/>
  <c r="H83" i="5"/>
  <c r="Q83" i="5"/>
  <c r="F83" i="7"/>
  <c r="F83" i="8"/>
  <c r="I83" i="4"/>
  <c r="I83" i="5"/>
  <c r="J83" i="4"/>
  <c r="J83" i="5"/>
  <c r="R83" i="5"/>
  <c r="G83" i="7"/>
  <c r="G83" i="8"/>
  <c r="E83" i="4"/>
  <c r="E83" i="5"/>
  <c r="F83" i="4"/>
  <c r="F83" i="5"/>
  <c r="P83" i="5"/>
  <c r="E83" i="7"/>
  <c r="E83" i="8"/>
  <c r="C83" i="8"/>
  <c r="B83" i="8"/>
  <c r="D83" i="8"/>
  <c r="G84" i="4"/>
  <c r="G84" i="5"/>
  <c r="H84" i="4"/>
  <c r="H84" i="5"/>
  <c r="Q84" i="5"/>
  <c r="F84" i="7"/>
  <c r="F84" i="8"/>
  <c r="I84" i="4"/>
  <c r="I84" i="5"/>
  <c r="J84" i="4"/>
  <c r="J84" i="5"/>
  <c r="R84" i="5"/>
  <c r="G84" i="7"/>
  <c r="G84" i="8"/>
  <c r="E84" i="4"/>
  <c r="E84" i="5"/>
  <c r="F84" i="4"/>
  <c r="F84" i="5"/>
  <c r="P84" i="5"/>
  <c r="E84" i="7"/>
  <c r="E84" i="8"/>
  <c r="C84" i="8"/>
  <c r="B84" i="8"/>
  <c r="D84" i="8"/>
  <c r="G85" i="4"/>
  <c r="G85" i="5"/>
  <c r="H85" i="4"/>
  <c r="H85" i="5"/>
  <c r="Q85" i="5"/>
  <c r="F85" i="7"/>
  <c r="F85" i="8"/>
  <c r="I85" i="4"/>
  <c r="I85" i="5"/>
  <c r="J85" i="4"/>
  <c r="J85" i="5"/>
  <c r="R85" i="5"/>
  <c r="G85" i="7"/>
  <c r="G85" i="8"/>
  <c r="E85" i="4"/>
  <c r="E85" i="5"/>
  <c r="F85" i="4"/>
  <c r="F85" i="5"/>
  <c r="P85" i="5"/>
  <c r="E85" i="7"/>
  <c r="E85" i="8"/>
  <c r="C85" i="8"/>
  <c r="B85" i="8"/>
  <c r="D85" i="8"/>
  <c r="G86" i="4"/>
  <c r="G86" i="5"/>
  <c r="H86" i="4"/>
  <c r="H86" i="5"/>
  <c r="Q86" i="5"/>
  <c r="F86" i="7"/>
  <c r="F86" i="8"/>
  <c r="I86" i="4"/>
  <c r="I86" i="5"/>
  <c r="J86" i="4"/>
  <c r="J86" i="5"/>
  <c r="R86" i="5"/>
  <c r="G86" i="7"/>
  <c r="G86" i="8"/>
  <c r="E86" i="4"/>
  <c r="E86" i="5"/>
  <c r="F86" i="4"/>
  <c r="F86" i="5"/>
  <c r="P86" i="5"/>
  <c r="E86" i="7"/>
  <c r="E86" i="8"/>
  <c r="C86" i="8"/>
  <c r="B86" i="8"/>
  <c r="D86" i="8"/>
  <c r="G87" i="4"/>
  <c r="G87" i="5"/>
  <c r="H87" i="4"/>
  <c r="H87" i="5"/>
  <c r="Q87" i="5"/>
  <c r="F87" i="7"/>
  <c r="F87" i="8"/>
  <c r="I87" i="4"/>
  <c r="I87" i="5"/>
  <c r="J87" i="4"/>
  <c r="J87" i="5"/>
  <c r="R87" i="5"/>
  <c r="G87" i="7"/>
  <c r="G87" i="8"/>
  <c r="E87" i="4"/>
  <c r="E87" i="5"/>
  <c r="F87" i="4"/>
  <c r="F87" i="5"/>
  <c r="P87" i="5"/>
  <c r="E87" i="7"/>
  <c r="E87" i="8"/>
  <c r="C87" i="8"/>
  <c r="B87" i="8"/>
  <c r="D87" i="8"/>
  <c r="G88" i="4"/>
  <c r="G88" i="5"/>
  <c r="H88" i="4"/>
  <c r="H88" i="5"/>
  <c r="Q88" i="5"/>
  <c r="F88" i="7"/>
  <c r="F88" i="8"/>
  <c r="I88" i="4"/>
  <c r="I88" i="5"/>
  <c r="J88" i="4"/>
  <c r="J88" i="5"/>
  <c r="R88" i="5"/>
  <c r="G88" i="7"/>
  <c r="G88" i="8"/>
  <c r="E88" i="4"/>
  <c r="E88" i="5"/>
  <c r="F88" i="4"/>
  <c r="F88" i="5"/>
  <c r="P88" i="5"/>
  <c r="E88" i="7"/>
  <c r="E88" i="8"/>
  <c r="C88" i="8"/>
  <c r="B88" i="8"/>
  <c r="D88" i="8"/>
  <c r="G89" i="4"/>
  <c r="G89" i="5"/>
  <c r="H89" i="4"/>
  <c r="H89" i="5"/>
  <c r="Q89" i="5"/>
  <c r="F89" i="7"/>
  <c r="F89" i="8"/>
  <c r="I89" i="4"/>
  <c r="I89" i="5"/>
  <c r="J89" i="4"/>
  <c r="J89" i="5"/>
  <c r="R89" i="5"/>
  <c r="G89" i="7"/>
  <c r="G89" i="8"/>
  <c r="E89" i="4"/>
  <c r="E89" i="5"/>
  <c r="F89" i="4"/>
  <c r="F89" i="5"/>
  <c r="P89" i="5"/>
  <c r="E89" i="7"/>
  <c r="E89" i="8"/>
  <c r="C89" i="8"/>
  <c r="B89" i="8"/>
  <c r="D89" i="8"/>
  <c r="G90" i="4"/>
  <c r="G90" i="5"/>
  <c r="H90" i="4"/>
  <c r="H90" i="5"/>
  <c r="Q90" i="5"/>
  <c r="F90" i="7"/>
  <c r="F90" i="8"/>
  <c r="I90" i="4"/>
  <c r="I90" i="5"/>
  <c r="J90" i="4"/>
  <c r="J90" i="5"/>
  <c r="R90" i="5"/>
  <c r="G90" i="7"/>
  <c r="G90" i="8"/>
  <c r="E90" i="4"/>
  <c r="E90" i="5"/>
  <c r="F90" i="4"/>
  <c r="F90" i="5"/>
  <c r="P90" i="5"/>
  <c r="E90" i="7"/>
  <c r="E90" i="8"/>
  <c r="C90" i="8"/>
  <c r="B90" i="8"/>
  <c r="D90" i="8"/>
  <c r="G91" i="4"/>
  <c r="G91" i="5"/>
  <c r="H91" i="4"/>
  <c r="H91" i="5"/>
  <c r="Q91" i="5"/>
  <c r="F91" i="7"/>
  <c r="F91" i="8"/>
  <c r="I91" i="4"/>
  <c r="I91" i="5"/>
  <c r="J91" i="4"/>
  <c r="J91" i="5"/>
  <c r="R91" i="5"/>
  <c r="G91" i="7"/>
  <c r="G91" i="8"/>
  <c r="E91" i="4"/>
  <c r="E91" i="5"/>
  <c r="F91" i="4"/>
  <c r="F91" i="5"/>
  <c r="P91" i="5"/>
  <c r="E91" i="7"/>
  <c r="E91" i="8"/>
  <c r="C91" i="8"/>
  <c r="B91" i="8"/>
  <c r="D91" i="8"/>
  <c r="G92" i="4"/>
  <c r="G92" i="5"/>
  <c r="H92" i="4"/>
  <c r="H92" i="5"/>
  <c r="Q92" i="5"/>
  <c r="F92" i="7"/>
  <c r="F92" i="8"/>
  <c r="I92" i="4"/>
  <c r="I92" i="5"/>
  <c r="J92" i="4"/>
  <c r="J92" i="5"/>
  <c r="R92" i="5"/>
  <c r="G92" i="7"/>
  <c r="G92" i="8"/>
  <c r="E92" i="4"/>
  <c r="E92" i="5"/>
  <c r="F92" i="4"/>
  <c r="F92" i="5"/>
  <c r="P92" i="5"/>
  <c r="E92" i="7"/>
  <c r="E92" i="8"/>
  <c r="C92" i="8"/>
  <c r="B92" i="8"/>
  <c r="D92" i="8"/>
  <c r="G93" i="4"/>
  <c r="G93" i="5"/>
  <c r="H93" i="4"/>
  <c r="H93" i="5"/>
  <c r="Q93" i="5"/>
  <c r="F93" i="7"/>
  <c r="F93" i="8"/>
  <c r="I93" i="4"/>
  <c r="I93" i="5"/>
  <c r="J93" i="4"/>
  <c r="J93" i="5"/>
  <c r="R93" i="5"/>
  <c r="G93" i="7"/>
  <c r="G93" i="8"/>
  <c r="E93" i="4"/>
  <c r="E93" i="5"/>
  <c r="F93" i="4"/>
  <c r="F93" i="5"/>
  <c r="P93" i="5"/>
  <c r="E93" i="7"/>
  <c r="E93" i="8"/>
  <c r="C93" i="8"/>
  <c r="B93" i="8"/>
  <c r="D93" i="8"/>
  <c r="G94" i="4"/>
  <c r="G94" i="5"/>
  <c r="H94" i="4"/>
  <c r="H94" i="5"/>
  <c r="Q94" i="5"/>
  <c r="F94" i="7"/>
  <c r="F94" i="8"/>
  <c r="I94" i="4"/>
  <c r="I94" i="5"/>
  <c r="J94" i="4"/>
  <c r="J94" i="5"/>
  <c r="R94" i="5"/>
  <c r="G94" i="7"/>
  <c r="G94" i="8"/>
  <c r="E94" i="4"/>
  <c r="E94" i="5"/>
  <c r="F94" i="4"/>
  <c r="F94" i="5"/>
  <c r="P94" i="5"/>
  <c r="E94" i="7"/>
  <c r="E94" i="8"/>
  <c r="C94" i="8"/>
  <c r="B94" i="8"/>
  <c r="D94" i="8"/>
  <c r="G95" i="4"/>
  <c r="G95" i="5"/>
  <c r="H95" i="4"/>
  <c r="H95" i="5"/>
  <c r="Q95" i="5"/>
  <c r="F95" i="7"/>
  <c r="F95" i="8"/>
  <c r="I95" i="4"/>
  <c r="I95" i="5"/>
  <c r="J95" i="4"/>
  <c r="J95" i="5"/>
  <c r="R95" i="5"/>
  <c r="G95" i="7"/>
  <c r="G95" i="8"/>
  <c r="E95" i="4"/>
  <c r="E95" i="5"/>
  <c r="F95" i="4"/>
  <c r="F95" i="5"/>
  <c r="P95" i="5"/>
  <c r="E95" i="7"/>
  <c r="E95" i="8"/>
  <c r="C95" i="8"/>
  <c r="B95" i="8"/>
  <c r="D95" i="8"/>
  <c r="G96" i="4"/>
  <c r="G96" i="5"/>
  <c r="H96" i="4"/>
  <c r="H96" i="5"/>
  <c r="Q96" i="5"/>
  <c r="F96" i="7"/>
  <c r="F96" i="8"/>
  <c r="I96" i="4"/>
  <c r="I96" i="5"/>
  <c r="J96" i="4"/>
  <c r="J96" i="5"/>
  <c r="R96" i="5"/>
  <c r="G96" i="7"/>
  <c r="G96" i="8"/>
  <c r="E96" i="4"/>
  <c r="E96" i="5"/>
  <c r="F96" i="4"/>
  <c r="F96" i="5"/>
  <c r="P96" i="5"/>
  <c r="E96" i="7"/>
  <c r="E96" i="8"/>
  <c r="C96" i="8"/>
  <c r="B96" i="8"/>
  <c r="D96" i="8"/>
  <c r="G97" i="4"/>
  <c r="G97" i="5"/>
  <c r="H97" i="4"/>
  <c r="H97" i="5"/>
  <c r="Q97" i="5"/>
  <c r="F97" i="7"/>
  <c r="F97" i="8"/>
  <c r="I97" i="4"/>
  <c r="I97" i="5"/>
  <c r="J97" i="4"/>
  <c r="J97" i="5"/>
  <c r="R97" i="5"/>
  <c r="G97" i="7"/>
  <c r="G97" i="8"/>
  <c r="E97" i="4"/>
  <c r="E97" i="5"/>
  <c r="F97" i="4"/>
  <c r="F97" i="5"/>
  <c r="P97" i="5"/>
  <c r="E97" i="7"/>
  <c r="E97" i="8"/>
  <c r="C97" i="8"/>
  <c r="B97" i="8"/>
  <c r="D97" i="8"/>
  <c r="G98" i="4"/>
  <c r="G98" i="5"/>
  <c r="H98" i="4"/>
  <c r="H98" i="5"/>
  <c r="Q98" i="5"/>
  <c r="F98" i="7"/>
  <c r="F98" i="8"/>
  <c r="I98" i="4"/>
  <c r="I98" i="5"/>
  <c r="J98" i="4"/>
  <c r="J98" i="5"/>
  <c r="R98" i="5"/>
  <c r="G98" i="7"/>
  <c r="G98" i="8"/>
  <c r="E98" i="4"/>
  <c r="E98" i="5"/>
  <c r="F98" i="4"/>
  <c r="F98" i="5"/>
  <c r="P98" i="5"/>
  <c r="E98" i="7"/>
  <c r="E98" i="8"/>
  <c r="C98" i="8"/>
  <c r="B98" i="8"/>
  <c r="D98" i="8"/>
  <c r="G99" i="4"/>
  <c r="G99" i="5"/>
  <c r="H99" i="4"/>
  <c r="H99" i="5"/>
  <c r="Q99" i="5"/>
  <c r="F99" i="7"/>
  <c r="F99" i="8"/>
  <c r="I99" i="4"/>
  <c r="I99" i="5"/>
  <c r="J99" i="4"/>
  <c r="J99" i="5"/>
  <c r="R99" i="5"/>
  <c r="G99" i="7"/>
  <c r="G99" i="8"/>
  <c r="E99" i="4"/>
  <c r="E99" i="5"/>
  <c r="F99" i="4"/>
  <c r="F99" i="5"/>
  <c r="P99" i="5"/>
  <c r="E99" i="7"/>
  <c r="E99" i="8"/>
  <c r="C99" i="8"/>
  <c r="B99" i="8"/>
  <c r="D99" i="8"/>
  <c r="G100" i="4"/>
  <c r="G100" i="5"/>
  <c r="H100" i="4"/>
  <c r="H100" i="5"/>
  <c r="Q100" i="5"/>
  <c r="F100" i="7"/>
  <c r="F100" i="8"/>
  <c r="I100" i="4"/>
  <c r="I100" i="5"/>
  <c r="J100" i="4"/>
  <c r="J100" i="5"/>
  <c r="R100" i="5"/>
  <c r="G100" i="7"/>
  <c r="G100" i="8"/>
  <c r="E100" i="4"/>
  <c r="E100" i="5"/>
  <c r="F100" i="4"/>
  <c r="F100" i="5"/>
  <c r="P100" i="5"/>
  <c r="E100" i="7"/>
  <c r="E100" i="8"/>
  <c r="C100" i="8"/>
  <c r="B100" i="8"/>
  <c r="D100" i="8"/>
  <c r="G101" i="4"/>
  <c r="G101" i="5"/>
  <c r="H101" i="4"/>
  <c r="H101" i="5"/>
  <c r="Q101" i="5"/>
  <c r="F101" i="7"/>
  <c r="F101" i="8"/>
  <c r="I101" i="4"/>
  <c r="I101" i="5"/>
  <c r="J101" i="4"/>
  <c r="J101" i="5"/>
  <c r="R101" i="5"/>
  <c r="G101" i="7"/>
  <c r="G101" i="8"/>
  <c r="E101" i="4"/>
  <c r="E101" i="5"/>
  <c r="F101" i="4"/>
  <c r="F101" i="5"/>
  <c r="P101" i="5"/>
  <c r="E101" i="7"/>
  <c r="E101" i="8"/>
  <c r="C101" i="8"/>
  <c r="B101" i="8"/>
  <c r="D101" i="8"/>
  <c r="G102" i="4"/>
  <c r="G102" i="5"/>
  <c r="H102" i="4"/>
  <c r="H102" i="5"/>
  <c r="Q102" i="5"/>
  <c r="F102" i="7"/>
  <c r="F102" i="8"/>
  <c r="I102" i="4"/>
  <c r="I102" i="5"/>
  <c r="J102" i="4"/>
  <c r="J102" i="5"/>
  <c r="R102" i="5"/>
  <c r="G102" i="7"/>
  <c r="G102" i="8"/>
  <c r="E102" i="4"/>
  <c r="E102" i="5"/>
  <c r="F102" i="4"/>
  <c r="F102" i="5"/>
  <c r="P102" i="5"/>
  <c r="E102" i="7"/>
  <c r="E102" i="8"/>
  <c r="C102" i="8"/>
  <c r="B102" i="8"/>
  <c r="D102" i="8"/>
  <c r="G103" i="4"/>
  <c r="G103" i="5"/>
  <c r="H103" i="4"/>
  <c r="H103" i="5"/>
  <c r="Q103" i="5"/>
  <c r="F103" i="7"/>
  <c r="F103" i="8"/>
  <c r="I103" i="4"/>
  <c r="I103" i="5"/>
  <c r="J103" i="4"/>
  <c r="J103" i="5"/>
  <c r="R103" i="5"/>
  <c r="G103" i="7"/>
  <c r="G103" i="8"/>
  <c r="E103" i="4"/>
  <c r="E103" i="5"/>
  <c r="F103" i="4"/>
  <c r="F103" i="5"/>
  <c r="P103" i="5"/>
  <c r="E103" i="7"/>
  <c r="E103" i="8"/>
  <c r="C103" i="8"/>
  <c r="B103" i="8"/>
  <c r="D103" i="8"/>
  <c r="G104" i="4"/>
  <c r="G104" i="5"/>
  <c r="H104" i="4"/>
  <c r="H104" i="5"/>
  <c r="Q104" i="5"/>
  <c r="F104" i="7"/>
  <c r="F104" i="8"/>
  <c r="I104" i="4"/>
  <c r="I104" i="5"/>
  <c r="J104" i="4"/>
  <c r="J104" i="5"/>
  <c r="R104" i="5"/>
  <c r="G104" i="7"/>
  <c r="G104" i="8"/>
  <c r="E104" i="4"/>
  <c r="E104" i="5"/>
  <c r="F104" i="4"/>
  <c r="F104" i="5"/>
  <c r="P104" i="5"/>
  <c r="E104" i="7"/>
  <c r="E104" i="8"/>
  <c r="C104" i="8"/>
  <c r="B104" i="8"/>
  <c r="D104" i="8"/>
  <c r="G105" i="4"/>
  <c r="G105" i="5"/>
  <c r="H105" i="4"/>
  <c r="H105" i="5"/>
  <c r="Q105" i="5"/>
  <c r="F105" i="7"/>
  <c r="F105" i="8"/>
  <c r="I105" i="4"/>
  <c r="I105" i="5"/>
  <c r="J105" i="4"/>
  <c r="J105" i="5"/>
  <c r="R105" i="5"/>
  <c r="G105" i="7"/>
  <c r="G105" i="8"/>
  <c r="E105" i="4"/>
  <c r="E105" i="5"/>
  <c r="F105" i="4"/>
  <c r="F105" i="5"/>
  <c r="P105" i="5"/>
  <c r="E105" i="7"/>
  <c r="E105" i="8"/>
  <c r="C105" i="8"/>
  <c r="B105" i="8"/>
  <c r="D105" i="8"/>
  <c r="G106" i="4"/>
  <c r="G106" i="5"/>
  <c r="H106" i="4"/>
  <c r="H106" i="5"/>
  <c r="Q106" i="5"/>
  <c r="F106" i="7"/>
  <c r="F106" i="8"/>
  <c r="I106" i="4"/>
  <c r="I106" i="5"/>
  <c r="J106" i="4"/>
  <c r="J106" i="5"/>
  <c r="R106" i="5"/>
  <c r="G106" i="7"/>
  <c r="G106" i="8"/>
  <c r="E106" i="4"/>
  <c r="E106" i="5"/>
  <c r="F106" i="4"/>
  <c r="F106" i="5"/>
  <c r="P106" i="5"/>
  <c r="E106" i="7"/>
  <c r="E106" i="8"/>
  <c r="C106" i="8"/>
  <c r="B106" i="8"/>
  <c r="D106" i="8"/>
  <c r="G107" i="4"/>
  <c r="G107" i="5"/>
  <c r="H107" i="4"/>
  <c r="H107" i="5"/>
  <c r="Q107" i="5"/>
  <c r="F107" i="7"/>
  <c r="F107" i="8"/>
  <c r="I107" i="4"/>
  <c r="I107" i="5"/>
  <c r="J107" i="4"/>
  <c r="J107" i="5"/>
  <c r="R107" i="5"/>
  <c r="G107" i="7"/>
  <c r="G107" i="8"/>
  <c r="E107" i="4"/>
  <c r="E107" i="5"/>
  <c r="F107" i="4"/>
  <c r="F107" i="5"/>
  <c r="P107" i="5"/>
  <c r="E107" i="7"/>
  <c r="E107" i="8"/>
  <c r="C107" i="8"/>
  <c r="B107" i="8"/>
  <c r="D107" i="8"/>
  <c r="G108" i="4"/>
  <c r="G108" i="5"/>
  <c r="H108" i="4"/>
  <c r="H108" i="5"/>
  <c r="Q108" i="5"/>
  <c r="F108" i="7"/>
  <c r="F108" i="8"/>
  <c r="I108" i="4"/>
  <c r="I108" i="5"/>
  <c r="J108" i="4"/>
  <c r="J108" i="5"/>
  <c r="R108" i="5"/>
  <c r="G108" i="7"/>
  <c r="G108" i="8"/>
  <c r="E108" i="4"/>
  <c r="E108" i="5"/>
  <c r="F108" i="4"/>
  <c r="F108" i="5"/>
  <c r="P108" i="5"/>
  <c r="E108" i="7"/>
  <c r="E108" i="8"/>
  <c r="C108" i="8"/>
  <c r="B108" i="8"/>
  <c r="D108" i="8"/>
  <c r="G109" i="4"/>
  <c r="G109" i="5"/>
  <c r="H109" i="4"/>
  <c r="H109" i="5"/>
  <c r="Q109" i="5"/>
  <c r="F109" i="7"/>
  <c r="F109" i="8"/>
  <c r="I109" i="4"/>
  <c r="I109" i="5"/>
  <c r="J109" i="4"/>
  <c r="J109" i="5"/>
  <c r="R109" i="5"/>
  <c r="G109" i="7"/>
  <c r="G109" i="8"/>
  <c r="E109" i="4"/>
  <c r="E109" i="5"/>
  <c r="F109" i="4"/>
  <c r="F109" i="5"/>
  <c r="P109" i="5"/>
  <c r="E109" i="7"/>
  <c r="E109" i="8"/>
  <c r="C109" i="8"/>
  <c r="B109" i="8"/>
  <c r="D109" i="8"/>
  <c r="G110" i="4"/>
  <c r="G110" i="5"/>
  <c r="H110" i="4"/>
  <c r="H110" i="5"/>
  <c r="Q110" i="5"/>
  <c r="F110" i="7"/>
  <c r="F110" i="8"/>
  <c r="I110" i="4"/>
  <c r="I110" i="5"/>
  <c r="J110" i="4"/>
  <c r="J110" i="5"/>
  <c r="R110" i="5"/>
  <c r="G110" i="7"/>
  <c r="G110" i="8"/>
  <c r="E110" i="4"/>
  <c r="E110" i="5"/>
  <c r="F110" i="4"/>
  <c r="F110" i="5"/>
  <c r="P110" i="5"/>
  <c r="E110" i="7"/>
  <c r="E110" i="8"/>
  <c r="C110" i="8"/>
  <c r="B110" i="8"/>
  <c r="D110" i="8"/>
  <c r="G111" i="4"/>
  <c r="G111" i="5"/>
  <c r="H111" i="4"/>
  <c r="H111" i="5"/>
  <c r="Q111" i="5"/>
  <c r="F111" i="7"/>
  <c r="F111" i="8"/>
  <c r="I111" i="4"/>
  <c r="I111" i="5"/>
  <c r="J111" i="4"/>
  <c r="J111" i="5"/>
  <c r="R111" i="5"/>
  <c r="G111" i="7"/>
  <c r="G111" i="8"/>
  <c r="E111" i="4"/>
  <c r="E111" i="5"/>
  <c r="F111" i="4"/>
  <c r="F111" i="5"/>
  <c r="P111" i="5"/>
  <c r="E111" i="7"/>
  <c r="E111" i="8"/>
  <c r="C111" i="8"/>
  <c r="B111" i="8"/>
  <c r="D111" i="8"/>
  <c r="G112" i="4"/>
  <c r="G112" i="5"/>
  <c r="H112" i="4"/>
  <c r="H112" i="5"/>
  <c r="Q112" i="5"/>
  <c r="F112" i="7"/>
  <c r="F112" i="8"/>
  <c r="I112" i="4"/>
  <c r="I112" i="5"/>
  <c r="J112" i="4"/>
  <c r="J112" i="5"/>
  <c r="R112" i="5"/>
  <c r="G112" i="7"/>
  <c r="G112" i="8"/>
  <c r="E112" i="4"/>
  <c r="E112" i="5"/>
  <c r="F112" i="4"/>
  <c r="F112" i="5"/>
  <c r="P112" i="5"/>
  <c r="E112" i="7"/>
  <c r="E112" i="8"/>
  <c r="C112" i="8"/>
  <c r="B112" i="8"/>
  <c r="D112" i="8"/>
  <c r="G113" i="4"/>
  <c r="G113" i="5"/>
  <c r="H113" i="4"/>
  <c r="H113" i="5"/>
  <c r="Q113" i="5"/>
  <c r="F113" i="7"/>
  <c r="F113" i="8"/>
  <c r="I113" i="4"/>
  <c r="I113" i="5"/>
  <c r="J113" i="4"/>
  <c r="J113" i="5"/>
  <c r="R113" i="5"/>
  <c r="G113" i="7"/>
  <c r="G113" i="8"/>
  <c r="E113" i="4"/>
  <c r="E113" i="5"/>
  <c r="F113" i="4"/>
  <c r="F113" i="5"/>
  <c r="P113" i="5"/>
  <c r="E113" i="7"/>
  <c r="E113" i="8"/>
  <c r="C113" i="8"/>
  <c r="B113" i="8"/>
  <c r="D113" i="8"/>
  <c r="G114" i="4"/>
  <c r="G114" i="5"/>
  <c r="H114" i="4"/>
  <c r="H114" i="5"/>
  <c r="Q114" i="5"/>
  <c r="F114" i="7"/>
  <c r="F114" i="8"/>
  <c r="I114" i="4"/>
  <c r="I114" i="5"/>
  <c r="J114" i="4"/>
  <c r="J114" i="5"/>
  <c r="R114" i="5"/>
  <c r="G114" i="7"/>
  <c r="G114" i="8"/>
  <c r="E114" i="4"/>
  <c r="E114" i="5"/>
  <c r="F114" i="4"/>
  <c r="F114" i="5"/>
  <c r="P114" i="5"/>
  <c r="E114" i="7"/>
  <c r="E114" i="8"/>
  <c r="C114" i="8"/>
  <c r="B114" i="8"/>
  <c r="D114" i="8"/>
  <c r="G115" i="4"/>
  <c r="G115" i="5"/>
  <c r="H115" i="4"/>
  <c r="H115" i="5"/>
  <c r="Q115" i="5"/>
  <c r="F115" i="7"/>
  <c r="F115" i="8"/>
  <c r="I115" i="4"/>
  <c r="I115" i="5"/>
  <c r="J115" i="4"/>
  <c r="J115" i="5"/>
  <c r="R115" i="5"/>
  <c r="G115" i="7"/>
  <c r="G115" i="8"/>
  <c r="E115" i="4"/>
  <c r="E115" i="5"/>
  <c r="F115" i="4"/>
  <c r="F115" i="5"/>
  <c r="P115" i="5"/>
  <c r="E115" i="7"/>
  <c r="E115" i="8"/>
  <c r="C115" i="8"/>
  <c r="B115" i="8"/>
  <c r="D115" i="8"/>
  <c r="G116" i="4"/>
  <c r="G116" i="5"/>
  <c r="H116" i="4"/>
  <c r="H116" i="5"/>
  <c r="Q116" i="5"/>
  <c r="F116" i="7"/>
  <c r="F116" i="8"/>
  <c r="I116" i="4"/>
  <c r="I116" i="5"/>
  <c r="J116" i="4"/>
  <c r="J116" i="5"/>
  <c r="R116" i="5"/>
  <c r="G116" i="7"/>
  <c r="G116" i="8"/>
  <c r="E116" i="4"/>
  <c r="E116" i="5"/>
  <c r="F116" i="4"/>
  <c r="F116" i="5"/>
  <c r="P116" i="5"/>
  <c r="E116" i="7"/>
  <c r="E116" i="8"/>
  <c r="C116" i="8"/>
  <c r="B116" i="8"/>
  <c r="D116" i="8"/>
  <c r="G117" i="4"/>
  <c r="G117" i="5"/>
  <c r="H117" i="4"/>
  <c r="H117" i="5"/>
  <c r="Q117" i="5"/>
  <c r="F117" i="7"/>
  <c r="F117" i="8"/>
  <c r="I117" i="4"/>
  <c r="I117" i="5"/>
  <c r="J117" i="4"/>
  <c r="J117" i="5"/>
  <c r="R117" i="5"/>
  <c r="G117" i="7"/>
  <c r="G117" i="8"/>
  <c r="E117" i="4"/>
  <c r="E117" i="5"/>
  <c r="F117" i="4"/>
  <c r="F117" i="5"/>
  <c r="P117" i="5"/>
  <c r="E117" i="7"/>
  <c r="E117" i="8"/>
  <c r="C117" i="8"/>
  <c r="B117" i="8"/>
  <c r="D117" i="8"/>
  <c r="G118" i="4"/>
  <c r="G118" i="5"/>
  <c r="H118" i="4"/>
  <c r="H118" i="5"/>
  <c r="Q118" i="5"/>
  <c r="F118" i="7"/>
  <c r="F118" i="8"/>
  <c r="I118" i="4"/>
  <c r="I118" i="5"/>
  <c r="J118" i="4"/>
  <c r="J118" i="5"/>
  <c r="R118" i="5"/>
  <c r="G118" i="7"/>
  <c r="G118" i="8"/>
  <c r="E118" i="4"/>
  <c r="E118" i="5"/>
  <c r="F118" i="4"/>
  <c r="F118" i="5"/>
  <c r="P118" i="5"/>
  <c r="E118" i="7"/>
  <c r="E118" i="8"/>
  <c r="C118" i="8"/>
  <c r="B118" i="8"/>
  <c r="D118" i="8"/>
  <c r="G119" i="4"/>
  <c r="G119" i="5"/>
  <c r="H119" i="4"/>
  <c r="H119" i="5"/>
  <c r="Q119" i="5"/>
  <c r="F119" i="7"/>
  <c r="F119" i="8"/>
  <c r="I119" i="4"/>
  <c r="I119" i="5"/>
  <c r="J119" i="4"/>
  <c r="J119" i="5"/>
  <c r="R119" i="5"/>
  <c r="G119" i="7"/>
  <c r="G119" i="8"/>
  <c r="E119" i="4"/>
  <c r="E119" i="5"/>
  <c r="F119" i="4"/>
  <c r="F119" i="5"/>
  <c r="P119" i="5"/>
  <c r="E119" i="7"/>
  <c r="E119" i="8"/>
  <c r="C119" i="8"/>
  <c r="B119" i="8"/>
  <c r="D119" i="8"/>
  <c r="G120" i="4"/>
  <c r="G120" i="5"/>
  <c r="H120" i="4"/>
  <c r="H120" i="5"/>
  <c r="Q120" i="5"/>
  <c r="F120" i="7"/>
  <c r="F120" i="8"/>
  <c r="I120" i="4"/>
  <c r="I120" i="5"/>
  <c r="J120" i="4"/>
  <c r="J120" i="5"/>
  <c r="R120" i="5"/>
  <c r="G120" i="7"/>
  <c r="G120" i="8"/>
  <c r="E120" i="4"/>
  <c r="E120" i="5"/>
  <c r="F120" i="4"/>
  <c r="F120" i="5"/>
  <c r="P120" i="5"/>
  <c r="E120" i="7"/>
  <c r="E120" i="8"/>
  <c r="C120" i="8"/>
  <c r="B120" i="8"/>
  <c r="D120" i="8"/>
  <c r="G121" i="4"/>
  <c r="G121" i="5"/>
  <c r="H121" i="4"/>
  <c r="H121" i="5"/>
  <c r="Q121" i="5"/>
  <c r="F121" i="7"/>
  <c r="F121" i="8"/>
  <c r="I121" i="4"/>
  <c r="I121" i="5"/>
  <c r="J121" i="4"/>
  <c r="J121" i="5"/>
  <c r="R121" i="5"/>
  <c r="G121" i="7"/>
  <c r="G121" i="8"/>
  <c r="E121" i="4"/>
  <c r="E121" i="5"/>
  <c r="F121" i="4"/>
  <c r="F121" i="5"/>
  <c r="P121" i="5"/>
  <c r="E121" i="7"/>
  <c r="E121" i="8"/>
  <c r="C121" i="8"/>
  <c r="B121" i="8"/>
  <c r="D121" i="8"/>
  <c r="G122" i="4"/>
  <c r="G122" i="5"/>
  <c r="H122" i="4"/>
  <c r="H122" i="5"/>
  <c r="Q122" i="5"/>
  <c r="F122" i="7"/>
  <c r="F122" i="8"/>
  <c r="I122" i="4"/>
  <c r="I122" i="5"/>
  <c r="J122" i="4"/>
  <c r="J122" i="5"/>
  <c r="R122" i="5"/>
  <c r="G122" i="7"/>
  <c r="G122" i="8"/>
  <c r="E122" i="4"/>
  <c r="E122" i="5"/>
  <c r="F122" i="4"/>
  <c r="F122" i="5"/>
  <c r="P122" i="5"/>
  <c r="E122" i="7"/>
  <c r="E122" i="8"/>
  <c r="C122" i="8"/>
  <c r="B122" i="8"/>
  <c r="D122" i="8"/>
  <c r="G123" i="4"/>
  <c r="G123" i="5"/>
  <c r="H123" i="4"/>
  <c r="H123" i="5"/>
  <c r="Q123" i="5"/>
  <c r="F123" i="7"/>
  <c r="F123" i="8"/>
  <c r="I123" i="4"/>
  <c r="I123" i="5"/>
  <c r="J123" i="4"/>
  <c r="J123" i="5"/>
  <c r="R123" i="5"/>
  <c r="G123" i="7"/>
  <c r="G123" i="8"/>
  <c r="E123" i="4"/>
  <c r="E123" i="5"/>
  <c r="F123" i="4"/>
  <c r="F123" i="5"/>
  <c r="P123" i="5"/>
  <c r="E123" i="7"/>
  <c r="E123" i="8"/>
  <c r="C123" i="8"/>
  <c r="B123" i="8"/>
  <c r="D123" i="8"/>
  <c r="G124" i="4"/>
  <c r="G124" i="5"/>
  <c r="H124" i="4"/>
  <c r="H124" i="5"/>
  <c r="Q124" i="5"/>
  <c r="F124" i="7"/>
  <c r="F124" i="8"/>
  <c r="I124" i="4"/>
  <c r="I124" i="5"/>
  <c r="J124" i="4"/>
  <c r="J124" i="5"/>
  <c r="R124" i="5"/>
  <c r="G124" i="7"/>
  <c r="G124" i="8"/>
  <c r="E124" i="4"/>
  <c r="E124" i="5"/>
  <c r="F124" i="4"/>
  <c r="F124" i="5"/>
  <c r="P124" i="5"/>
  <c r="E124" i="7"/>
  <c r="E124" i="8"/>
  <c r="C124" i="8"/>
  <c r="B124" i="8"/>
  <c r="D124" i="8"/>
  <c r="G125" i="4"/>
  <c r="G125" i="5"/>
  <c r="H125" i="4"/>
  <c r="H125" i="5"/>
  <c r="Q125" i="5"/>
  <c r="F125" i="7"/>
  <c r="F125" i="8"/>
  <c r="I125" i="4"/>
  <c r="I125" i="5"/>
  <c r="J125" i="4"/>
  <c r="J125" i="5"/>
  <c r="R125" i="5"/>
  <c r="G125" i="7"/>
  <c r="G125" i="8"/>
  <c r="E125" i="4"/>
  <c r="E125" i="5"/>
  <c r="F125" i="4"/>
  <c r="F125" i="5"/>
  <c r="P125" i="5"/>
  <c r="E125" i="7"/>
  <c r="E125" i="8"/>
  <c r="C125" i="8"/>
  <c r="B125" i="8"/>
  <c r="D125" i="8"/>
  <c r="G126" i="4"/>
  <c r="G126" i="5"/>
  <c r="H126" i="4"/>
  <c r="H126" i="5"/>
  <c r="Q126" i="5"/>
  <c r="F126" i="7"/>
  <c r="F126" i="8"/>
  <c r="I126" i="4"/>
  <c r="I126" i="5"/>
  <c r="J126" i="4"/>
  <c r="J126" i="5"/>
  <c r="R126" i="5"/>
  <c r="G126" i="7"/>
  <c r="G126" i="8"/>
  <c r="E126" i="4"/>
  <c r="E126" i="5"/>
  <c r="F126" i="4"/>
  <c r="F126" i="5"/>
  <c r="P126" i="5"/>
  <c r="E126" i="7"/>
  <c r="E126" i="8"/>
  <c r="C126" i="8"/>
  <c r="B126" i="8"/>
  <c r="D126" i="8"/>
  <c r="G127" i="4"/>
  <c r="G127" i="5"/>
  <c r="H127" i="4"/>
  <c r="H127" i="5"/>
  <c r="Q127" i="5"/>
  <c r="F127" i="7"/>
  <c r="F127" i="8"/>
  <c r="I127" i="4"/>
  <c r="I127" i="5"/>
  <c r="J127" i="4"/>
  <c r="J127" i="5"/>
  <c r="R127" i="5"/>
  <c r="G127" i="7"/>
  <c r="G127" i="8"/>
  <c r="E127" i="4"/>
  <c r="E127" i="5"/>
  <c r="F127" i="4"/>
  <c r="F127" i="5"/>
  <c r="P127" i="5"/>
  <c r="E127" i="7"/>
  <c r="E127" i="8"/>
  <c r="C127" i="8"/>
  <c r="B127" i="8"/>
  <c r="D127" i="8"/>
  <c r="G128" i="4"/>
  <c r="G128" i="5"/>
  <c r="H128" i="4"/>
  <c r="H128" i="5"/>
  <c r="Q128" i="5"/>
  <c r="F128" i="7"/>
  <c r="F128" i="8"/>
  <c r="I128" i="4"/>
  <c r="I128" i="5"/>
  <c r="J128" i="4"/>
  <c r="J128" i="5"/>
  <c r="R128" i="5"/>
  <c r="G128" i="7"/>
  <c r="G128" i="8"/>
  <c r="E128" i="4"/>
  <c r="E128" i="5"/>
  <c r="F128" i="4"/>
  <c r="F128" i="5"/>
  <c r="P128" i="5"/>
  <c r="E128" i="7"/>
  <c r="E128" i="8"/>
  <c r="C128" i="8"/>
  <c r="B128" i="8"/>
  <c r="D128" i="8"/>
  <c r="G129" i="4"/>
  <c r="G129" i="5"/>
  <c r="H129" i="4"/>
  <c r="H129" i="5"/>
  <c r="Q129" i="5"/>
  <c r="F129" i="7"/>
  <c r="F129" i="8"/>
  <c r="I129" i="4"/>
  <c r="I129" i="5"/>
  <c r="J129" i="4"/>
  <c r="J129" i="5"/>
  <c r="R129" i="5"/>
  <c r="G129" i="7"/>
  <c r="G129" i="8"/>
  <c r="E129" i="4"/>
  <c r="E129" i="5"/>
  <c r="F129" i="4"/>
  <c r="F129" i="5"/>
  <c r="P129" i="5"/>
  <c r="E129" i="7"/>
  <c r="E129" i="8"/>
  <c r="C129" i="8"/>
  <c r="B129" i="8"/>
  <c r="D129" i="8"/>
  <c r="G130" i="4"/>
  <c r="G130" i="5"/>
  <c r="H130" i="4"/>
  <c r="H130" i="5"/>
  <c r="Q130" i="5"/>
  <c r="F130" i="7"/>
  <c r="F130" i="8"/>
  <c r="I130" i="4"/>
  <c r="I130" i="5"/>
  <c r="J130" i="4"/>
  <c r="J130" i="5"/>
  <c r="R130" i="5"/>
  <c r="G130" i="7"/>
  <c r="G130" i="8"/>
  <c r="E130" i="4"/>
  <c r="E130" i="5"/>
  <c r="F130" i="4"/>
  <c r="F130" i="5"/>
  <c r="P130" i="5"/>
  <c r="E130" i="7"/>
  <c r="E130" i="8"/>
  <c r="C130" i="8"/>
  <c r="B130" i="8"/>
  <c r="D130" i="8"/>
  <c r="G131" i="4"/>
  <c r="G131" i="5"/>
  <c r="H131" i="4"/>
  <c r="H131" i="5"/>
  <c r="Q131" i="5"/>
  <c r="F131" i="7"/>
  <c r="F131" i="8"/>
  <c r="I131" i="4"/>
  <c r="I131" i="5"/>
  <c r="J131" i="4"/>
  <c r="J131" i="5"/>
  <c r="R131" i="5"/>
  <c r="G131" i="7"/>
  <c r="G131" i="8"/>
  <c r="E131" i="4"/>
  <c r="E131" i="5"/>
  <c r="F131" i="4"/>
  <c r="F131" i="5"/>
  <c r="P131" i="5"/>
  <c r="E131" i="7"/>
  <c r="E131" i="8"/>
  <c r="C131" i="8"/>
  <c r="B131" i="8"/>
  <c r="D131" i="8"/>
  <c r="G132" i="4"/>
  <c r="G132" i="5"/>
  <c r="H132" i="4"/>
  <c r="H132" i="5"/>
  <c r="Q132" i="5"/>
  <c r="F132" i="7"/>
  <c r="F132" i="8"/>
  <c r="I132" i="4"/>
  <c r="I132" i="5"/>
  <c r="J132" i="4"/>
  <c r="J132" i="5"/>
  <c r="R132" i="5"/>
  <c r="G132" i="7"/>
  <c r="G132" i="8"/>
  <c r="E132" i="4"/>
  <c r="E132" i="5"/>
  <c r="F132" i="4"/>
  <c r="F132" i="5"/>
  <c r="P132" i="5"/>
  <c r="E132" i="7"/>
  <c r="E132" i="8"/>
  <c r="C132" i="8"/>
  <c r="B132" i="8"/>
  <c r="D132" i="8"/>
  <c r="G133" i="4"/>
  <c r="G133" i="5"/>
  <c r="H133" i="4"/>
  <c r="H133" i="5"/>
  <c r="Q133" i="5"/>
  <c r="F133" i="7"/>
  <c r="F133" i="8"/>
  <c r="I133" i="4"/>
  <c r="I133" i="5"/>
  <c r="J133" i="4"/>
  <c r="J133" i="5"/>
  <c r="R133" i="5"/>
  <c r="G133" i="7"/>
  <c r="G133" i="8"/>
  <c r="E133" i="4"/>
  <c r="E133" i="5"/>
  <c r="F133" i="4"/>
  <c r="F133" i="5"/>
  <c r="P133" i="5"/>
  <c r="E133" i="7"/>
  <c r="E133" i="8"/>
  <c r="C133" i="8"/>
  <c r="B133" i="8"/>
  <c r="D133" i="8"/>
  <c r="G134" i="4"/>
  <c r="G134" i="5"/>
  <c r="H134" i="4"/>
  <c r="H134" i="5"/>
  <c r="Q134" i="5"/>
  <c r="F134" i="7"/>
  <c r="F134" i="8"/>
  <c r="I134" i="4"/>
  <c r="I134" i="5"/>
  <c r="J134" i="4"/>
  <c r="J134" i="5"/>
  <c r="R134" i="5"/>
  <c r="G134" i="7"/>
  <c r="G134" i="8"/>
  <c r="E134" i="4"/>
  <c r="E134" i="5"/>
  <c r="F134" i="4"/>
  <c r="F134" i="5"/>
  <c r="P134" i="5"/>
  <c r="E134" i="7"/>
  <c r="E134" i="8"/>
  <c r="C134" i="8"/>
  <c r="B134" i="8"/>
  <c r="D134" i="8"/>
  <c r="G135" i="4"/>
  <c r="G135" i="5"/>
  <c r="H135" i="4"/>
  <c r="H135" i="5"/>
  <c r="Q135" i="5"/>
  <c r="F135" i="7"/>
  <c r="F135" i="8"/>
  <c r="I135" i="4"/>
  <c r="I135" i="5"/>
  <c r="J135" i="4"/>
  <c r="J135" i="5"/>
  <c r="R135" i="5"/>
  <c r="G135" i="7"/>
  <c r="G135" i="8"/>
  <c r="E135" i="4"/>
  <c r="E135" i="5"/>
  <c r="F135" i="4"/>
  <c r="F135" i="5"/>
  <c r="P135" i="5"/>
  <c r="E135" i="7"/>
  <c r="E135" i="8"/>
  <c r="C135" i="8"/>
  <c r="B135" i="8"/>
  <c r="D135" i="8"/>
  <c r="G136" i="4"/>
  <c r="G136" i="5"/>
  <c r="H136" i="4"/>
  <c r="H136" i="5"/>
  <c r="Q136" i="5"/>
  <c r="F136" i="7"/>
  <c r="F136" i="8"/>
  <c r="I136" i="4"/>
  <c r="I136" i="5"/>
  <c r="J136" i="4"/>
  <c r="J136" i="5"/>
  <c r="R136" i="5"/>
  <c r="G136" i="7"/>
  <c r="G136" i="8"/>
  <c r="E136" i="4"/>
  <c r="E136" i="5"/>
  <c r="F136" i="4"/>
  <c r="F136" i="5"/>
  <c r="P136" i="5"/>
  <c r="E136" i="7"/>
  <c r="E136" i="8"/>
  <c r="C136" i="8"/>
  <c r="B136" i="8"/>
  <c r="D136" i="8"/>
  <c r="G137" i="4"/>
  <c r="G137" i="5"/>
  <c r="H137" i="4"/>
  <c r="H137" i="5"/>
  <c r="Q137" i="5"/>
  <c r="F137" i="7"/>
  <c r="F137" i="8"/>
  <c r="I137" i="4"/>
  <c r="I137" i="5"/>
  <c r="J137" i="4"/>
  <c r="J137" i="5"/>
  <c r="R137" i="5"/>
  <c r="G137" i="7"/>
  <c r="G137" i="8"/>
  <c r="E137" i="4"/>
  <c r="E137" i="5"/>
  <c r="F137" i="4"/>
  <c r="F137" i="5"/>
  <c r="P137" i="5"/>
  <c r="E137" i="7"/>
  <c r="E137" i="8"/>
  <c r="C137" i="8"/>
  <c r="B137" i="8"/>
  <c r="D137" i="8"/>
  <c r="G138" i="4"/>
  <c r="G138" i="5"/>
  <c r="H138" i="4"/>
  <c r="H138" i="5"/>
  <c r="Q138" i="5"/>
  <c r="F138" i="7"/>
  <c r="F138" i="8"/>
  <c r="I138" i="4"/>
  <c r="I138" i="5"/>
  <c r="J138" i="4"/>
  <c r="J138" i="5"/>
  <c r="R138" i="5"/>
  <c r="G138" i="7"/>
  <c r="G138" i="8"/>
  <c r="E138" i="4"/>
  <c r="E138" i="5"/>
  <c r="F138" i="4"/>
  <c r="F138" i="5"/>
  <c r="P138" i="5"/>
  <c r="E138" i="7"/>
  <c r="E138" i="8"/>
  <c r="C138" i="8"/>
  <c r="B138" i="8"/>
  <c r="D138" i="8"/>
  <c r="G139" i="4"/>
  <c r="G139" i="5"/>
  <c r="H139" i="4"/>
  <c r="H139" i="5"/>
  <c r="Q139" i="5"/>
  <c r="F139" i="7"/>
  <c r="F139" i="8"/>
  <c r="I139" i="4"/>
  <c r="I139" i="5"/>
  <c r="J139" i="4"/>
  <c r="J139" i="5"/>
  <c r="R139" i="5"/>
  <c r="G139" i="7"/>
  <c r="G139" i="8"/>
  <c r="E139" i="4"/>
  <c r="E139" i="5"/>
  <c r="F139" i="4"/>
  <c r="F139" i="5"/>
  <c r="P139" i="5"/>
  <c r="E139" i="7"/>
  <c r="E139" i="8"/>
  <c r="C139" i="8"/>
  <c r="B139" i="8"/>
  <c r="D139" i="8"/>
  <c r="G140" i="4"/>
  <c r="G140" i="5"/>
  <c r="H140" i="4"/>
  <c r="H140" i="5"/>
  <c r="Q140" i="5"/>
  <c r="F140" i="7"/>
  <c r="F140" i="8"/>
  <c r="I140" i="4"/>
  <c r="I140" i="5"/>
  <c r="J140" i="4"/>
  <c r="J140" i="5"/>
  <c r="R140" i="5"/>
  <c r="G140" i="7"/>
  <c r="G140" i="8"/>
  <c r="E140" i="4"/>
  <c r="E140" i="5"/>
  <c r="F140" i="4"/>
  <c r="F140" i="5"/>
  <c r="P140" i="5"/>
  <c r="E140" i="7"/>
  <c r="E140" i="8"/>
  <c r="C140" i="8"/>
  <c r="B140" i="8"/>
  <c r="D140" i="8"/>
  <c r="G141" i="4"/>
  <c r="G141" i="5"/>
  <c r="H141" i="4"/>
  <c r="H141" i="5"/>
  <c r="Q141" i="5"/>
  <c r="F141" i="7"/>
  <c r="F141" i="8"/>
  <c r="I141" i="4"/>
  <c r="I141" i="5"/>
  <c r="J141" i="4"/>
  <c r="J141" i="5"/>
  <c r="R141" i="5"/>
  <c r="G141" i="7"/>
  <c r="G141" i="8"/>
  <c r="E141" i="4"/>
  <c r="E141" i="5"/>
  <c r="F141" i="4"/>
  <c r="F141" i="5"/>
  <c r="P141" i="5"/>
  <c r="E141" i="7"/>
  <c r="E141" i="8"/>
  <c r="C141" i="8"/>
  <c r="B141" i="8"/>
  <c r="D141" i="8"/>
  <c r="G142" i="4"/>
  <c r="G142" i="5"/>
  <c r="H142" i="4"/>
  <c r="H142" i="5"/>
  <c r="Q142" i="5"/>
  <c r="F142" i="7"/>
  <c r="F142" i="8"/>
  <c r="I142" i="4"/>
  <c r="I142" i="5"/>
  <c r="J142" i="4"/>
  <c r="J142" i="5"/>
  <c r="R142" i="5"/>
  <c r="G142" i="7"/>
  <c r="G142" i="8"/>
  <c r="E142" i="4"/>
  <c r="E142" i="5"/>
  <c r="F142" i="4"/>
  <c r="F142" i="5"/>
  <c r="P142" i="5"/>
  <c r="E142" i="7"/>
  <c r="E142" i="8"/>
  <c r="C142" i="8"/>
  <c r="B142" i="8"/>
  <c r="D142" i="8"/>
  <c r="G143" i="4"/>
  <c r="G143" i="5"/>
  <c r="H143" i="4"/>
  <c r="H143" i="5"/>
  <c r="Q143" i="5"/>
  <c r="F143" i="7"/>
  <c r="F143" i="8"/>
  <c r="I143" i="4"/>
  <c r="I143" i="5"/>
  <c r="J143" i="4"/>
  <c r="J143" i="5"/>
  <c r="R143" i="5"/>
  <c r="G143" i="7"/>
  <c r="G143" i="8"/>
  <c r="E143" i="4"/>
  <c r="E143" i="5"/>
  <c r="F143" i="4"/>
  <c r="F143" i="5"/>
  <c r="P143" i="5"/>
  <c r="E143" i="7"/>
  <c r="E143" i="8"/>
  <c r="C143" i="8"/>
  <c r="B143" i="8"/>
  <c r="D143" i="8"/>
  <c r="G144" i="4"/>
  <c r="G144" i="5"/>
  <c r="H144" i="4"/>
  <c r="H144" i="5"/>
  <c r="Q144" i="5"/>
  <c r="F144" i="7"/>
  <c r="F144" i="8"/>
  <c r="I144" i="4"/>
  <c r="I144" i="5"/>
  <c r="J144" i="4"/>
  <c r="J144" i="5"/>
  <c r="R144" i="5"/>
  <c r="G144" i="7"/>
  <c r="G144" i="8"/>
  <c r="E144" i="4"/>
  <c r="E144" i="5"/>
  <c r="F144" i="4"/>
  <c r="F144" i="5"/>
  <c r="P144" i="5"/>
  <c r="E144" i="7"/>
  <c r="E144" i="8"/>
  <c r="C144" i="8"/>
  <c r="B144" i="8"/>
  <c r="D144" i="8"/>
  <c r="G145" i="4"/>
  <c r="G145" i="5"/>
  <c r="H145" i="4"/>
  <c r="H145" i="5"/>
  <c r="Q145" i="5"/>
  <c r="F145" i="7"/>
  <c r="F145" i="8"/>
  <c r="I145" i="4"/>
  <c r="I145" i="5"/>
  <c r="J145" i="4"/>
  <c r="J145" i="5"/>
  <c r="R145" i="5"/>
  <c r="G145" i="7"/>
  <c r="G145" i="8"/>
  <c r="E145" i="4"/>
  <c r="E145" i="5"/>
  <c r="F145" i="4"/>
  <c r="F145" i="5"/>
  <c r="P145" i="5"/>
  <c r="E145" i="7"/>
  <c r="E145" i="8"/>
  <c r="C145" i="8"/>
  <c r="B145" i="8"/>
  <c r="D145" i="8"/>
  <c r="G146" i="4"/>
  <c r="G146" i="5"/>
  <c r="H146" i="4"/>
  <c r="H146" i="5"/>
  <c r="Q146" i="5"/>
  <c r="F146" i="7"/>
  <c r="F146" i="8"/>
  <c r="I146" i="4"/>
  <c r="I146" i="5"/>
  <c r="J146" i="4"/>
  <c r="J146" i="5"/>
  <c r="R146" i="5"/>
  <c r="G146" i="7"/>
  <c r="G146" i="8"/>
  <c r="E146" i="4"/>
  <c r="E146" i="5"/>
  <c r="F146" i="4"/>
  <c r="F146" i="5"/>
  <c r="P146" i="5"/>
  <c r="E146" i="7"/>
  <c r="E146" i="8"/>
  <c r="C146" i="8"/>
  <c r="B146" i="8"/>
  <c r="D146" i="8"/>
  <c r="G147" i="4"/>
  <c r="G147" i="5"/>
  <c r="H147" i="4"/>
  <c r="H147" i="5"/>
  <c r="Q147" i="5"/>
  <c r="F147" i="7"/>
  <c r="F147" i="8"/>
  <c r="I147" i="4"/>
  <c r="I147" i="5"/>
  <c r="J147" i="4"/>
  <c r="J147" i="5"/>
  <c r="R147" i="5"/>
  <c r="G147" i="7"/>
  <c r="G147" i="8"/>
  <c r="E147" i="4"/>
  <c r="E147" i="5"/>
  <c r="F147" i="4"/>
  <c r="F147" i="5"/>
  <c r="P147" i="5"/>
  <c r="E147" i="7"/>
  <c r="E147" i="8"/>
  <c r="C147" i="8"/>
  <c r="B147" i="8"/>
  <c r="D147" i="8"/>
  <c r="G148" i="4"/>
  <c r="G148" i="5"/>
  <c r="H148" i="4"/>
  <c r="H148" i="5"/>
  <c r="Q148" i="5"/>
  <c r="F148" i="7"/>
  <c r="F148" i="8"/>
  <c r="I148" i="4"/>
  <c r="I148" i="5"/>
  <c r="J148" i="4"/>
  <c r="J148" i="5"/>
  <c r="R148" i="5"/>
  <c r="G148" i="7"/>
  <c r="G148" i="8"/>
  <c r="E148" i="4"/>
  <c r="E148" i="5"/>
  <c r="F148" i="4"/>
  <c r="F148" i="5"/>
  <c r="P148" i="5"/>
  <c r="E148" i="7"/>
  <c r="E148" i="8"/>
  <c r="C148" i="8"/>
  <c r="B148" i="8"/>
  <c r="D148" i="8"/>
  <c r="G149" i="4"/>
  <c r="G149" i="5"/>
  <c r="H149" i="4"/>
  <c r="H149" i="5"/>
  <c r="Q149" i="5"/>
  <c r="F149" i="7"/>
  <c r="F149" i="8"/>
  <c r="I149" i="4"/>
  <c r="I149" i="5"/>
  <c r="J149" i="4"/>
  <c r="J149" i="5"/>
  <c r="R149" i="5"/>
  <c r="G149" i="7"/>
  <c r="G149" i="8"/>
  <c r="E149" i="4"/>
  <c r="E149" i="5"/>
  <c r="F149" i="4"/>
  <c r="F149" i="5"/>
  <c r="P149" i="5"/>
  <c r="E149" i="7"/>
  <c r="E149" i="8"/>
  <c r="C149" i="8"/>
  <c r="B149" i="8"/>
  <c r="D149" i="8"/>
  <c r="G150" i="4"/>
  <c r="G150" i="5"/>
  <c r="H150" i="4"/>
  <c r="H150" i="5"/>
  <c r="Q150" i="5"/>
  <c r="F150" i="7"/>
  <c r="F150" i="8"/>
  <c r="I150" i="4"/>
  <c r="I150" i="5"/>
  <c r="J150" i="4"/>
  <c r="J150" i="5"/>
  <c r="R150" i="5"/>
  <c r="G150" i="7"/>
  <c r="G150" i="8"/>
  <c r="E150" i="4"/>
  <c r="E150" i="5"/>
  <c r="F150" i="4"/>
  <c r="F150" i="5"/>
  <c r="P150" i="5"/>
  <c r="E150" i="7"/>
  <c r="E150" i="8"/>
  <c r="C150" i="8"/>
  <c r="B150" i="8"/>
  <c r="D150" i="8"/>
  <c r="G151" i="4"/>
  <c r="G151" i="5"/>
  <c r="H151" i="4"/>
  <c r="H151" i="5"/>
  <c r="Q151" i="5"/>
  <c r="F151" i="7"/>
  <c r="F151" i="8"/>
  <c r="I151" i="4"/>
  <c r="I151" i="5"/>
  <c r="J151" i="4"/>
  <c r="J151" i="5"/>
  <c r="R151" i="5"/>
  <c r="G151" i="7"/>
  <c r="G151" i="8"/>
  <c r="E151" i="4"/>
  <c r="E151" i="5"/>
  <c r="F151" i="4"/>
  <c r="F151" i="5"/>
  <c r="P151" i="5"/>
  <c r="E151" i="7"/>
  <c r="E151" i="8"/>
  <c r="C151" i="8"/>
  <c r="B151" i="8"/>
  <c r="D151" i="8"/>
  <c r="G152" i="4"/>
  <c r="G152" i="5"/>
  <c r="H152" i="4"/>
  <c r="H152" i="5"/>
  <c r="Q152" i="5"/>
  <c r="F152" i="7"/>
  <c r="F152" i="8"/>
  <c r="I152" i="4"/>
  <c r="I152" i="5"/>
  <c r="J152" i="4"/>
  <c r="J152" i="5"/>
  <c r="R152" i="5"/>
  <c r="G152" i="7"/>
  <c r="G152" i="8"/>
  <c r="E152" i="4"/>
  <c r="E152" i="5"/>
  <c r="F152" i="4"/>
  <c r="F152" i="5"/>
  <c r="P152" i="5"/>
  <c r="E152" i="7"/>
  <c r="E152" i="8"/>
  <c r="C152" i="8"/>
  <c r="B152" i="8"/>
  <c r="D152" i="8"/>
  <c r="G153" i="4"/>
  <c r="G153" i="5"/>
  <c r="H153" i="4"/>
  <c r="H153" i="5"/>
  <c r="Q153" i="5"/>
  <c r="F153" i="7"/>
  <c r="F153" i="8"/>
  <c r="I153" i="4"/>
  <c r="I153" i="5"/>
  <c r="J153" i="4"/>
  <c r="J153" i="5"/>
  <c r="R153" i="5"/>
  <c r="G153" i="7"/>
  <c r="G153" i="8"/>
  <c r="E153" i="4"/>
  <c r="E153" i="5"/>
  <c r="F153" i="4"/>
  <c r="F153" i="5"/>
  <c r="P153" i="5"/>
  <c r="E153" i="7"/>
  <c r="E153" i="8"/>
  <c r="C153" i="8"/>
  <c r="B153" i="8"/>
  <c r="D153" i="8"/>
  <c r="G154" i="4"/>
  <c r="G154" i="5"/>
  <c r="H154" i="4"/>
  <c r="H154" i="5"/>
  <c r="Q154" i="5"/>
  <c r="F154" i="7"/>
  <c r="F154" i="8"/>
  <c r="I154" i="4"/>
  <c r="I154" i="5"/>
  <c r="J154" i="4"/>
  <c r="J154" i="5"/>
  <c r="R154" i="5"/>
  <c r="G154" i="7"/>
  <c r="G154" i="8"/>
  <c r="E154" i="4"/>
  <c r="E154" i="5"/>
  <c r="F154" i="4"/>
  <c r="F154" i="5"/>
  <c r="P154" i="5"/>
  <c r="E154" i="7"/>
  <c r="E154" i="8"/>
  <c r="C154" i="8"/>
  <c r="B154" i="8"/>
  <c r="D154" i="8"/>
  <c r="G155" i="4"/>
  <c r="G155" i="5"/>
  <c r="H155" i="4"/>
  <c r="H155" i="5"/>
  <c r="Q155" i="5"/>
  <c r="F155" i="7"/>
  <c r="F155" i="8"/>
  <c r="I155" i="4"/>
  <c r="I155" i="5"/>
  <c r="J155" i="4"/>
  <c r="J155" i="5"/>
  <c r="R155" i="5"/>
  <c r="G155" i="7"/>
  <c r="G155" i="8"/>
  <c r="E155" i="4"/>
  <c r="E155" i="5"/>
  <c r="F155" i="4"/>
  <c r="F155" i="5"/>
  <c r="P155" i="5"/>
  <c r="E155" i="7"/>
  <c r="E155" i="8"/>
  <c r="C155" i="8"/>
  <c r="B155" i="8"/>
  <c r="D155" i="8"/>
  <c r="G156" i="4"/>
  <c r="G156" i="5"/>
  <c r="H156" i="4"/>
  <c r="H156" i="5"/>
  <c r="Q156" i="5"/>
  <c r="F156" i="7"/>
  <c r="F156" i="8"/>
  <c r="I156" i="4"/>
  <c r="I156" i="5"/>
  <c r="J156" i="4"/>
  <c r="J156" i="5"/>
  <c r="R156" i="5"/>
  <c r="G156" i="7"/>
  <c r="G156" i="8"/>
  <c r="E156" i="4"/>
  <c r="E156" i="5"/>
  <c r="F156" i="4"/>
  <c r="F156" i="5"/>
  <c r="P156" i="5"/>
  <c r="E156" i="7"/>
  <c r="E156" i="8"/>
  <c r="C156" i="8"/>
  <c r="B156" i="8"/>
  <c r="D156" i="8"/>
  <c r="G157" i="4"/>
  <c r="G157" i="5"/>
  <c r="H157" i="4"/>
  <c r="H157" i="5"/>
  <c r="Q157" i="5"/>
  <c r="F157" i="7"/>
  <c r="F157" i="8"/>
  <c r="I157" i="4"/>
  <c r="I157" i="5"/>
  <c r="J157" i="4"/>
  <c r="J157" i="5"/>
  <c r="R157" i="5"/>
  <c r="G157" i="7"/>
  <c r="G157" i="8"/>
  <c r="E157" i="4"/>
  <c r="E157" i="5"/>
  <c r="F157" i="4"/>
  <c r="F157" i="5"/>
  <c r="P157" i="5"/>
  <c r="E157" i="7"/>
  <c r="E157" i="8"/>
  <c r="C157" i="8"/>
  <c r="B157" i="8"/>
  <c r="D157" i="8"/>
  <c r="G158" i="4"/>
  <c r="G158" i="5"/>
  <c r="H158" i="4"/>
  <c r="H158" i="5"/>
  <c r="Q158" i="5"/>
  <c r="F158" i="7"/>
  <c r="F158" i="8"/>
  <c r="I158" i="4"/>
  <c r="I158" i="5"/>
  <c r="J158" i="4"/>
  <c r="J158" i="5"/>
  <c r="R158" i="5"/>
  <c r="G158" i="7"/>
  <c r="G158" i="8"/>
  <c r="E158" i="4"/>
  <c r="E158" i="5"/>
  <c r="F158" i="4"/>
  <c r="F158" i="5"/>
  <c r="P158" i="5"/>
  <c r="E158" i="7"/>
  <c r="E158" i="8"/>
  <c r="C158" i="8"/>
  <c r="B158" i="8"/>
  <c r="D158" i="8"/>
  <c r="G159" i="4"/>
  <c r="G159" i="5"/>
  <c r="H159" i="4"/>
  <c r="H159" i="5"/>
  <c r="Q159" i="5"/>
  <c r="F159" i="7"/>
  <c r="F159" i="8"/>
  <c r="I159" i="4"/>
  <c r="I159" i="5"/>
  <c r="J159" i="4"/>
  <c r="J159" i="5"/>
  <c r="R159" i="5"/>
  <c r="G159" i="7"/>
  <c r="G159" i="8"/>
  <c r="E159" i="4"/>
  <c r="E159" i="5"/>
  <c r="F159" i="4"/>
  <c r="F159" i="5"/>
  <c r="P159" i="5"/>
  <c r="E159" i="7"/>
  <c r="E159" i="8"/>
  <c r="C159" i="8"/>
  <c r="B159" i="8"/>
  <c r="D159" i="8"/>
  <c r="G160" i="4"/>
  <c r="G160" i="5"/>
  <c r="H160" i="4"/>
  <c r="H160" i="5"/>
  <c r="Q160" i="5"/>
  <c r="F160" i="7"/>
  <c r="F160" i="8"/>
  <c r="I160" i="4"/>
  <c r="I160" i="5"/>
  <c r="J160" i="4"/>
  <c r="J160" i="5"/>
  <c r="R160" i="5"/>
  <c r="G160" i="7"/>
  <c r="G160" i="8"/>
  <c r="E160" i="4"/>
  <c r="E160" i="5"/>
  <c r="F160" i="4"/>
  <c r="F160" i="5"/>
  <c r="P160" i="5"/>
  <c r="E160" i="7"/>
  <c r="E160" i="8"/>
  <c r="C160" i="8"/>
  <c r="B160" i="8"/>
  <c r="D160" i="8"/>
  <c r="G161" i="4"/>
  <c r="G161" i="5"/>
  <c r="H161" i="4"/>
  <c r="H161" i="5"/>
  <c r="Q161" i="5"/>
  <c r="F161" i="7"/>
  <c r="F161" i="8"/>
  <c r="I161" i="4"/>
  <c r="I161" i="5"/>
  <c r="J161" i="4"/>
  <c r="J161" i="5"/>
  <c r="R161" i="5"/>
  <c r="G161" i="7"/>
  <c r="G161" i="8"/>
  <c r="E161" i="4"/>
  <c r="E161" i="5"/>
  <c r="F161" i="4"/>
  <c r="F161" i="5"/>
  <c r="P161" i="5"/>
  <c r="E161" i="7"/>
  <c r="E161" i="8"/>
  <c r="C161" i="8"/>
  <c r="B161" i="8"/>
  <c r="D161" i="8"/>
  <c r="G162" i="4"/>
  <c r="G162" i="5"/>
  <c r="H162" i="4"/>
  <c r="H162" i="5"/>
  <c r="Q162" i="5"/>
  <c r="F162" i="7"/>
  <c r="F162" i="8"/>
  <c r="I162" i="4"/>
  <c r="I162" i="5"/>
  <c r="J162" i="4"/>
  <c r="J162" i="5"/>
  <c r="R162" i="5"/>
  <c r="G162" i="7"/>
  <c r="G162" i="8"/>
  <c r="E162" i="4"/>
  <c r="E162" i="5"/>
  <c r="F162" i="4"/>
  <c r="F162" i="5"/>
  <c r="P162" i="5"/>
  <c r="E162" i="7"/>
  <c r="E162" i="8"/>
  <c r="C162" i="8"/>
  <c r="B162" i="8"/>
  <c r="D162" i="8"/>
  <c r="G163" i="4"/>
  <c r="G163" i="5"/>
  <c r="H163" i="4"/>
  <c r="H163" i="5"/>
  <c r="Q163" i="5"/>
  <c r="F163" i="7"/>
  <c r="F163" i="8"/>
  <c r="I163" i="4"/>
  <c r="I163" i="5"/>
  <c r="J163" i="4"/>
  <c r="J163" i="5"/>
  <c r="R163" i="5"/>
  <c r="G163" i="7"/>
  <c r="G163" i="8"/>
  <c r="E163" i="4"/>
  <c r="E163" i="5"/>
  <c r="F163" i="4"/>
  <c r="F163" i="5"/>
  <c r="P163" i="5"/>
  <c r="E163" i="7"/>
  <c r="E163" i="8"/>
  <c r="C163" i="8"/>
  <c r="B163" i="8"/>
  <c r="D163" i="8"/>
  <c r="G164" i="4"/>
  <c r="G164" i="5"/>
  <c r="H164" i="4"/>
  <c r="H164" i="5"/>
  <c r="Q164" i="5"/>
  <c r="F164" i="7"/>
  <c r="F164" i="8"/>
  <c r="I164" i="4"/>
  <c r="I164" i="5"/>
  <c r="J164" i="4"/>
  <c r="J164" i="5"/>
  <c r="R164" i="5"/>
  <c r="G164" i="7"/>
  <c r="G164" i="8"/>
  <c r="E164" i="4"/>
  <c r="E164" i="5"/>
  <c r="F164" i="4"/>
  <c r="F164" i="5"/>
  <c r="P164" i="5"/>
  <c r="E164" i="7"/>
  <c r="E164" i="8"/>
  <c r="C164" i="8"/>
  <c r="B164" i="8"/>
  <c r="D164" i="8"/>
  <c r="G165" i="4"/>
  <c r="G165" i="5"/>
  <c r="H165" i="4"/>
  <c r="H165" i="5"/>
  <c r="Q165" i="5"/>
  <c r="F165" i="7"/>
  <c r="F165" i="8"/>
  <c r="I165" i="4"/>
  <c r="I165" i="5"/>
  <c r="J165" i="4"/>
  <c r="J165" i="5"/>
  <c r="R165" i="5"/>
  <c r="G165" i="7"/>
  <c r="G165" i="8"/>
  <c r="E165" i="4"/>
  <c r="E165" i="5"/>
  <c r="F165" i="4"/>
  <c r="F165" i="5"/>
  <c r="P165" i="5"/>
  <c r="E165" i="7"/>
  <c r="E165" i="8"/>
  <c r="C165" i="8"/>
  <c r="B165" i="8"/>
  <c r="D165" i="8"/>
  <c r="G166" i="4"/>
  <c r="G166" i="5"/>
  <c r="H166" i="4"/>
  <c r="H166" i="5"/>
  <c r="Q166" i="5"/>
  <c r="F166" i="7"/>
  <c r="F166" i="8"/>
  <c r="I166" i="4"/>
  <c r="I166" i="5"/>
  <c r="J166" i="4"/>
  <c r="J166" i="5"/>
  <c r="R166" i="5"/>
  <c r="G166" i="7"/>
  <c r="G166" i="8"/>
  <c r="E166" i="4"/>
  <c r="E166" i="5"/>
  <c r="F166" i="4"/>
  <c r="F166" i="5"/>
  <c r="P166" i="5"/>
  <c r="E166" i="7"/>
  <c r="E166" i="8"/>
  <c r="C166" i="8"/>
  <c r="B166" i="8"/>
  <c r="D166" i="8"/>
  <c r="G167" i="4"/>
  <c r="G167" i="5"/>
  <c r="H167" i="4"/>
  <c r="H167" i="5"/>
  <c r="Q167" i="5"/>
  <c r="F167" i="7"/>
  <c r="F167" i="8"/>
  <c r="I167" i="4"/>
  <c r="I167" i="5"/>
  <c r="J167" i="4"/>
  <c r="J167" i="5"/>
  <c r="R167" i="5"/>
  <c r="G167" i="7"/>
  <c r="G167" i="8"/>
  <c r="E167" i="4"/>
  <c r="E167" i="5"/>
  <c r="F167" i="4"/>
  <c r="F167" i="5"/>
  <c r="P167" i="5"/>
  <c r="E167" i="7"/>
  <c r="E167" i="8"/>
  <c r="C167" i="8"/>
  <c r="B167" i="8"/>
  <c r="D167" i="8"/>
  <c r="G168" i="4"/>
  <c r="G168" i="5"/>
  <c r="H168" i="4"/>
  <c r="H168" i="5"/>
  <c r="Q168" i="5"/>
  <c r="F168" i="7"/>
  <c r="F168" i="8"/>
  <c r="I168" i="4"/>
  <c r="I168" i="5"/>
  <c r="J168" i="4"/>
  <c r="J168" i="5"/>
  <c r="R168" i="5"/>
  <c r="G168" i="7"/>
  <c r="G168" i="8"/>
  <c r="E168" i="4"/>
  <c r="E168" i="5"/>
  <c r="F168" i="4"/>
  <c r="F168" i="5"/>
  <c r="P168" i="5"/>
  <c r="E168" i="7"/>
  <c r="E168" i="8"/>
  <c r="C168" i="8"/>
  <c r="B168" i="8"/>
  <c r="D168" i="8"/>
  <c r="G169" i="4"/>
  <c r="G169" i="5"/>
  <c r="H169" i="4"/>
  <c r="H169" i="5"/>
  <c r="Q169" i="5"/>
  <c r="F169" i="7"/>
  <c r="F169" i="8"/>
  <c r="I169" i="4"/>
  <c r="I169" i="5"/>
  <c r="J169" i="4"/>
  <c r="J169" i="5"/>
  <c r="R169" i="5"/>
  <c r="G169" i="7"/>
  <c r="G169" i="8"/>
  <c r="E169" i="4"/>
  <c r="E169" i="5"/>
  <c r="F169" i="4"/>
  <c r="F169" i="5"/>
  <c r="P169" i="5"/>
  <c r="E169" i="7"/>
  <c r="E169" i="8"/>
  <c r="C169" i="8"/>
  <c r="B169" i="8"/>
  <c r="D169" i="8"/>
  <c r="G170" i="4"/>
  <c r="G170" i="5"/>
  <c r="H170" i="4"/>
  <c r="H170" i="5"/>
  <c r="Q170" i="5"/>
  <c r="F170" i="7"/>
  <c r="F170" i="8"/>
  <c r="I170" i="4"/>
  <c r="I170" i="5"/>
  <c r="J170" i="4"/>
  <c r="J170" i="5"/>
  <c r="R170" i="5"/>
  <c r="G170" i="7"/>
  <c r="G170" i="8"/>
  <c r="E170" i="4"/>
  <c r="E170" i="5"/>
  <c r="F170" i="4"/>
  <c r="F170" i="5"/>
  <c r="P170" i="5"/>
  <c r="E170" i="7"/>
  <c r="E170" i="8"/>
  <c r="C170" i="8"/>
  <c r="B170" i="8"/>
  <c r="D170" i="8"/>
  <c r="G171" i="4"/>
  <c r="G171" i="5"/>
  <c r="H171" i="4"/>
  <c r="H171" i="5"/>
  <c r="Q171" i="5"/>
  <c r="F171" i="7"/>
  <c r="F171" i="8"/>
  <c r="I171" i="4"/>
  <c r="I171" i="5"/>
  <c r="J171" i="4"/>
  <c r="J171" i="5"/>
  <c r="R171" i="5"/>
  <c r="G171" i="7"/>
  <c r="G171" i="8"/>
  <c r="E171" i="4"/>
  <c r="E171" i="5"/>
  <c r="F171" i="4"/>
  <c r="F171" i="5"/>
  <c r="P171" i="5"/>
  <c r="E171" i="7"/>
  <c r="E171" i="8"/>
  <c r="C171" i="8"/>
  <c r="B171" i="8"/>
  <c r="D171" i="8"/>
  <c r="G172" i="4"/>
  <c r="G172" i="5"/>
  <c r="H172" i="4"/>
  <c r="H172" i="5"/>
  <c r="Q172" i="5"/>
  <c r="F172" i="7"/>
  <c r="F172" i="8"/>
  <c r="I172" i="4"/>
  <c r="I172" i="5"/>
  <c r="J172" i="4"/>
  <c r="J172" i="5"/>
  <c r="R172" i="5"/>
  <c r="G172" i="7"/>
  <c r="G172" i="8"/>
  <c r="E172" i="4"/>
  <c r="E172" i="5"/>
  <c r="F172" i="4"/>
  <c r="F172" i="5"/>
  <c r="P172" i="5"/>
  <c r="E172" i="7"/>
  <c r="E172" i="8"/>
  <c r="C172" i="8"/>
  <c r="B172" i="8"/>
  <c r="D172" i="8"/>
  <c r="G173" i="4"/>
  <c r="G173" i="5"/>
  <c r="H173" i="4"/>
  <c r="H173" i="5"/>
  <c r="Q173" i="5"/>
  <c r="F173" i="7"/>
  <c r="F173" i="8"/>
  <c r="I173" i="4"/>
  <c r="I173" i="5"/>
  <c r="J173" i="4"/>
  <c r="J173" i="5"/>
  <c r="R173" i="5"/>
  <c r="G173" i="7"/>
  <c r="G173" i="8"/>
  <c r="E173" i="4"/>
  <c r="E173" i="5"/>
  <c r="F173" i="4"/>
  <c r="F173" i="5"/>
  <c r="P173" i="5"/>
  <c r="E173" i="7"/>
  <c r="E173" i="8"/>
  <c r="C173" i="8"/>
  <c r="B173" i="8"/>
  <c r="D173" i="8"/>
  <c r="G174" i="4"/>
  <c r="G174" i="5"/>
  <c r="H174" i="4"/>
  <c r="H174" i="5"/>
  <c r="Q174" i="5"/>
  <c r="F174" i="7"/>
  <c r="F174" i="8"/>
  <c r="I174" i="4"/>
  <c r="I174" i="5"/>
  <c r="J174" i="4"/>
  <c r="J174" i="5"/>
  <c r="R174" i="5"/>
  <c r="G174" i="7"/>
  <c r="G174" i="8"/>
  <c r="E174" i="4"/>
  <c r="E174" i="5"/>
  <c r="F174" i="4"/>
  <c r="F174" i="5"/>
  <c r="P174" i="5"/>
  <c r="E174" i="7"/>
  <c r="E174" i="8"/>
  <c r="C174" i="8"/>
  <c r="B174" i="8"/>
  <c r="D174" i="8"/>
  <c r="G175" i="4"/>
  <c r="G175" i="5"/>
  <c r="H175" i="4"/>
  <c r="H175" i="5"/>
  <c r="Q175" i="5"/>
  <c r="F175" i="7"/>
  <c r="F175" i="8"/>
  <c r="I175" i="4"/>
  <c r="I175" i="5"/>
  <c r="J175" i="4"/>
  <c r="J175" i="5"/>
  <c r="R175" i="5"/>
  <c r="G175" i="7"/>
  <c r="G175" i="8"/>
  <c r="E175" i="4"/>
  <c r="E175" i="5"/>
  <c r="F175" i="4"/>
  <c r="F175" i="5"/>
  <c r="P175" i="5"/>
  <c r="E175" i="7"/>
  <c r="E175" i="8"/>
  <c r="C175" i="8"/>
  <c r="B175" i="8"/>
  <c r="D175" i="8"/>
  <c r="G176" i="4"/>
  <c r="G176" i="5"/>
  <c r="H176" i="4"/>
  <c r="H176" i="5"/>
  <c r="Q176" i="5"/>
  <c r="F176" i="7"/>
  <c r="F176" i="8"/>
  <c r="I176" i="4"/>
  <c r="I176" i="5"/>
  <c r="J176" i="4"/>
  <c r="J176" i="5"/>
  <c r="R176" i="5"/>
  <c r="G176" i="7"/>
  <c r="G176" i="8"/>
  <c r="E176" i="4"/>
  <c r="E176" i="5"/>
  <c r="F176" i="4"/>
  <c r="F176" i="5"/>
  <c r="P176" i="5"/>
  <c r="E176" i="7"/>
  <c r="E176" i="8"/>
  <c r="C176" i="8"/>
  <c r="B176" i="8"/>
  <c r="D176" i="8"/>
  <c r="G177" i="4"/>
  <c r="G177" i="5"/>
  <c r="H177" i="4"/>
  <c r="H177" i="5"/>
  <c r="Q177" i="5"/>
  <c r="F177" i="7"/>
  <c r="F177" i="8"/>
  <c r="I177" i="4"/>
  <c r="I177" i="5"/>
  <c r="J177" i="4"/>
  <c r="J177" i="5"/>
  <c r="R177" i="5"/>
  <c r="G177" i="7"/>
  <c r="G177" i="8"/>
  <c r="E177" i="4"/>
  <c r="E177" i="5"/>
  <c r="F177" i="4"/>
  <c r="F177" i="5"/>
  <c r="P177" i="5"/>
  <c r="E177" i="7"/>
  <c r="E177" i="8"/>
  <c r="C177" i="8"/>
  <c r="B177" i="8"/>
  <c r="D177" i="8"/>
  <c r="G178" i="4"/>
  <c r="G178" i="5"/>
  <c r="H178" i="4"/>
  <c r="H178" i="5"/>
  <c r="Q178" i="5"/>
  <c r="F178" i="7"/>
  <c r="F178" i="8"/>
  <c r="I178" i="4"/>
  <c r="I178" i="5"/>
  <c r="J178" i="4"/>
  <c r="J178" i="5"/>
  <c r="R178" i="5"/>
  <c r="G178" i="7"/>
  <c r="G178" i="8"/>
  <c r="E178" i="4"/>
  <c r="E178" i="5"/>
  <c r="F178" i="4"/>
  <c r="F178" i="5"/>
  <c r="P178" i="5"/>
  <c r="E178" i="7"/>
  <c r="E178" i="8"/>
  <c r="C178" i="8"/>
  <c r="B178" i="8"/>
  <c r="D178" i="8"/>
  <c r="G179" i="4"/>
  <c r="G179" i="5"/>
  <c r="H179" i="4"/>
  <c r="H179" i="5"/>
  <c r="Q179" i="5"/>
  <c r="F179" i="7"/>
  <c r="F179" i="8"/>
  <c r="I179" i="4"/>
  <c r="I179" i="5"/>
  <c r="J179" i="4"/>
  <c r="J179" i="5"/>
  <c r="R179" i="5"/>
  <c r="G179" i="7"/>
  <c r="G179" i="8"/>
  <c r="E179" i="4"/>
  <c r="E179" i="5"/>
  <c r="F179" i="4"/>
  <c r="F179" i="5"/>
  <c r="P179" i="5"/>
  <c r="E179" i="7"/>
  <c r="E179" i="8"/>
  <c r="C179" i="8"/>
  <c r="B179" i="8"/>
  <c r="D179" i="8"/>
  <c r="G180" i="4"/>
  <c r="G180" i="5"/>
  <c r="H180" i="4"/>
  <c r="H180" i="5"/>
  <c r="Q180" i="5"/>
  <c r="F180" i="7"/>
  <c r="F180" i="8"/>
  <c r="I180" i="4"/>
  <c r="I180" i="5"/>
  <c r="J180" i="4"/>
  <c r="J180" i="5"/>
  <c r="R180" i="5"/>
  <c r="G180" i="7"/>
  <c r="G180" i="8"/>
  <c r="E180" i="4"/>
  <c r="E180" i="5"/>
  <c r="F180" i="4"/>
  <c r="F180" i="5"/>
  <c r="P180" i="5"/>
  <c r="E180" i="7"/>
  <c r="E180" i="8"/>
  <c r="C180" i="8"/>
  <c r="B180" i="8"/>
  <c r="D180" i="8"/>
  <c r="G181" i="4"/>
  <c r="G181" i="5"/>
  <c r="H181" i="4"/>
  <c r="H181" i="5"/>
  <c r="Q181" i="5"/>
  <c r="F181" i="7"/>
  <c r="F181" i="8"/>
  <c r="I181" i="4"/>
  <c r="I181" i="5"/>
  <c r="J181" i="4"/>
  <c r="J181" i="5"/>
  <c r="R181" i="5"/>
  <c r="G181" i="7"/>
  <c r="G181" i="8"/>
  <c r="E181" i="4"/>
  <c r="E181" i="5"/>
  <c r="F181" i="4"/>
  <c r="F181" i="5"/>
  <c r="P181" i="5"/>
  <c r="E181" i="7"/>
  <c r="E181" i="8"/>
  <c r="C181" i="8"/>
  <c r="B181" i="8"/>
  <c r="D181" i="8"/>
  <c r="G182" i="4"/>
  <c r="G182" i="5"/>
  <c r="H182" i="4"/>
  <c r="H182" i="5"/>
  <c r="Q182" i="5"/>
  <c r="F182" i="7"/>
  <c r="F182" i="8"/>
  <c r="I182" i="4"/>
  <c r="I182" i="5"/>
  <c r="J182" i="4"/>
  <c r="J182" i="5"/>
  <c r="R182" i="5"/>
  <c r="G182" i="7"/>
  <c r="G182" i="8"/>
  <c r="E182" i="4"/>
  <c r="E182" i="5"/>
  <c r="F182" i="4"/>
  <c r="F182" i="5"/>
  <c r="P182" i="5"/>
  <c r="E182" i="7"/>
  <c r="E182" i="8"/>
  <c r="C182" i="8"/>
  <c r="B182" i="8"/>
  <c r="D182" i="8"/>
  <c r="G183" i="4"/>
  <c r="G183" i="5"/>
  <c r="H183" i="4"/>
  <c r="H183" i="5"/>
  <c r="Q183" i="5"/>
  <c r="F183" i="7"/>
  <c r="F183" i="8"/>
  <c r="I183" i="4"/>
  <c r="I183" i="5"/>
  <c r="J183" i="4"/>
  <c r="J183" i="5"/>
  <c r="R183" i="5"/>
  <c r="G183" i="7"/>
  <c r="G183" i="8"/>
  <c r="E183" i="4"/>
  <c r="E183" i="5"/>
  <c r="F183" i="4"/>
  <c r="F183" i="5"/>
  <c r="P183" i="5"/>
  <c r="E183" i="7"/>
  <c r="E183" i="8"/>
  <c r="C183" i="8"/>
  <c r="B183" i="8"/>
  <c r="D183" i="8"/>
  <c r="G184" i="4"/>
  <c r="G184" i="5"/>
  <c r="H184" i="4"/>
  <c r="H184" i="5"/>
  <c r="Q184" i="5"/>
  <c r="F184" i="7"/>
  <c r="F184" i="8"/>
  <c r="I184" i="4"/>
  <c r="I184" i="5"/>
  <c r="J184" i="4"/>
  <c r="J184" i="5"/>
  <c r="R184" i="5"/>
  <c r="G184" i="7"/>
  <c r="G184" i="8"/>
  <c r="E184" i="4"/>
  <c r="E184" i="5"/>
  <c r="F184" i="4"/>
  <c r="F184" i="5"/>
  <c r="P184" i="5"/>
  <c r="E184" i="7"/>
  <c r="E184" i="8"/>
  <c r="C184" i="8"/>
  <c r="B184" i="8"/>
  <c r="D184" i="8"/>
  <c r="G185" i="4"/>
  <c r="G185" i="5"/>
  <c r="H185" i="4"/>
  <c r="H185" i="5"/>
  <c r="Q185" i="5"/>
  <c r="F185" i="7"/>
  <c r="F185" i="8"/>
  <c r="I185" i="4"/>
  <c r="I185" i="5"/>
  <c r="J185" i="4"/>
  <c r="J185" i="5"/>
  <c r="R185" i="5"/>
  <c r="G185" i="7"/>
  <c r="G185" i="8"/>
  <c r="E185" i="4"/>
  <c r="E185" i="5"/>
  <c r="F185" i="4"/>
  <c r="F185" i="5"/>
  <c r="P185" i="5"/>
  <c r="E185" i="7"/>
  <c r="E185" i="8"/>
  <c r="C185" i="8"/>
  <c r="B185" i="8"/>
  <c r="D185" i="8"/>
  <c r="G186" i="4"/>
  <c r="G186" i="5"/>
  <c r="H186" i="4"/>
  <c r="H186" i="5"/>
  <c r="Q186" i="5"/>
  <c r="F186" i="7"/>
  <c r="F186" i="8"/>
  <c r="I186" i="4"/>
  <c r="I186" i="5"/>
  <c r="J186" i="4"/>
  <c r="J186" i="5"/>
  <c r="R186" i="5"/>
  <c r="G186" i="7"/>
  <c r="G186" i="8"/>
  <c r="E186" i="4"/>
  <c r="E186" i="5"/>
  <c r="F186" i="4"/>
  <c r="F186" i="5"/>
  <c r="P186" i="5"/>
  <c r="E186" i="7"/>
  <c r="E186" i="8"/>
  <c r="C186" i="8"/>
  <c r="B186" i="8"/>
  <c r="D186" i="8"/>
  <c r="G187" i="4"/>
  <c r="G187" i="5"/>
  <c r="H187" i="4"/>
  <c r="H187" i="5"/>
  <c r="Q187" i="5"/>
  <c r="F187" i="7"/>
  <c r="F187" i="8"/>
  <c r="I187" i="4"/>
  <c r="I187" i="5"/>
  <c r="J187" i="4"/>
  <c r="J187" i="5"/>
  <c r="R187" i="5"/>
  <c r="G187" i="7"/>
  <c r="G187" i="8"/>
  <c r="E187" i="4"/>
  <c r="E187" i="5"/>
  <c r="F187" i="4"/>
  <c r="F187" i="5"/>
  <c r="P187" i="5"/>
  <c r="E187" i="7"/>
  <c r="E187" i="8"/>
  <c r="C187" i="8"/>
  <c r="B187" i="8"/>
  <c r="D187" i="8"/>
  <c r="G188" i="4"/>
  <c r="G188" i="5"/>
  <c r="H188" i="4"/>
  <c r="H188" i="5"/>
  <c r="Q188" i="5"/>
  <c r="F188" i="7"/>
  <c r="F188" i="8"/>
  <c r="I188" i="4"/>
  <c r="I188" i="5"/>
  <c r="J188" i="4"/>
  <c r="J188" i="5"/>
  <c r="R188" i="5"/>
  <c r="G188" i="7"/>
  <c r="G188" i="8"/>
  <c r="E188" i="4"/>
  <c r="E188" i="5"/>
  <c r="F188" i="4"/>
  <c r="F188" i="5"/>
  <c r="P188" i="5"/>
  <c r="E188" i="7"/>
  <c r="E188" i="8"/>
  <c r="C188" i="8"/>
  <c r="B188" i="8"/>
  <c r="D188" i="8"/>
  <c r="G189" i="4"/>
  <c r="G189" i="5"/>
  <c r="H189" i="4"/>
  <c r="H189" i="5"/>
  <c r="Q189" i="5"/>
  <c r="F189" i="7"/>
  <c r="F189" i="8"/>
  <c r="I189" i="4"/>
  <c r="I189" i="5"/>
  <c r="J189" i="4"/>
  <c r="J189" i="5"/>
  <c r="R189" i="5"/>
  <c r="G189" i="7"/>
  <c r="G189" i="8"/>
  <c r="E189" i="4"/>
  <c r="E189" i="5"/>
  <c r="F189" i="4"/>
  <c r="F189" i="5"/>
  <c r="P189" i="5"/>
  <c r="E189" i="7"/>
  <c r="E189" i="8"/>
  <c r="C189" i="8"/>
  <c r="B189" i="8"/>
  <c r="D189" i="8"/>
  <c r="G190" i="4"/>
  <c r="G190" i="5"/>
  <c r="H190" i="4"/>
  <c r="H190" i="5"/>
  <c r="Q190" i="5"/>
  <c r="F190" i="7"/>
  <c r="F190" i="8"/>
  <c r="I190" i="4"/>
  <c r="I190" i="5"/>
  <c r="J190" i="4"/>
  <c r="J190" i="5"/>
  <c r="R190" i="5"/>
  <c r="G190" i="7"/>
  <c r="G190" i="8"/>
  <c r="E190" i="4"/>
  <c r="E190" i="5"/>
  <c r="F190" i="4"/>
  <c r="F190" i="5"/>
  <c r="P190" i="5"/>
  <c r="E190" i="7"/>
  <c r="E190" i="8"/>
  <c r="C190" i="8"/>
  <c r="B190" i="8"/>
  <c r="D190" i="8"/>
  <c r="G191" i="4"/>
  <c r="G191" i="5"/>
  <c r="H191" i="4"/>
  <c r="H191" i="5"/>
  <c r="Q191" i="5"/>
  <c r="F191" i="7"/>
  <c r="F191" i="8"/>
  <c r="I191" i="4"/>
  <c r="I191" i="5"/>
  <c r="J191" i="4"/>
  <c r="J191" i="5"/>
  <c r="R191" i="5"/>
  <c r="G191" i="7"/>
  <c r="G191" i="8"/>
  <c r="E191" i="4"/>
  <c r="E191" i="5"/>
  <c r="F191" i="4"/>
  <c r="F191" i="5"/>
  <c r="P191" i="5"/>
  <c r="E191" i="7"/>
  <c r="E191" i="8"/>
  <c r="C191" i="8"/>
  <c r="B191" i="8"/>
  <c r="D191" i="8"/>
  <c r="G192" i="4"/>
  <c r="G192" i="5"/>
  <c r="H192" i="4"/>
  <c r="H192" i="5"/>
  <c r="Q192" i="5"/>
  <c r="F192" i="7"/>
  <c r="F192" i="8"/>
  <c r="I192" i="4"/>
  <c r="I192" i="5"/>
  <c r="J192" i="4"/>
  <c r="J192" i="5"/>
  <c r="R192" i="5"/>
  <c r="G192" i="7"/>
  <c r="G192" i="8"/>
  <c r="E192" i="4"/>
  <c r="E192" i="5"/>
  <c r="F192" i="4"/>
  <c r="F192" i="5"/>
  <c r="P192" i="5"/>
  <c r="E192" i="7"/>
  <c r="E192" i="8"/>
  <c r="C192" i="8"/>
  <c r="B192" i="8"/>
  <c r="D192" i="8"/>
  <c r="G2" i="4"/>
  <c r="G2" i="5"/>
  <c r="H2" i="4"/>
  <c r="H2" i="5"/>
  <c r="Q2" i="5"/>
  <c r="F2" i="7"/>
  <c r="F2" i="8"/>
  <c r="I2" i="4"/>
  <c r="I2" i="5"/>
  <c r="J2" i="4"/>
  <c r="J2" i="5"/>
  <c r="R2" i="5"/>
  <c r="G2" i="7"/>
  <c r="G2" i="8"/>
  <c r="E2" i="4"/>
  <c r="E2" i="5"/>
  <c r="F2" i="4"/>
  <c r="F2" i="5"/>
  <c r="P2" i="5"/>
  <c r="E2" i="7"/>
  <c r="E2" i="8"/>
  <c r="C2" i="8"/>
  <c r="B2" i="8"/>
  <c r="D2" i="8"/>
  <c r="F4" i="29"/>
  <c r="H4" i="29"/>
  <c r="J4" i="29"/>
  <c r="L4" i="29"/>
  <c r="N4" i="29"/>
  <c r="P4" i="29"/>
  <c r="R4" i="29"/>
  <c r="T4" i="29"/>
  <c r="V4" i="29"/>
  <c r="F5" i="29"/>
  <c r="H5" i="29"/>
  <c r="J5" i="29"/>
  <c r="L5" i="29"/>
  <c r="N5" i="29"/>
  <c r="P5" i="29"/>
  <c r="R5" i="29"/>
  <c r="T5" i="29"/>
  <c r="V5" i="29"/>
  <c r="F6" i="29"/>
  <c r="H6" i="29"/>
  <c r="J6" i="29"/>
  <c r="L6" i="29"/>
  <c r="N6" i="29"/>
  <c r="P6" i="29"/>
  <c r="R6" i="29"/>
  <c r="T6" i="29"/>
  <c r="V6" i="29"/>
  <c r="F7" i="29"/>
  <c r="H7" i="29"/>
  <c r="J7" i="29"/>
  <c r="L7" i="29"/>
  <c r="N7" i="29"/>
  <c r="P7" i="29"/>
  <c r="R7" i="29"/>
  <c r="T7" i="29"/>
  <c r="V7" i="29"/>
  <c r="F8" i="29"/>
  <c r="H8" i="29"/>
  <c r="J8" i="29"/>
  <c r="L8" i="29"/>
  <c r="N8" i="29"/>
  <c r="P8" i="29"/>
  <c r="R8" i="29"/>
  <c r="T8" i="29"/>
  <c r="V8" i="29"/>
  <c r="F9" i="29"/>
  <c r="H9" i="29"/>
  <c r="J9" i="29"/>
  <c r="L9" i="29"/>
  <c r="N9" i="29"/>
  <c r="P9" i="29"/>
  <c r="R9" i="29"/>
  <c r="T9" i="29"/>
  <c r="V9" i="29"/>
  <c r="F10" i="29"/>
  <c r="H10" i="29"/>
  <c r="J10" i="29"/>
  <c r="L10" i="29"/>
  <c r="N10" i="29"/>
  <c r="P10" i="29"/>
  <c r="R10" i="29"/>
  <c r="T10" i="29"/>
  <c r="V10" i="29"/>
  <c r="F11" i="29"/>
  <c r="H11" i="29"/>
  <c r="J11" i="29"/>
  <c r="L11" i="29"/>
  <c r="N11" i="29"/>
  <c r="P11" i="29"/>
  <c r="R11" i="29"/>
  <c r="T11" i="29"/>
  <c r="V11" i="29"/>
  <c r="F12" i="29"/>
  <c r="H12" i="29"/>
  <c r="J12" i="29"/>
  <c r="L12" i="29"/>
  <c r="N12" i="29"/>
  <c r="P12" i="29"/>
  <c r="R12" i="29"/>
  <c r="T12" i="29"/>
  <c r="V12" i="29"/>
  <c r="F13" i="29"/>
  <c r="H13" i="29"/>
  <c r="J13" i="29"/>
  <c r="L13" i="29"/>
  <c r="N13" i="29"/>
  <c r="P13" i="29"/>
  <c r="R13" i="29"/>
  <c r="T13" i="29"/>
  <c r="V13" i="29"/>
  <c r="F14" i="29"/>
  <c r="H14" i="29"/>
  <c r="J14" i="29"/>
  <c r="L14" i="29"/>
  <c r="N14" i="29"/>
  <c r="P14" i="29"/>
  <c r="R14" i="29"/>
  <c r="T14" i="29"/>
  <c r="V14" i="29"/>
  <c r="F15" i="29"/>
  <c r="H15" i="29"/>
  <c r="J15" i="29"/>
  <c r="L15" i="29"/>
  <c r="N15" i="29"/>
  <c r="P15" i="29"/>
  <c r="R15" i="29"/>
  <c r="T15" i="29"/>
  <c r="V15" i="29"/>
  <c r="F16" i="29"/>
  <c r="H16" i="29"/>
  <c r="J16" i="29"/>
  <c r="L16" i="29"/>
  <c r="N16" i="29"/>
  <c r="P16" i="29"/>
  <c r="R16" i="29"/>
  <c r="T16" i="29"/>
  <c r="V16" i="29"/>
  <c r="F17" i="29"/>
  <c r="H17" i="29"/>
  <c r="J17" i="29"/>
  <c r="L17" i="29"/>
  <c r="N17" i="29"/>
  <c r="P17" i="29"/>
  <c r="R17" i="29"/>
  <c r="T17" i="29"/>
  <c r="V17" i="29"/>
  <c r="F18" i="29"/>
  <c r="H18" i="29"/>
  <c r="J18" i="29"/>
  <c r="L18" i="29"/>
  <c r="N18" i="29"/>
  <c r="P18" i="29"/>
  <c r="R18" i="29"/>
  <c r="T18" i="29"/>
  <c r="V18" i="29"/>
  <c r="F19" i="29"/>
  <c r="H19" i="29"/>
  <c r="J19" i="29"/>
  <c r="L19" i="29"/>
  <c r="N19" i="29"/>
  <c r="P19" i="29"/>
  <c r="R19" i="29"/>
  <c r="T19" i="29"/>
  <c r="V19" i="29"/>
  <c r="F20" i="29"/>
  <c r="H20" i="29"/>
  <c r="J20" i="29"/>
  <c r="L20" i="29"/>
  <c r="N20" i="29"/>
  <c r="P20" i="29"/>
  <c r="R20" i="29"/>
  <c r="T20" i="29"/>
  <c r="V20" i="29"/>
  <c r="F21" i="29"/>
  <c r="H21" i="29"/>
  <c r="J21" i="29"/>
  <c r="L21" i="29"/>
  <c r="N21" i="29"/>
  <c r="P21" i="29"/>
  <c r="R21" i="29"/>
  <c r="T21" i="29"/>
  <c r="V21" i="29"/>
  <c r="F22" i="29"/>
  <c r="H22" i="29"/>
  <c r="J22" i="29"/>
  <c r="L22" i="29"/>
  <c r="N22" i="29"/>
  <c r="P22" i="29"/>
  <c r="R22" i="29"/>
  <c r="T22" i="29"/>
  <c r="V22" i="29"/>
  <c r="F23" i="29"/>
  <c r="H23" i="29"/>
  <c r="J23" i="29"/>
  <c r="L23" i="29"/>
  <c r="N23" i="29"/>
  <c r="P23" i="29"/>
  <c r="R23" i="29"/>
  <c r="T23" i="29"/>
  <c r="V23" i="29"/>
  <c r="F24" i="29"/>
  <c r="H24" i="29"/>
  <c r="J24" i="29"/>
  <c r="L24" i="29"/>
  <c r="N24" i="29"/>
  <c r="P24" i="29"/>
  <c r="R24" i="29"/>
  <c r="T24" i="29"/>
  <c r="V24" i="29"/>
  <c r="F25" i="29"/>
  <c r="H25" i="29"/>
  <c r="J25" i="29"/>
  <c r="L25" i="29"/>
  <c r="N25" i="29"/>
  <c r="P25" i="29"/>
  <c r="R25" i="29"/>
  <c r="T25" i="29"/>
  <c r="V25" i="29"/>
  <c r="F26" i="29"/>
  <c r="H26" i="29"/>
  <c r="J26" i="29"/>
  <c r="L26" i="29"/>
  <c r="N26" i="29"/>
  <c r="P26" i="29"/>
  <c r="R26" i="29"/>
  <c r="T26" i="29"/>
  <c r="V26" i="29"/>
  <c r="F27" i="29"/>
  <c r="H27" i="29"/>
  <c r="J27" i="29"/>
  <c r="L27" i="29"/>
  <c r="N27" i="29"/>
  <c r="P27" i="29"/>
  <c r="R27" i="29"/>
  <c r="T27" i="29"/>
  <c r="V27" i="29"/>
  <c r="F28" i="29"/>
  <c r="H28" i="29"/>
  <c r="J28" i="29"/>
  <c r="L28" i="29"/>
  <c r="N28" i="29"/>
  <c r="P28" i="29"/>
  <c r="R28" i="29"/>
  <c r="T28" i="29"/>
  <c r="V28" i="29"/>
  <c r="F29" i="29"/>
  <c r="H29" i="29"/>
  <c r="J29" i="29"/>
  <c r="L29" i="29"/>
  <c r="N29" i="29"/>
  <c r="P29" i="29"/>
  <c r="R29" i="29"/>
  <c r="T29" i="29"/>
  <c r="V29" i="29"/>
  <c r="F30" i="29"/>
  <c r="H30" i="29"/>
  <c r="J30" i="29"/>
  <c r="L30" i="29"/>
  <c r="N30" i="29"/>
  <c r="P30" i="29"/>
  <c r="R30" i="29"/>
  <c r="T30" i="29"/>
  <c r="V30" i="29"/>
  <c r="F31" i="29"/>
  <c r="H31" i="29"/>
  <c r="J31" i="29"/>
  <c r="L31" i="29"/>
  <c r="N31" i="29"/>
  <c r="P31" i="29"/>
  <c r="R31" i="29"/>
  <c r="T31" i="29"/>
  <c r="V31" i="29"/>
  <c r="F32" i="29"/>
  <c r="H32" i="29"/>
  <c r="J32" i="29"/>
  <c r="L32" i="29"/>
  <c r="N32" i="29"/>
  <c r="P32" i="29"/>
  <c r="R32" i="29"/>
  <c r="T32" i="29"/>
  <c r="V32" i="29"/>
  <c r="F33" i="29"/>
  <c r="H33" i="29"/>
  <c r="J33" i="29"/>
  <c r="L33" i="29"/>
  <c r="N33" i="29"/>
  <c r="P33" i="29"/>
  <c r="R33" i="29"/>
  <c r="T33" i="29"/>
  <c r="V33" i="29"/>
  <c r="F34" i="29"/>
  <c r="H34" i="29"/>
  <c r="J34" i="29"/>
  <c r="L34" i="29"/>
  <c r="N34" i="29"/>
  <c r="P34" i="29"/>
  <c r="R34" i="29"/>
  <c r="T34" i="29"/>
  <c r="V34" i="29"/>
  <c r="F35" i="29"/>
  <c r="H35" i="29"/>
  <c r="J35" i="29"/>
  <c r="L35" i="29"/>
  <c r="N35" i="29"/>
  <c r="P35" i="29"/>
  <c r="R35" i="29"/>
  <c r="T35" i="29"/>
  <c r="V35" i="29"/>
  <c r="F36" i="29"/>
  <c r="H36" i="29"/>
  <c r="J36" i="29"/>
  <c r="L36" i="29"/>
  <c r="N36" i="29"/>
  <c r="P36" i="29"/>
  <c r="R36" i="29"/>
  <c r="T36" i="29"/>
  <c r="V36" i="29"/>
  <c r="F37" i="29"/>
  <c r="H37" i="29"/>
  <c r="J37" i="29"/>
  <c r="L37" i="29"/>
  <c r="N37" i="29"/>
  <c r="P37" i="29"/>
  <c r="R37" i="29"/>
  <c r="T37" i="29"/>
  <c r="V37" i="29"/>
  <c r="F38" i="29"/>
  <c r="H38" i="29"/>
  <c r="J38" i="29"/>
  <c r="L38" i="29"/>
  <c r="N38" i="29"/>
  <c r="P38" i="29"/>
  <c r="R38" i="29"/>
  <c r="T38" i="29"/>
  <c r="V38" i="29"/>
  <c r="F39" i="29"/>
  <c r="H39" i="29"/>
  <c r="J39" i="29"/>
  <c r="L39" i="29"/>
  <c r="N39" i="29"/>
  <c r="P39" i="29"/>
  <c r="R39" i="29"/>
  <c r="T39" i="29"/>
  <c r="V39" i="29"/>
  <c r="F40" i="29"/>
  <c r="H40" i="29"/>
  <c r="J40" i="29"/>
  <c r="L40" i="29"/>
  <c r="N40" i="29"/>
  <c r="P40" i="29"/>
  <c r="R40" i="29"/>
  <c r="T40" i="29"/>
  <c r="V40" i="29"/>
  <c r="F41" i="29"/>
  <c r="H41" i="29"/>
  <c r="J41" i="29"/>
  <c r="L41" i="29"/>
  <c r="N41" i="29"/>
  <c r="P41" i="29"/>
  <c r="R41" i="29"/>
  <c r="T41" i="29"/>
  <c r="V41" i="29"/>
  <c r="F42" i="29"/>
  <c r="H42" i="29"/>
  <c r="J42" i="29"/>
  <c r="L42" i="29"/>
  <c r="N42" i="29"/>
  <c r="P42" i="29"/>
  <c r="R42" i="29"/>
  <c r="T42" i="29"/>
  <c r="V42" i="29"/>
  <c r="F43" i="29"/>
  <c r="H43" i="29"/>
  <c r="J43" i="29"/>
  <c r="L43" i="29"/>
  <c r="N43" i="29"/>
  <c r="P43" i="29"/>
  <c r="R43" i="29"/>
  <c r="T43" i="29"/>
  <c r="V43" i="29"/>
  <c r="F44" i="29"/>
  <c r="H44" i="29"/>
  <c r="J44" i="29"/>
  <c r="L44" i="29"/>
  <c r="N44" i="29"/>
  <c r="P44" i="29"/>
  <c r="R44" i="29"/>
  <c r="T44" i="29"/>
  <c r="V44" i="29"/>
  <c r="F45" i="29"/>
  <c r="H45" i="29"/>
  <c r="J45" i="29"/>
  <c r="L45" i="29"/>
  <c r="N45" i="29"/>
  <c r="P45" i="29"/>
  <c r="R45" i="29"/>
  <c r="T45" i="29"/>
  <c r="V45" i="29"/>
  <c r="F46" i="29"/>
  <c r="H46" i="29"/>
  <c r="J46" i="29"/>
  <c r="L46" i="29"/>
  <c r="N46" i="29"/>
  <c r="P46" i="29"/>
  <c r="R46" i="29"/>
  <c r="T46" i="29"/>
  <c r="V46" i="29"/>
  <c r="F47" i="29"/>
  <c r="H47" i="29"/>
  <c r="J47" i="29"/>
  <c r="L47" i="29"/>
  <c r="N47" i="29"/>
  <c r="P47" i="29"/>
  <c r="R47" i="29"/>
  <c r="T47" i="29"/>
  <c r="V47" i="29"/>
  <c r="F48" i="29"/>
  <c r="H48" i="29"/>
  <c r="J48" i="29"/>
  <c r="L48" i="29"/>
  <c r="N48" i="29"/>
  <c r="P48" i="29"/>
  <c r="R48" i="29"/>
  <c r="T48" i="29"/>
  <c r="V48" i="29"/>
  <c r="F49" i="29"/>
  <c r="H49" i="29"/>
  <c r="J49" i="29"/>
  <c r="L49" i="29"/>
  <c r="N49" i="29"/>
  <c r="P49" i="29"/>
  <c r="R49" i="29"/>
  <c r="T49" i="29"/>
  <c r="V49" i="29"/>
  <c r="F50" i="29"/>
  <c r="H50" i="29"/>
  <c r="J50" i="29"/>
  <c r="L50" i="29"/>
  <c r="N50" i="29"/>
  <c r="P50" i="29"/>
  <c r="R50" i="29"/>
  <c r="T50" i="29"/>
  <c r="V50" i="29"/>
  <c r="F51" i="29"/>
  <c r="H51" i="29"/>
  <c r="J51" i="29"/>
  <c r="L51" i="29"/>
  <c r="N51" i="29"/>
  <c r="P51" i="29"/>
  <c r="R51" i="29"/>
  <c r="T51" i="29"/>
  <c r="V51" i="29"/>
  <c r="F52" i="29"/>
  <c r="H52" i="29"/>
  <c r="J52" i="29"/>
  <c r="L52" i="29"/>
  <c r="N52" i="29"/>
  <c r="P52" i="29"/>
  <c r="R52" i="29"/>
  <c r="T52" i="29"/>
  <c r="V52" i="29"/>
  <c r="F53" i="29"/>
  <c r="H53" i="29"/>
  <c r="J53" i="29"/>
  <c r="L53" i="29"/>
  <c r="N53" i="29"/>
  <c r="P53" i="29"/>
  <c r="R53" i="29"/>
  <c r="T53" i="29"/>
  <c r="V53" i="29"/>
  <c r="F54" i="29"/>
  <c r="H54" i="29"/>
  <c r="J54" i="29"/>
  <c r="L54" i="29"/>
  <c r="N54" i="29"/>
  <c r="P54" i="29"/>
  <c r="R54" i="29"/>
  <c r="T54" i="29"/>
  <c r="V54" i="29"/>
  <c r="F55" i="29"/>
  <c r="H55" i="29"/>
  <c r="J55" i="29"/>
  <c r="L55" i="29"/>
  <c r="N55" i="29"/>
  <c r="P55" i="29"/>
  <c r="R55" i="29"/>
  <c r="T55" i="29"/>
  <c r="V55" i="29"/>
  <c r="F56" i="29"/>
  <c r="H56" i="29"/>
  <c r="J56" i="29"/>
  <c r="L56" i="29"/>
  <c r="N56" i="29"/>
  <c r="P56" i="29"/>
  <c r="R56" i="29"/>
  <c r="T56" i="29"/>
  <c r="V56" i="29"/>
  <c r="F57" i="29"/>
  <c r="H57" i="29"/>
  <c r="J57" i="29"/>
  <c r="L57" i="29"/>
  <c r="N57" i="29"/>
  <c r="P57" i="29"/>
  <c r="R57" i="29"/>
  <c r="T57" i="29"/>
  <c r="V57" i="29"/>
  <c r="F58" i="29"/>
  <c r="H58" i="29"/>
  <c r="J58" i="29"/>
  <c r="L58" i="29"/>
  <c r="N58" i="29"/>
  <c r="P58" i="29"/>
  <c r="R58" i="29"/>
  <c r="T58" i="29"/>
  <c r="V58" i="29"/>
  <c r="F59" i="29"/>
  <c r="H59" i="29"/>
  <c r="J59" i="29"/>
  <c r="L59" i="29"/>
  <c r="N59" i="29"/>
  <c r="P59" i="29"/>
  <c r="R59" i="29"/>
  <c r="T59" i="29"/>
  <c r="V59" i="29"/>
  <c r="F60" i="29"/>
  <c r="H60" i="29"/>
  <c r="J60" i="29"/>
  <c r="L60" i="29"/>
  <c r="N60" i="29"/>
  <c r="P60" i="29"/>
  <c r="R60" i="29"/>
  <c r="T60" i="29"/>
  <c r="V60" i="29"/>
  <c r="F61" i="29"/>
  <c r="H61" i="29"/>
  <c r="J61" i="29"/>
  <c r="L61" i="29"/>
  <c r="N61" i="29"/>
  <c r="P61" i="29"/>
  <c r="R61" i="29"/>
  <c r="T61" i="29"/>
  <c r="V61" i="29"/>
  <c r="F62" i="29"/>
  <c r="H62" i="29"/>
  <c r="J62" i="29"/>
  <c r="L62" i="29"/>
  <c r="N62" i="29"/>
  <c r="P62" i="29"/>
  <c r="R62" i="29"/>
  <c r="T62" i="29"/>
  <c r="V62" i="29"/>
  <c r="F63" i="29"/>
  <c r="H63" i="29"/>
  <c r="J63" i="29"/>
  <c r="L63" i="29"/>
  <c r="N63" i="29"/>
  <c r="P63" i="29"/>
  <c r="R63" i="29"/>
  <c r="T63" i="29"/>
  <c r="V63" i="29"/>
  <c r="F64" i="29"/>
  <c r="H64" i="29"/>
  <c r="J64" i="29"/>
  <c r="L64" i="29"/>
  <c r="N64" i="29"/>
  <c r="P64" i="29"/>
  <c r="R64" i="29"/>
  <c r="T64" i="29"/>
  <c r="V64" i="29"/>
  <c r="F65" i="29"/>
  <c r="H65" i="29"/>
  <c r="J65" i="29"/>
  <c r="L65" i="29"/>
  <c r="N65" i="29"/>
  <c r="P65" i="29"/>
  <c r="R65" i="29"/>
  <c r="T65" i="29"/>
  <c r="V65" i="29"/>
  <c r="F66" i="29"/>
  <c r="H66" i="29"/>
  <c r="J66" i="29"/>
  <c r="L66" i="29"/>
  <c r="N66" i="29"/>
  <c r="P66" i="29"/>
  <c r="R66" i="29"/>
  <c r="T66" i="29"/>
  <c r="V66" i="29"/>
  <c r="F67" i="29"/>
  <c r="H67" i="29"/>
  <c r="J67" i="29"/>
  <c r="L67" i="29"/>
  <c r="N67" i="29"/>
  <c r="P67" i="29"/>
  <c r="R67" i="29"/>
  <c r="T67" i="29"/>
  <c r="V67" i="29"/>
  <c r="F68" i="29"/>
  <c r="H68" i="29"/>
  <c r="J68" i="29"/>
  <c r="L68" i="29"/>
  <c r="N68" i="29"/>
  <c r="P68" i="29"/>
  <c r="R68" i="29"/>
  <c r="T68" i="29"/>
  <c r="V68" i="29"/>
  <c r="F69" i="29"/>
  <c r="H69" i="29"/>
  <c r="J69" i="29"/>
  <c r="L69" i="29"/>
  <c r="N69" i="29"/>
  <c r="P69" i="29"/>
  <c r="R69" i="29"/>
  <c r="T69" i="29"/>
  <c r="V69" i="29"/>
  <c r="F70" i="29"/>
  <c r="H70" i="29"/>
  <c r="J70" i="29"/>
  <c r="L70" i="29"/>
  <c r="N70" i="29"/>
  <c r="P70" i="29"/>
  <c r="R70" i="29"/>
  <c r="T70" i="29"/>
  <c r="V70" i="29"/>
  <c r="F71" i="29"/>
  <c r="H71" i="29"/>
  <c r="J71" i="29"/>
  <c r="L71" i="29"/>
  <c r="N71" i="29"/>
  <c r="P71" i="29"/>
  <c r="R71" i="29"/>
  <c r="T71" i="29"/>
  <c r="V71" i="29"/>
  <c r="F72" i="29"/>
  <c r="H72" i="29"/>
  <c r="J72" i="29"/>
  <c r="L72" i="29"/>
  <c r="N72" i="29"/>
  <c r="P72" i="29"/>
  <c r="R72" i="29"/>
  <c r="T72" i="29"/>
  <c r="V72" i="29"/>
  <c r="F73" i="29"/>
  <c r="H73" i="29"/>
  <c r="J73" i="29"/>
  <c r="L73" i="29"/>
  <c r="N73" i="29"/>
  <c r="P73" i="29"/>
  <c r="R73" i="29"/>
  <c r="T73" i="29"/>
  <c r="V73" i="29"/>
  <c r="F74" i="29"/>
  <c r="H74" i="29"/>
  <c r="J74" i="29"/>
  <c r="L74" i="29"/>
  <c r="N74" i="29"/>
  <c r="P74" i="29"/>
  <c r="R74" i="29"/>
  <c r="T74" i="29"/>
  <c r="V74" i="29"/>
  <c r="F75" i="29"/>
  <c r="H75" i="29"/>
  <c r="J75" i="29"/>
  <c r="L75" i="29"/>
  <c r="N75" i="29"/>
  <c r="P75" i="29"/>
  <c r="R75" i="29"/>
  <c r="T75" i="29"/>
  <c r="V75" i="29"/>
  <c r="F76" i="29"/>
  <c r="H76" i="29"/>
  <c r="J76" i="29"/>
  <c r="L76" i="29"/>
  <c r="N76" i="29"/>
  <c r="P76" i="29"/>
  <c r="R76" i="29"/>
  <c r="T76" i="29"/>
  <c r="V76" i="29"/>
  <c r="F77" i="29"/>
  <c r="H77" i="29"/>
  <c r="J77" i="29"/>
  <c r="L77" i="29"/>
  <c r="N77" i="29"/>
  <c r="P77" i="29"/>
  <c r="R77" i="29"/>
  <c r="T77" i="29"/>
  <c r="V77" i="29"/>
  <c r="F78" i="29"/>
  <c r="H78" i="29"/>
  <c r="J78" i="29"/>
  <c r="L78" i="29"/>
  <c r="N78" i="29"/>
  <c r="P78" i="29"/>
  <c r="R78" i="29"/>
  <c r="T78" i="29"/>
  <c r="V78" i="29"/>
  <c r="F79" i="29"/>
  <c r="H79" i="29"/>
  <c r="J79" i="29"/>
  <c r="L79" i="29"/>
  <c r="N79" i="29"/>
  <c r="P79" i="29"/>
  <c r="R79" i="29"/>
  <c r="T79" i="29"/>
  <c r="V79" i="29"/>
  <c r="F80" i="29"/>
  <c r="H80" i="29"/>
  <c r="J80" i="29"/>
  <c r="L80" i="29"/>
  <c r="N80" i="29"/>
  <c r="P80" i="29"/>
  <c r="R80" i="29"/>
  <c r="T80" i="29"/>
  <c r="V80" i="29"/>
  <c r="F81" i="29"/>
  <c r="H81" i="29"/>
  <c r="J81" i="29"/>
  <c r="L81" i="29"/>
  <c r="N81" i="29"/>
  <c r="P81" i="29"/>
  <c r="R81" i="29"/>
  <c r="T81" i="29"/>
  <c r="V81" i="29"/>
  <c r="F82" i="29"/>
  <c r="H82" i="29"/>
  <c r="J82" i="29"/>
  <c r="L82" i="29"/>
  <c r="N82" i="29"/>
  <c r="P82" i="29"/>
  <c r="R82" i="29"/>
  <c r="T82" i="29"/>
  <c r="V82" i="29"/>
  <c r="F83" i="29"/>
  <c r="H83" i="29"/>
  <c r="J83" i="29"/>
  <c r="L83" i="29"/>
  <c r="N83" i="29"/>
  <c r="P83" i="29"/>
  <c r="R83" i="29"/>
  <c r="T83" i="29"/>
  <c r="V83" i="29"/>
  <c r="F84" i="29"/>
  <c r="H84" i="29"/>
  <c r="J84" i="29"/>
  <c r="L84" i="29"/>
  <c r="N84" i="29"/>
  <c r="P84" i="29"/>
  <c r="R84" i="29"/>
  <c r="T84" i="29"/>
  <c r="V84" i="29"/>
  <c r="F85" i="29"/>
  <c r="H85" i="29"/>
  <c r="J85" i="29"/>
  <c r="L85" i="29"/>
  <c r="N85" i="29"/>
  <c r="P85" i="29"/>
  <c r="R85" i="29"/>
  <c r="T85" i="29"/>
  <c r="V85" i="29"/>
  <c r="F86" i="29"/>
  <c r="H86" i="29"/>
  <c r="J86" i="29"/>
  <c r="L86" i="29"/>
  <c r="N86" i="29"/>
  <c r="P86" i="29"/>
  <c r="R86" i="29"/>
  <c r="T86" i="29"/>
  <c r="V86" i="29"/>
  <c r="F87" i="29"/>
  <c r="H87" i="29"/>
  <c r="J87" i="29"/>
  <c r="L87" i="29"/>
  <c r="N87" i="29"/>
  <c r="P87" i="29"/>
  <c r="R87" i="29"/>
  <c r="T87" i="29"/>
  <c r="V87" i="29"/>
  <c r="F88" i="29"/>
  <c r="H88" i="29"/>
  <c r="J88" i="29"/>
  <c r="L88" i="29"/>
  <c r="N88" i="29"/>
  <c r="P88" i="29"/>
  <c r="R88" i="29"/>
  <c r="T88" i="29"/>
  <c r="V88" i="29"/>
  <c r="F89" i="29"/>
  <c r="H89" i="29"/>
  <c r="J89" i="29"/>
  <c r="L89" i="29"/>
  <c r="N89" i="29"/>
  <c r="P89" i="29"/>
  <c r="R89" i="29"/>
  <c r="T89" i="29"/>
  <c r="V89" i="29"/>
  <c r="F90" i="29"/>
  <c r="H90" i="29"/>
  <c r="J90" i="29"/>
  <c r="L90" i="29"/>
  <c r="N90" i="29"/>
  <c r="P90" i="29"/>
  <c r="R90" i="29"/>
  <c r="T90" i="29"/>
  <c r="V90" i="29"/>
  <c r="F91" i="29"/>
  <c r="H91" i="29"/>
  <c r="J91" i="29"/>
  <c r="L91" i="29"/>
  <c r="N91" i="29"/>
  <c r="P91" i="29"/>
  <c r="R91" i="29"/>
  <c r="T91" i="29"/>
  <c r="V91" i="29"/>
  <c r="F92" i="29"/>
  <c r="H92" i="29"/>
  <c r="J92" i="29"/>
  <c r="L92" i="29"/>
  <c r="N92" i="29"/>
  <c r="P92" i="29"/>
  <c r="R92" i="29"/>
  <c r="T92" i="29"/>
  <c r="V92" i="29"/>
  <c r="F93" i="29"/>
  <c r="H93" i="29"/>
  <c r="J93" i="29"/>
  <c r="L93" i="29"/>
  <c r="N93" i="29"/>
  <c r="P93" i="29"/>
  <c r="R93" i="29"/>
  <c r="T93" i="29"/>
  <c r="V93" i="29"/>
  <c r="F94" i="29"/>
  <c r="H94" i="29"/>
  <c r="J94" i="29"/>
  <c r="L94" i="29"/>
  <c r="N94" i="29"/>
  <c r="P94" i="29"/>
  <c r="R94" i="29"/>
  <c r="T94" i="29"/>
  <c r="V94" i="29"/>
  <c r="F95" i="29"/>
  <c r="H95" i="29"/>
  <c r="J95" i="29"/>
  <c r="L95" i="29"/>
  <c r="N95" i="29"/>
  <c r="P95" i="29"/>
  <c r="R95" i="29"/>
  <c r="T95" i="29"/>
  <c r="V95" i="29"/>
  <c r="F96" i="29"/>
  <c r="H96" i="29"/>
  <c r="J96" i="29"/>
  <c r="L96" i="29"/>
  <c r="N96" i="29"/>
  <c r="P96" i="29"/>
  <c r="R96" i="29"/>
  <c r="T96" i="29"/>
  <c r="V96" i="29"/>
  <c r="F97" i="29"/>
  <c r="H97" i="29"/>
  <c r="J97" i="29"/>
  <c r="L97" i="29"/>
  <c r="N97" i="29"/>
  <c r="P97" i="29"/>
  <c r="R97" i="29"/>
  <c r="T97" i="29"/>
  <c r="V97" i="29"/>
  <c r="F98" i="29"/>
  <c r="H98" i="29"/>
  <c r="J98" i="29"/>
  <c r="L98" i="29"/>
  <c r="N98" i="29"/>
  <c r="P98" i="29"/>
  <c r="R98" i="29"/>
  <c r="T98" i="29"/>
  <c r="V98" i="29"/>
  <c r="F99" i="29"/>
  <c r="H99" i="29"/>
  <c r="J99" i="29"/>
  <c r="L99" i="29"/>
  <c r="N99" i="29"/>
  <c r="P99" i="29"/>
  <c r="R99" i="29"/>
  <c r="T99" i="29"/>
  <c r="V99" i="29"/>
  <c r="F100" i="29"/>
  <c r="H100" i="29"/>
  <c r="J100" i="29"/>
  <c r="L100" i="29"/>
  <c r="N100" i="29"/>
  <c r="P100" i="29"/>
  <c r="R100" i="29"/>
  <c r="T100" i="29"/>
  <c r="V100" i="29"/>
  <c r="F101" i="29"/>
  <c r="H101" i="29"/>
  <c r="J101" i="29"/>
  <c r="L101" i="29"/>
  <c r="N101" i="29"/>
  <c r="P101" i="29"/>
  <c r="R101" i="29"/>
  <c r="T101" i="29"/>
  <c r="V101" i="29"/>
  <c r="F102" i="29"/>
  <c r="H102" i="29"/>
  <c r="J102" i="29"/>
  <c r="L102" i="29"/>
  <c r="N102" i="29"/>
  <c r="P102" i="29"/>
  <c r="R102" i="29"/>
  <c r="T102" i="29"/>
  <c r="V102" i="29"/>
  <c r="F103" i="29"/>
  <c r="H103" i="29"/>
  <c r="J103" i="29"/>
  <c r="L103" i="29"/>
  <c r="N103" i="29"/>
  <c r="P103" i="29"/>
  <c r="R103" i="29"/>
  <c r="T103" i="29"/>
  <c r="V103" i="29"/>
  <c r="F104" i="29"/>
  <c r="H104" i="29"/>
  <c r="J104" i="29"/>
  <c r="L104" i="29"/>
  <c r="N104" i="29"/>
  <c r="P104" i="29"/>
  <c r="R104" i="29"/>
  <c r="T104" i="29"/>
  <c r="V104" i="29"/>
  <c r="F105" i="29"/>
  <c r="H105" i="29"/>
  <c r="J105" i="29"/>
  <c r="L105" i="29"/>
  <c r="N105" i="29"/>
  <c r="P105" i="29"/>
  <c r="R105" i="29"/>
  <c r="T105" i="29"/>
  <c r="V105" i="29"/>
  <c r="F106" i="29"/>
  <c r="H106" i="29"/>
  <c r="J106" i="29"/>
  <c r="L106" i="29"/>
  <c r="N106" i="29"/>
  <c r="P106" i="29"/>
  <c r="R106" i="29"/>
  <c r="T106" i="29"/>
  <c r="V106" i="29"/>
  <c r="F107" i="29"/>
  <c r="H107" i="29"/>
  <c r="J107" i="29"/>
  <c r="L107" i="29"/>
  <c r="N107" i="29"/>
  <c r="P107" i="29"/>
  <c r="R107" i="29"/>
  <c r="T107" i="29"/>
  <c r="V107" i="29"/>
  <c r="F108" i="29"/>
  <c r="H108" i="29"/>
  <c r="J108" i="29"/>
  <c r="L108" i="29"/>
  <c r="N108" i="29"/>
  <c r="P108" i="29"/>
  <c r="R108" i="29"/>
  <c r="T108" i="29"/>
  <c r="V108" i="29"/>
  <c r="F109" i="29"/>
  <c r="H109" i="29"/>
  <c r="J109" i="29"/>
  <c r="L109" i="29"/>
  <c r="N109" i="29"/>
  <c r="P109" i="29"/>
  <c r="R109" i="29"/>
  <c r="T109" i="29"/>
  <c r="V109" i="29"/>
  <c r="F110" i="29"/>
  <c r="H110" i="29"/>
  <c r="J110" i="29"/>
  <c r="L110" i="29"/>
  <c r="N110" i="29"/>
  <c r="P110" i="29"/>
  <c r="R110" i="29"/>
  <c r="T110" i="29"/>
  <c r="V110" i="29"/>
  <c r="F111" i="29"/>
  <c r="H111" i="29"/>
  <c r="J111" i="29"/>
  <c r="L111" i="29"/>
  <c r="N111" i="29"/>
  <c r="P111" i="29"/>
  <c r="R111" i="29"/>
  <c r="T111" i="29"/>
  <c r="V111" i="29"/>
  <c r="F112" i="29"/>
  <c r="H112" i="29"/>
  <c r="J112" i="29"/>
  <c r="L112" i="29"/>
  <c r="N112" i="29"/>
  <c r="P112" i="29"/>
  <c r="R112" i="29"/>
  <c r="T112" i="29"/>
  <c r="V112" i="29"/>
  <c r="F113" i="29"/>
  <c r="H113" i="29"/>
  <c r="J113" i="29"/>
  <c r="L113" i="29"/>
  <c r="N113" i="29"/>
  <c r="P113" i="29"/>
  <c r="R113" i="29"/>
  <c r="T113" i="29"/>
  <c r="V113" i="29"/>
  <c r="F114" i="29"/>
  <c r="H114" i="29"/>
  <c r="J114" i="29"/>
  <c r="L114" i="29"/>
  <c r="N114" i="29"/>
  <c r="P114" i="29"/>
  <c r="R114" i="29"/>
  <c r="T114" i="29"/>
  <c r="V114" i="29"/>
  <c r="F115" i="29"/>
  <c r="H115" i="29"/>
  <c r="J115" i="29"/>
  <c r="L115" i="29"/>
  <c r="N115" i="29"/>
  <c r="P115" i="29"/>
  <c r="R115" i="29"/>
  <c r="T115" i="29"/>
  <c r="V115" i="29"/>
  <c r="F116" i="29"/>
  <c r="H116" i="29"/>
  <c r="J116" i="29"/>
  <c r="L116" i="29"/>
  <c r="N116" i="29"/>
  <c r="P116" i="29"/>
  <c r="R116" i="29"/>
  <c r="T116" i="29"/>
  <c r="V116" i="29"/>
  <c r="F117" i="29"/>
  <c r="H117" i="29"/>
  <c r="J117" i="29"/>
  <c r="L117" i="29"/>
  <c r="N117" i="29"/>
  <c r="P117" i="29"/>
  <c r="R117" i="29"/>
  <c r="T117" i="29"/>
  <c r="V117" i="29"/>
  <c r="F118" i="29"/>
  <c r="H118" i="29"/>
  <c r="J118" i="29"/>
  <c r="L118" i="29"/>
  <c r="N118" i="29"/>
  <c r="P118" i="29"/>
  <c r="R118" i="29"/>
  <c r="T118" i="29"/>
  <c r="V118" i="29"/>
  <c r="F119" i="29"/>
  <c r="H119" i="29"/>
  <c r="J119" i="29"/>
  <c r="L119" i="29"/>
  <c r="N119" i="29"/>
  <c r="P119" i="29"/>
  <c r="R119" i="29"/>
  <c r="T119" i="29"/>
  <c r="V119" i="29"/>
  <c r="F120" i="29"/>
  <c r="H120" i="29"/>
  <c r="J120" i="29"/>
  <c r="L120" i="29"/>
  <c r="N120" i="29"/>
  <c r="P120" i="29"/>
  <c r="R120" i="29"/>
  <c r="T120" i="29"/>
  <c r="V120" i="29"/>
  <c r="F121" i="29"/>
  <c r="H121" i="29"/>
  <c r="J121" i="29"/>
  <c r="L121" i="29"/>
  <c r="N121" i="29"/>
  <c r="P121" i="29"/>
  <c r="R121" i="29"/>
  <c r="T121" i="29"/>
  <c r="V121" i="29"/>
  <c r="F122" i="29"/>
  <c r="H122" i="29"/>
  <c r="J122" i="29"/>
  <c r="L122" i="29"/>
  <c r="N122" i="29"/>
  <c r="P122" i="29"/>
  <c r="R122" i="29"/>
  <c r="T122" i="29"/>
  <c r="V122" i="29"/>
  <c r="F123" i="29"/>
  <c r="H123" i="29"/>
  <c r="J123" i="29"/>
  <c r="L123" i="29"/>
  <c r="N123" i="29"/>
  <c r="P123" i="29"/>
  <c r="R123" i="29"/>
  <c r="T123" i="29"/>
  <c r="V123" i="29"/>
  <c r="F124" i="29"/>
  <c r="H124" i="29"/>
  <c r="J124" i="29"/>
  <c r="L124" i="29"/>
  <c r="N124" i="29"/>
  <c r="P124" i="29"/>
  <c r="R124" i="29"/>
  <c r="T124" i="29"/>
  <c r="V124" i="29"/>
  <c r="F125" i="29"/>
  <c r="H125" i="29"/>
  <c r="J125" i="29"/>
  <c r="L125" i="29"/>
  <c r="N125" i="29"/>
  <c r="P125" i="29"/>
  <c r="R125" i="29"/>
  <c r="T125" i="29"/>
  <c r="V125" i="29"/>
  <c r="F126" i="29"/>
  <c r="H126" i="29"/>
  <c r="J126" i="29"/>
  <c r="L126" i="29"/>
  <c r="N126" i="29"/>
  <c r="P126" i="29"/>
  <c r="R126" i="29"/>
  <c r="T126" i="29"/>
  <c r="V126" i="29"/>
  <c r="F127" i="29"/>
  <c r="H127" i="29"/>
  <c r="J127" i="29"/>
  <c r="L127" i="29"/>
  <c r="N127" i="29"/>
  <c r="P127" i="29"/>
  <c r="R127" i="29"/>
  <c r="T127" i="29"/>
  <c r="V127" i="29"/>
  <c r="F128" i="29"/>
  <c r="H128" i="29"/>
  <c r="J128" i="29"/>
  <c r="L128" i="29"/>
  <c r="N128" i="29"/>
  <c r="P128" i="29"/>
  <c r="R128" i="29"/>
  <c r="T128" i="29"/>
  <c r="V128" i="29"/>
  <c r="F129" i="29"/>
  <c r="H129" i="29"/>
  <c r="J129" i="29"/>
  <c r="L129" i="29"/>
  <c r="N129" i="29"/>
  <c r="P129" i="29"/>
  <c r="R129" i="29"/>
  <c r="T129" i="29"/>
  <c r="V129" i="29"/>
  <c r="F130" i="29"/>
  <c r="H130" i="29"/>
  <c r="J130" i="29"/>
  <c r="L130" i="29"/>
  <c r="N130" i="29"/>
  <c r="P130" i="29"/>
  <c r="R130" i="29"/>
  <c r="T130" i="29"/>
  <c r="V130" i="29"/>
  <c r="F131" i="29"/>
  <c r="H131" i="29"/>
  <c r="J131" i="29"/>
  <c r="L131" i="29"/>
  <c r="N131" i="29"/>
  <c r="P131" i="29"/>
  <c r="R131" i="29"/>
  <c r="T131" i="29"/>
  <c r="V131" i="29"/>
  <c r="F132" i="29"/>
  <c r="H132" i="29"/>
  <c r="J132" i="29"/>
  <c r="L132" i="29"/>
  <c r="N132" i="29"/>
  <c r="P132" i="29"/>
  <c r="R132" i="29"/>
  <c r="T132" i="29"/>
  <c r="V132" i="29"/>
  <c r="F133" i="29"/>
  <c r="H133" i="29"/>
  <c r="J133" i="29"/>
  <c r="L133" i="29"/>
  <c r="N133" i="29"/>
  <c r="P133" i="29"/>
  <c r="R133" i="29"/>
  <c r="T133" i="29"/>
  <c r="V133" i="29"/>
  <c r="F134" i="29"/>
  <c r="H134" i="29"/>
  <c r="J134" i="29"/>
  <c r="L134" i="29"/>
  <c r="N134" i="29"/>
  <c r="P134" i="29"/>
  <c r="R134" i="29"/>
  <c r="T134" i="29"/>
  <c r="V134" i="29"/>
  <c r="F135" i="29"/>
  <c r="H135" i="29"/>
  <c r="J135" i="29"/>
  <c r="L135" i="29"/>
  <c r="N135" i="29"/>
  <c r="P135" i="29"/>
  <c r="R135" i="29"/>
  <c r="T135" i="29"/>
  <c r="V135" i="29"/>
  <c r="F136" i="29"/>
  <c r="H136" i="29"/>
  <c r="J136" i="29"/>
  <c r="L136" i="29"/>
  <c r="N136" i="29"/>
  <c r="P136" i="29"/>
  <c r="R136" i="29"/>
  <c r="T136" i="29"/>
  <c r="V136" i="29"/>
  <c r="F137" i="29"/>
  <c r="H137" i="29"/>
  <c r="J137" i="29"/>
  <c r="L137" i="29"/>
  <c r="N137" i="29"/>
  <c r="P137" i="29"/>
  <c r="R137" i="29"/>
  <c r="T137" i="29"/>
  <c r="V137" i="29"/>
  <c r="F138" i="29"/>
  <c r="H138" i="29"/>
  <c r="J138" i="29"/>
  <c r="L138" i="29"/>
  <c r="N138" i="29"/>
  <c r="P138" i="29"/>
  <c r="R138" i="29"/>
  <c r="T138" i="29"/>
  <c r="V138" i="29"/>
  <c r="F139" i="29"/>
  <c r="H139" i="29"/>
  <c r="J139" i="29"/>
  <c r="L139" i="29"/>
  <c r="N139" i="29"/>
  <c r="P139" i="29"/>
  <c r="R139" i="29"/>
  <c r="T139" i="29"/>
  <c r="V139" i="29"/>
  <c r="F140" i="29"/>
  <c r="H140" i="29"/>
  <c r="J140" i="29"/>
  <c r="L140" i="29"/>
  <c r="N140" i="29"/>
  <c r="P140" i="29"/>
  <c r="R140" i="29"/>
  <c r="T140" i="29"/>
  <c r="V140" i="29"/>
  <c r="F141" i="29"/>
  <c r="H141" i="29"/>
  <c r="J141" i="29"/>
  <c r="L141" i="29"/>
  <c r="N141" i="29"/>
  <c r="P141" i="29"/>
  <c r="R141" i="29"/>
  <c r="T141" i="29"/>
  <c r="V141" i="29"/>
  <c r="F142" i="29"/>
  <c r="H142" i="29"/>
  <c r="J142" i="29"/>
  <c r="L142" i="29"/>
  <c r="N142" i="29"/>
  <c r="P142" i="29"/>
  <c r="R142" i="29"/>
  <c r="T142" i="29"/>
  <c r="V142" i="29"/>
  <c r="F143" i="29"/>
  <c r="H143" i="29"/>
  <c r="J143" i="29"/>
  <c r="L143" i="29"/>
  <c r="N143" i="29"/>
  <c r="P143" i="29"/>
  <c r="R143" i="29"/>
  <c r="T143" i="29"/>
  <c r="V143" i="29"/>
  <c r="F144" i="29"/>
  <c r="H144" i="29"/>
  <c r="J144" i="29"/>
  <c r="L144" i="29"/>
  <c r="N144" i="29"/>
  <c r="P144" i="29"/>
  <c r="R144" i="29"/>
  <c r="T144" i="29"/>
  <c r="V144" i="29"/>
  <c r="F145" i="29"/>
  <c r="H145" i="29"/>
  <c r="J145" i="29"/>
  <c r="L145" i="29"/>
  <c r="N145" i="29"/>
  <c r="P145" i="29"/>
  <c r="R145" i="29"/>
  <c r="T145" i="29"/>
  <c r="V145" i="29"/>
  <c r="F146" i="29"/>
  <c r="H146" i="29"/>
  <c r="J146" i="29"/>
  <c r="L146" i="29"/>
  <c r="N146" i="29"/>
  <c r="P146" i="29"/>
  <c r="R146" i="29"/>
  <c r="T146" i="29"/>
  <c r="V146" i="29"/>
  <c r="F147" i="29"/>
  <c r="H147" i="29"/>
  <c r="J147" i="29"/>
  <c r="L147" i="29"/>
  <c r="N147" i="29"/>
  <c r="P147" i="29"/>
  <c r="R147" i="29"/>
  <c r="T147" i="29"/>
  <c r="V147" i="29"/>
  <c r="F148" i="29"/>
  <c r="H148" i="29"/>
  <c r="J148" i="29"/>
  <c r="L148" i="29"/>
  <c r="N148" i="29"/>
  <c r="P148" i="29"/>
  <c r="R148" i="29"/>
  <c r="T148" i="29"/>
  <c r="V148" i="29"/>
  <c r="F149" i="29"/>
  <c r="H149" i="29"/>
  <c r="J149" i="29"/>
  <c r="L149" i="29"/>
  <c r="N149" i="29"/>
  <c r="P149" i="29"/>
  <c r="R149" i="29"/>
  <c r="T149" i="29"/>
  <c r="V149" i="29"/>
  <c r="F150" i="29"/>
  <c r="H150" i="29"/>
  <c r="J150" i="29"/>
  <c r="L150" i="29"/>
  <c r="N150" i="29"/>
  <c r="P150" i="29"/>
  <c r="R150" i="29"/>
  <c r="T150" i="29"/>
  <c r="V150" i="29"/>
  <c r="F151" i="29"/>
  <c r="H151" i="29"/>
  <c r="J151" i="29"/>
  <c r="L151" i="29"/>
  <c r="N151" i="29"/>
  <c r="P151" i="29"/>
  <c r="R151" i="29"/>
  <c r="T151" i="29"/>
  <c r="V151" i="29"/>
  <c r="F152" i="29"/>
  <c r="H152" i="29"/>
  <c r="J152" i="29"/>
  <c r="L152" i="29"/>
  <c r="N152" i="29"/>
  <c r="P152" i="29"/>
  <c r="R152" i="29"/>
  <c r="T152" i="29"/>
  <c r="V152" i="29"/>
  <c r="F153" i="29"/>
  <c r="H153" i="29"/>
  <c r="J153" i="29"/>
  <c r="L153" i="29"/>
  <c r="N153" i="29"/>
  <c r="P153" i="29"/>
  <c r="R153" i="29"/>
  <c r="T153" i="29"/>
  <c r="V153" i="29"/>
  <c r="F154" i="29"/>
  <c r="H154" i="29"/>
  <c r="J154" i="29"/>
  <c r="L154" i="29"/>
  <c r="N154" i="29"/>
  <c r="P154" i="29"/>
  <c r="R154" i="29"/>
  <c r="T154" i="29"/>
  <c r="V154" i="29"/>
  <c r="F155" i="29"/>
  <c r="H155" i="29"/>
  <c r="J155" i="29"/>
  <c r="L155" i="29"/>
  <c r="N155" i="29"/>
  <c r="P155" i="29"/>
  <c r="R155" i="29"/>
  <c r="T155" i="29"/>
  <c r="V155" i="29"/>
  <c r="F156" i="29"/>
  <c r="H156" i="29"/>
  <c r="J156" i="29"/>
  <c r="L156" i="29"/>
  <c r="N156" i="29"/>
  <c r="P156" i="29"/>
  <c r="R156" i="29"/>
  <c r="T156" i="29"/>
  <c r="V156" i="29"/>
  <c r="F157" i="29"/>
  <c r="H157" i="29"/>
  <c r="J157" i="29"/>
  <c r="L157" i="29"/>
  <c r="N157" i="29"/>
  <c r="P157" i="29"/>
  <c r="R157" i="29"/>
  <c r="T157" i="29"/>
  <c r="V157" i="29"/>
  <c r="F158" i="29"/>
  <c r="H158" i="29"/>
  <c r="J158" i="29"/>
  <c r="L158" i="29"/>
  <c r="N158" i="29"/>
  <c r="P158" i="29"/>
  <c r="R158" i="29"/>
  <c r="T158" i="29"/>
  <c r="V158" i="29"/>
  <c r="F159" i="29"/>
  <c r="H159" i="29"/>
  <c r="J159" i="29"/>
  <c r="L159" i="29"/>
  <c r="N159" i="29"/>
  <c r="P159" i="29"/>
  <c r="R159" i="29"/>
  <c r="T159" i="29"/>
  <c r="V159" i="29"/>
  <c r="F160" i="29"/>
  <c r="H160" i="29"/>
  <c r="J160" i="29"/>
  <c r="L160" i="29"/>
  <c r="N160" i="29"/>
  <c r="P160" i="29"/>
  <c r="R160" i="29"/>
  <c r="T160" i="29"/>
  <c r="V160" i="29"/>
  <c r="F161" i="29"/>
  <c r="H161" i="29"/>
  <c r="J161" i="29"/>
  <c r="L161" i="29"/>
  <c r="N161" i="29"/>
  <c r="P161" i="29"/>
  <c r="R161" i="29"/>
  <c r="T161" i="29"/>
  <c r="V161" i="29"/>
  <c r="F162" i="29"/>
  <c r="H162" i="29"/>
  <c r="J162" i="29"/>
  <c r="L162" i="29"/>
  <c r="N162" i="29"/>
  <c r="P162" i="29"/>
  <c r="R162" i="29"/>
  <c r="T162" i="29"/>
  <c r="V162" i="29"/>
  <c r="F163" i="29"/>
  <c r="H163" i="29"/>
  <c r="J163" i="29"/>
  <c r="L163" i="29"/>
  <c r="N163" i="29"/>
  <c r="P163" i="29"/>
  <c r="R163" i="29"/>
  <c r="T163" i="29"/>
  <c r="V163" i="29"/>
  <c r="F164" i="29"/>
  <c r="H164" i="29"/>
  <c r="J164" i="29"/>
  <c r="L164" i="29"/>
  <c r="N164" i="29"/>
  <c r="P164" i="29"/>
  <c r="R164" i="29"/>
  <c r="T164" i="29"/>
  <c r="V164" i="29"/>
  <c r="F165" i="29"/>
  <c r="H165" i="29"/>
  <c r="J165" i="29"/>
  <c r="L165" i="29"/>
  <c r="N165" i="29"/>
  <c r="P165" i="29"/>
  <c r="R165" i="29"/>
  <c r="T165" i="29"/>
  <c r="V165" i="29"/>
  <c r="F166" i="29"/>
  <c r="H166" i="29"/>
  <c r="J166" i="29"/>
  <c r="L166" i="29"/>
  <c r="N166" i="29"/>
  <c r="P166" i="29"/>
  <c r="R166" i="29"/>
  <c r="T166" i="29"/>
  <c r="V166" i="29"/>
  <c r="F167" i="29"/>
  <c r="H167" i="29"/>
  <c r="J167" i="29"/>
  <c r="L167" i="29"/>
  <c r="N167" i="29"/>
  <c r="P167" i="29"/>
  <c r="R167" i="29"/>
  <c r="T167" i="29"/>
  <c r="V167" i="29"/>
  <c r="F168" i="29"/>
  <c r="H168" i="29"/>
  <c r="J168" i="29"/>
  <c r="L168" i="29"/>
  <c r="N168" i="29"/>
  <c r="P168" i="29"/>
  <c r="R168" i="29"/>
  <c r="T168" i="29"/>
  <c r="V168" i="29"/>
  <c r="F169" i="29"/>
  <c r="H169" i="29"/>
  <c r="J169" i="29"/>
  <c r="L169" i="29"/>
  <c r="N169" i="29"/>
  <c r="P169" i="29"/>
  <c r="R169" i="29"/>
  <c r="T169" i="29"/>
  <c r="V169" i="29"/>
  <c r="F170" i="29"/>
  <c r="H170" i="29"/>
  <c r="J170" i="29"/>
  <c r="L170" i="29"/>
  <c r="N170" i="29"/>
  <c r="P170" i="29"/>
  <c r="R170" i="29"/>
  <c r="T170" i="29"/>
  <c r="V170" i="29"/>
  <c r="F171" i="29"/>
  <c r="H171" i="29"/>
  <c r="J171" i="29"/>
  <c r="L171" i="29"/>
  <c r="N171" i="29"/>
  <c r="P171" i="29"/>
  <c r="R171" i="29"/>
  <c r="T171" i="29"/>
  <c r="V171" i="29"/>
  <c r="F172" i="29"/>
  <c r="H172" i="29"/>
  <c r="J172" i="29"/>
  <c r="L172" i="29"/>
  <c r="N172" i="29"/>
  <c r="P172" i="29"/>
  <c r="R172" i="29"/>
  <c r="T172" i="29"/>
  <c r="V172" i="29"/>
  <c r="F173" i="29"/>
  <c r="H173" i="29"/>
  <c r="J173" i="29"/>
  <c r="L173" i="29"/>
  <c r="N173" i="29"/>
  <c r="P173" i="29"/>
  <c r="R173" i="29"/>
  <c r="T173" i="29"/>
  <c r="V173" i="29"/>
  <c r="F174" i="29"/>
  <c r="H174" i="29"/>
  <c r="J174" i="29"/>
  <c r="L174" i="29"/>
  <c r="N174" i="29"/>
  <c r="P174" i="29"/>
  <c r="R174" i="29"/>
  <c r="T174" i="29"/>
  <c r="V174" i="29"/>
  <c r="F175" i="29"/>
  <c r="H175" i="29"/>
  <c r="J175" i="29"/>
  <c r="L175" i="29"/>
  <c r="N175" i="29"/>
  <c r="P175" i="29"/>
  <c r="R175" i="29"/>
  <c r="T175" i="29"/>
  <c r="V175" i="29"/>
  <c r="F176" i="29"/>
  <c r="H176" i="29"/>
  <c r="J176" i="29"/>
  <c r="L176" i="29"/>
  <c r="N176" i="29"/>
  <c r="P176" i="29"/>
  <c r="R176" i="29"/>
  <c r="T176" i="29"/>
  <c r="V176" i="29"/>
  <c r="F177" i="29"/>
  <c r="H177" i="29"/>
  <c r="J177" i="29"/>
  <c r="L177" i="29"/>
  <c r="N177" i="29"/>
  <c r="P177" i="29"/>
  <c r="R177" i="29"/>
  <c r="T177" i="29"/>
  <c r="V177" i="29"/>
  <c r="F178" i="29"/>
  <c r="H178" i="29"/>
  <c r="J178" i="29"/>
  <c r="L178" i="29"/>
  <c r="N178" i="29"/>
  <c r="P178" i="29"/>
  <c r="R178" i="29"/>
  <c r="T178" i="29"/>
  <c r="V178" i="29"/>
  <c r="F179" i="29"/>
  <c r="H179" i="29"/>
  <c r="J179" i="29"/>
  <c r="L179" i="29"/>
  <c r="N179" i="29"/>
  <c r="P179" i="29"/>
  <c r="R179" i="29"/>
  <c r="T179" i="29"/>
  <c r="V179" i="29"/>
  <c r="F180" i="29"/>
  <c r="H180" i="29"/>
  <c r="J180" i="29"/>
  <c r="L180" i="29"/>
  <c r="N180" i="29"/>
  <c r="P180" i="29"/>
  <c r="R180" i="29"/>
  <c r="T180" i="29"/>
  <c r="V180" i="29"/>
  <c r="F181" i="29"/>
  <c r="H181" i="29"/>
  <c r="J181" i="29"/>
  <c r="L181" i="29"/>
  <c r="N181" i="29"/>
  <c r="P181" i="29"/>
  <c r="R181" i="29"/>
  <c r="T181" i="29"/>
  <c r="V181" i="29"/>
  <c r="F182" i="29"/>
  <c r="H182" i="29"/>
  <c r="J182" i="29"/>
  <c r="L182" i="29"/>
  <c r="N182" i="29"/>
  <c r="P182" i="29"/>
  <c r="R182" i="29"/>
  <c r="T182" i="29"/>
  <c r="V182" i="29"/>
  <c r="F183" i="29"/>
  <c r="H183" i="29"/>
  <c r="J183" i="29"/>
  <c r="L183" i="29"/>
  <c r="N183" i="29"/>
  <c r="P183" i="29"/>
  <c r="R183" i="29"/>
  <c r="T183" i="29"/>
  <c r="V183" i="29"/>
  <c r="F184" i="29"/>
  <c r="H184" i="29"/>
  <c r="J184" i="29"/>
  <c r="L184" i="29"/>
  <c r="N184" i="29"/>
  <c r="P184" i="29"/>
  <c r="R184" i="29"/>
  <c r="T184" i="29"/>
  <c r="V184" i="29"/>
  <c r="F185" i="29"/>
  <c r="H185" i="29"/>
  <c r="J185" i="29"/>
  <c r="L185" i="29"/>
  <c r="N185" i="29"/>
  <c r="P185" i="29"/>
  <c r="R185" i="29"/>
  <c r="T185" i="29"/>
  <c r="V185" i="29"/>
  <c r="F186" i="29"/>
  <c r="H186" i="29"/>
  <c r="J186" i="29"/>
  <c r="L186" i="29"/>
  <c r="N186" i="29"/>
  <c r="P186" i="29"/>
  <c r="R186" i="29"/>
  <c r="T186" i="29"/>
  <c r="V186" i="29"/>
  <c r="F187" i="29"/>
  <c r="H187" i="29"/>
  <c r="J187" i="29"/>
  <c r="L187" i="29"/>
  <c r="N187" i="29"/>
  <c r="P187" i="29"/>
  <c r="R187" i="29"/>
  <c r="T187" i="29"/>
  <c r="V187" i="29"/>
  <c r="F188" i="29"/>
  <c r="H188" i="29"/>
  <c r="J188" i="29"/>
  <c r="L188" i="29"/>
  <c r="N188" i="29"/>
  <c r="P188" i="29"/>
  <c r="R188" i="29"/>
  <c r="T188" i="29"/>
  <c r="V188" i="29"/>
  <c r="F189" i="29"/>
  <c r="H189" i="29"/>
  <c r="J189" i="29"/>
  <c r="L189" i="29"/>
  <c r="N189" i="29"/>
  <c r="P189" i="29"/>
  <c r="R189" i="29"/>
  <c r="T189" i="29"/>
  <c r="V189" i="29"/>
  <c r="F190" i="29"/>
  <c r="H190" i="29"/>
  <c r="J190" i="29"/>
  <c r="L190" i="29"/>
  <c r="N190" i="29"/>
  <c r="P190" i="29"/>
  <c r="R190" i="29"/>
  <c r="T190" i="29"/>
  <c r="V190" i="29"/>
  <c r="F191" i="29"/>
  <c r="H191" i="29"/>
  <c r="J191" i="29"/>
  <c r="L191" i="29"/>
  <c r="N191" i="29"/>
  <c r="P191" i="29"/>
  <c r="R191" i="29"/>
  <c r="T191" i="29"/>
  <c r="V191" i="29"/>
  <c r="F192" i="29"/>
  <c r="H192" i="29"/>
  <c r="J192" i="29"/>
  <c r="L192" i="29"/>
  <c r="N192" i="29"/>
  <c r="P192" i="29"/>
  <c r="R192" i="29"/>
  <c r="T192" i="29"/>
  <c r="V192" i="29"/>
  <c r="F193" i="29"/>
  <c r="H193" i="29"/>
  <c r="J193" i="29"/>
  <c r="L193" i="29"/>
  <c r="N193" i="29"/>
  <c r="P193" i="29"/>
  <c r="R193" i="29"/>
  <c r="T193" i="29"/>
  <c r="V193" i="29"/>
  <c r="V3" i="29"/>
  <c r="T3" i="29"/>
  <c r="R3" i="29"/>
  <c r="P3" i="29"/>
  <c r="N3" i="29"/>
  <c r="L3" i="29"/>
  <c r="J3" i="29"/>
  <c r="H3" i="29"/>
  <c r="F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3" i="29"/>
  <c r="C3" i="7"/>
  <c r="B4" i="29"/>
  <c r="C4" i="7"/>
  <c r="B5" i="29"/>
  <c r="C5" i="7"/>
  <c r="B6" i="29"/>
  <c r="C6" i="7"/>
  <c r="B7" i="29"/>
  <c r="C7" i="7"/>
  <c r="B8" i="29"/>
  <c r="C8" i="7"/>
  <c r="B9" i="29"/>
  <c r="C9" i="7"/>
  <c r="B10" i="29"/>
  <c r="C10" i="7"/>
  <c r="B11" i="29"/>
  <c r="C11" i="7"/>
  <c r="B12" i="29"/>
  <c r="C12" i="7"/>
  <c r="B13" i="29"/>
  <c r="C13" i="7"/>
  <c r="B14" i="29"/>
  <c r="C14" i="7"/>
  <c r="B15" i="29"/>
  <c r="C15" i="7"/>
  <c r="B16" i="29"/>
  <c r="C16" i="7"/>
  <c r="B17" i="29"/>
  <c r="C17" i="7"/>
  <c r="B18" i="29"/>
  <c r="C18" i="7"/>
  <c r="B19" i="29"/>
  <c r="C19" i="7"/>
  <c r="B20" i="29"/>
  <c r="C20" i="7"/>
  <c r="B21" i="29"/>
  <c r="C21" i="7"/>
  <c r="B22" i="29"/>
  <c r="C22" i="7"/>
  <c r="B23" i="29"/>
  <c r="C23" i="7"/>
  <c r="B24" i="29"/>
  <c r="C24" i="7"/>
  <c r="B25" i="29"/>
  <c r="C25" i="7"/>
  <c r="B26" i="29"/>
  <c r="C26" i="7"/>
  <c r="B27" i="29"/>
  <c r="C27" i="7"/>
  <c r="B28" i="29"/>
  <c r="C28" i="7"/>
  <c r="B29" i="29"/>
  <c r="C29" i="7"/>
  <c r="B30" i="29"/>
  <c r="C30" i="7"/>
  <c r="B31" i="29"/>
  <c r="C31" i="7"/>
  <c r="B32" i="29"/>
  <c r="C32" i="7"/>
  <c r="B33" i="29"/>
  <c r="C33" i="7"/>
  <c r="B34" i="29"/>
  <c r="C34" i="7"/>
  <c r="B35" i="29"/>
  <c r="C35" i="7"/>
  <c r="B36" i="29"/>
  <c r="C36" i="7"/>
  <c r="B37" i="29"/>
  <c r="C37" i="7"/>
  <c r="B38" i="29"/>
  <c r="C38" i="7"/>
  <c r="B39" i="29"/>
  <c r="C39" i="7"/>
  <c r="B40" i="29"/>
  <c r="C40" i="7"/>
  <c r="B41" i="29"/>
  <c r="C41" i="7"/>
  <c r="B42" i="29"/>
  <c r="C42" i="7"/>
  <c r="B43" i="29"/>
  <c r="C43" i="7"/>
  <c r="B44" i="29"/>
  <c r="C44" i="7"/>
  <c r="B45" i="29"/>
  <c r="C45" i="7"/>
  <c r="B46" i="29"/>
  <c r="C46" i="7"/>
  <c r="B47" i="29"/>
  <c r="C47" i="7"/>
  <c r="B48" i="29"/>
  <c r="C48" i="7"/>
  <c r="B49" i="29"/>
  <c r="C49" i="7"/>
  <c r="B50" i="29"/>
  <c r="C50" i="7"/>
  <c r="B51" i="29"/>
  <c r="C51" i="7"/>
  <c r="B52" i="29"/>
  <c r="C52" i="7"/>
  <c r="B53" i="29"/>
  <c r="C53" i="7"/>
  <c r="B54" i="29"/>
  <c r="C54" i="7"/>
  <c r="B55" i="29"/>
  <c r="C55" i="7"/>
  <c r="B56" i="29"/>
  <c r="C56" i="7"/>
  <c r="B57" i="29"/>
  <c r="C57" i="7"/>
  <c r="B58" i="29"/>
  <c r="C58" i="7"/>
  <c r="B59" i="29"/>
  <c r="C59" i="7"/>
  <c r="B60" i="29"/>
  <c r="C60" i="7"/>
  <c r="B61" i="29"/>
  <c r="C61" i="7"/>
  <c r="B62" i="29"/>
  <c r="C62" i="7"/>
  <c r="B63" i="29"/>
  <c r="C63" i="7"/>
  <c r="B64" i="29"/>
  <c r="C64" i="7"/>
  <c r="B65" i="29"/>
  <c r="C65" i="7"/>
  <c r="B66" i="29"/>
  <c r="C66" i="7"/>
  <c r="B67" i="29"/>
  <c r="C67" i="7"/>
  <c r="B68" i="29"/>
  <c r="C68" i="7"/>
  <c r="B69" i="29"/>
  <c r="C69" i="7"/>
  <c r="B70" i="29"/>
  <c r="C70" i="7"/>
  <c r="B71" i="29"/>
  <c r="C71" i="7"/>
  <c r="B72" i="29"/>
  <c r="C72" i="7"/>
  <c r="B73" i="29"/>
  <c r="C73" i="7"/>
  <c r="B74" i="29"/>
  <c r="C74" i="7"/>
  <c r="B75" i="29"/>
  <c r="C75" i="7"/>
  <c r="B76" i="29"/>
  <c r="C76" i="7"/>
  <c r="B77" i="29"/>
  <c r="C77" i="7"/>
  <c r="B78" i="29"/>
  <c r="C78" i="7"/>
  <c r="B79" i="29"/>
  <c r="C79" i="7"/>
  <c r="B80" i="29"/>
  <c r="C80" i="7"/>
  <c r="B81" i="29"/>
  <c r="C81" i="7"/>
  <c r="B82" i="29"/>
  <c r="C82" i="7"/>
  <c r="B83" i="29"/>
  <c r="C83" i="7"/>
  <c r="B84" i="29"/>
  <c r="C84" i="7"/>
  <c r="B85" i="29"/>
  <c r="C85" i="7"/>
  <c r="B86" i="29"/>
  <c r="C86" i="7"/>
  <c r="B87" i="29"/>
  <c r="C87" i="7"/>
  <c r="B88" i="29"/>
  <c r="C88" i="7"/>
  <c r="B89" i="29"/>
  <c r="C89" i="7"/>
  <c r="B90" i="29"/>
  <c r="C90" i="7"/>
  <c r="B91" i="29"/>
  <c r="C91" i="7"/>
  <c r="B92" i="29"/>
  <c r="C92" i="7"/>
  <c r="B93" i="29"/>
  <c r="C93" i="7"/>
  <c r="B94" i="29"/>
  <c r="C94" i="7"/>
  <c r="B95" i="29"/>
  <c r="C95" i="7"/>
  <c r="B96" i="29"/>
  <c r="C96" i="7"/>
  <c r="B97" i="29"/>
  <c r="C97" i="7"/>
  <c r="B98" i="29"/>
  <c r="C98" i="7"/>
  <c r="B99" i="29"/>
  <c r="C99" i="7"/>
  <c r="B100" i="29"/>
  <c r="C100" i="7"/>
  <c r="B101" i="29"/>
  <c r="C101" i="7"/>
  <c r="B102" i="29"/>
  <c r="C102" i="7"/>
  <c r="B103" i="29"/>
  <c r="C103" i="7"/>
  <c r="B104" i="29"/>
  <c r="C104" i="7"/>
  <c r="B105" i="29"/>
  <c r="C105" i="7"/>
  <c r="B106" i="29"/>
  <c r="C106" i="7"/>
  <c r="B107" i="29"/>
  <c r="C107" i="7"/>
  <c r="B108" i="29"/>
  <c r="C108" i="7"/>
  <c r="B109" i="29"/>
  <c r="C109" i="7"/>
  <c r="B110" i="29"/>
  <c r="C110" i="7"/>
  <c r="B111" i="29"/>
  <c r="C111" i="7"/>
  <c r="B112" i="29"/>
  <c r="C112" i="7"/>
  <c r="B113" i="29"/>
  <c r="C113" i="7"/>
  <c r="B114" i="29"/>
  <c r="C114" i="7"/>
  <c r="B115" i="29"/>
  <c r="C115" i="7"/>
  <c r="B116" i="29"/>
  <c r="C116" i="7"/>
  <c r="B117" i="29"/>
  <c r="C117" i="7"/>
  <c r="B118" i="29"/>
  <c r="C118" i="7"/>
  <c r="B119" i="29"/>
  <c r="C119" i="7"/>
  <c r="B120" i="29"/>
  <c r="C120" i="7"/>
  <c r="B121" i="29"/>
  <c r="C121" i="7"/>
  <c r="B122" i="29"/>
  <c r="C122" i="7"/>
  <c r="B123" i="29"/>
  <c r="C123" i="7"/>
  <c r="B124" i="29"/>
  <c r="C124" i="7"/>
  <c r="B125" i="29"/>
  <c r="C125" i="7"/>
  <c r="B126" i="29"/>
  <c r="C126" i="7"/>
  <c r="B127" i="29"/>
  <c r="C127" i="7"/>
  <c r="B128" i="29"/>
  <c r="C128" i="7"/>
  <c r="B129" i="29"/>
  <c r="C129" i="7"/>
  <c r="B130" i="29"/>
  <c r="C130" i="7"/>
  <c r="B131" i="29"/>
  <c r="C131" i="7"/>
  <c r="B132" i="29"/>
  <c r="C132" i="7"/>
  <c r="B133" i="29"/>
  <c r="C133" i="7"/>
  <c r="B134" i="29"/>
  <c r="C134" i="7"/>
  <c r="B135" i="29"/>
  <c r="C135" i="7"/>
  <c r="B136" i="29"/>
  <c r="C136" i="7"/>
  <c r="B137" i="29"/>
  <c r="C137" i="7"/>
  <c r="B138" i="29"/>
  <c r="C138" i="7"/>
  <c r="B139" i="29"/>
  <c r="C139" i="7"/>
  <c r="B140" i="29"/>
  <c r="C140" i="7"/>
  <c r="B141" i="29"/>
  <c r="C141" i="7"/>
  <c r="B142" i="29"/>
  <c r="C142" i="7"/>
  <c r="B143" i="29"/>
  <c r="C143" i="7"/>
  <c r="B144" i="29"/>
  <c r="C144" i="7"/>
  <c r="B145" i="29"/>
  <c r="C145" i="7"/>
  <c r="B146" i="29"/>
  <c r="C146" i="7"/>
  <c r="B147" i="29"/>
  <c r="C147" i="7"/>
  <c r="B148" i="29"/>
  <c r="C148" i="7"/>
  <c r="B149" i="29"/>
  <c r="C149" i="7"/>
  <c r="B150" i="29"/>
  <c r="C150" i="7"/>
  <c r="B151" i="29"/>
  <c r="C151" i="7"/>
  <c r="B152" i="29"/>
  <c r="C152" i="7"/>
  <c r="B153" i="29"/>
  <c r="C153" i="7"/>
  <c r="B154" i="29"/>
  <c r="C154" i="7"/>
  <c r="B155" i="29"/>
  <c r="C155" i="7"/>
  <c r="B156" i="29"/>
  <c r="C156" i="7"/>
  <c r="B157" i="29"/>
  <c r="C157" i="7"/>
  <c r="B158" i="29"/>
  <c r="C158" i="7"/>
  <c r="B159" i="29"/>
  <c r="C159" i="7"/>
  <c r="B160" i="29"/>
  <c r="C160" i="7"/>
  <c r="B161" i="29"/>
  <c r="C161" i="7"/>
  <c r="B162" i="29"/>
  <c r="C162" i="7"/>
  <c r="B163" i="29"/>
  <c r="C163" i="7"/>
  <c r="B164" i="29"/>
  <c r="C164" i="7"/>
  <c r="B165" i="29"/>
  <c r="C165" i="7"/>
  <c r="B166" i="29"/>
  <c r="C166" i="7"/>
  <c r="B167" i="29"/>
  <c r="C167" i="7"/>
  <c r="B168" i="29"/>
  <c r="C168" i="7"/>
  <c r="B169" i="29"/>
  <c r="C169" i="7"/>
  <c r="B170" i="29"/>
  <c r="C170" i="7"/>
  <c r="B171" i="29"/>
  <c r="C171" i="7"/>
  <c r="B172" i="29"/>
  <c r="C172" i="7"/>
  <c r="B173" i="29"/>
  <c r="C173" i="7"/>
  <c r="B174" i="29"/>
  <c r="C174" i="7"/>
  <c r="B175" i="29"/>
  <c r="C175" i="7"/>
  <c r="B176" i="29"/>
  <c r="C176" i="7"/>
  <c r="B177" i="29"/>
  <c r="C177" i="7"/>
  <c r="B178" i="29"/>
  <c r="C178" i="7"/>
  <c r="B179" i="29"/>
  <c r="C179" i="7"/>
  <c r="B180" i="29"/>
  <c r="C180" i="7"/>
  <c r="B181" i="29"/>
  <c r="C181" i="7"/>
  <c r="B182" i="29"/>
  <c r="C182" i="7"/>
  <c r="B183" i="29"/>
  <c r="C183" i="7"/>
  <c r="B184" i="29"/>
  <c r="C184" i="7"/>
  <c r="B185" i="29"/>
  <c r="C185" i="7"/>
  <c r="B186" i="29"/>
  <c r="C186" i="7"/>
  <c r="B187" i="29"/>
  <c r="C187" i="7"/>
  <c r="B188" i="29"/>
  <c r="C188" i="7"/>
  <c r="B189" i="29"/>
  <c r="C189" i="7"/>
  <c r="B190" i="29"/>
  <c r="C190" i="7"/>
  <c r="B191" i="29"/>
  <c r="C191" i="7"/>
  <c r="B192" i="29"/>
  <c r="C192" i="7"/>
  <c r="B193" i="29"/>
  <c r="C2" i="7"/>
  <c r="B3" i="29"/>
  <c r="C3" i="4"/>
  <c r="C3" i="5"/>
  <c r="X4" i="29"/>
  <c r="C4" i="29"/>
  <c r="Y4" i="29"/>
  <c r="C4" i="4"/>
  <c r="C4" i="5"/>
  <c r="X5" i="29"/>
  <c r="C5" i="29"/>
  <c r="Y5" i="29"/>
  <c r="C5" i="4"/>
  <c r="C5" i="5"/>
  <c r="X6" i="29"/>
  <c r="C6" i="29"/>
  <c r="Y6" i="29"/>
  <c r="C6" i="4"/>
  <c r="C6" i="5"/>
  <c r="X7" i="29"/>
  <c r="C7" i="29"/>
  <c r="Y7" i="29"/>
  <c r="C7" i="4"/>
  <c r="C7" i="5"/>
  <c r="X8" i="29"/>
  <c r="C8" i="29"/>
  <c r="Y8" i="29"/>
  <c r="C8" i="4"/>
  <c r="C8" i="5"/>
  <c r="X9" i="29"/>
  <c r="C9" i="29"/>
  <c r="Y9" i="29"/>
  <c r="C9" i="4"/>
  <c r="C9" i="5"/>
  <c r="X10" i="29"/>
  <c r="C10" i="29"/>
  <c r="Y10" i="29"/>
  <c r="C10" i="4"/>
  <c r="C10" i="5"/>
  <c r="X11" i="29"/>
  <c r="C11" i="29"/>
  <c r="Y11" i="29"/>
  <c r="C11" i="4"/>
  <c r="C11" i="5"/>
  <c r="X12" i="29"/>
  <c r="C12" i="29"/>
  <c r="Y12" i="29"/>
  <c r="C12" i="4"/>
  <c r="C12" i="5"/>
  <c r="X13" i="29"/>
  <c r="C13" i="29"/>
  <c r="Y13" i="29"/>
  <c r="C13" i="4"/>
  <c r="C13" i="5"/>
  <c r="X14" i="29"/>
  <c r="C14" i="29"/>
  <c r="Y14" i="29"/>
  <c r="C14" i="4"/>
  <c r="C14" i="5"/>
  <c r="X15" i="29"/>
  <c r="C15" i="29"/>
  <c r="Y15" i="29"/>
  <c r="C15" i="4"/>
  <c r="C15" i="5"/>
  <c r="X16" i="29"/>
  <c r="C16" i="29"/>
  <c r="Y16" i="29"/>
  <c r="C16" i="4"/>
  <c r="C16" i="5"/>
  <c r="X17" i="29"/>
  <c r="C17" i="29"/>
  <c r="Y17" i="29"/>
  <c r="C17" i="4"/>
  <c r="C17" i="5"/>
  <c r="X18" i="29"/>
  <c r="C18" i="29"/>
  <c r="Y18" i="29"/>
  <c r="C18" i="4"/>
  <c r="C18" i="5"/>
  <c r="X19" i="29"/>
  <c r="C19" i="29"/>
  <c r="Y19" i="29"/>
  <c r="C19" i="4"/>
  <c r="C19" i="5"/>
  <c r="X20" i="29"/>
  <c r="C20" i="29"/>
  <c r="Y20" i="29"/>
  <c r="C20" i="4"/>
  <c r="C20" i="5"/>
  <c r="X21" i="29"/>
  <c r="C21" i="29"/>
  <c r="Y21" i="29"/>
  <c r="C21" i="4"/>
  <c r="C21" i="5"/>
  <c r="X22" i="29"/>
  <c r="C22" i="29"/>
  <c r="Y22" i="29"/>
  <c r="C22" i="4"/>
  <c r="C22" i="5"/>
  <c r="X23" i="29"/>
  <c r="C23" i="29"/>
  <c r="Y23" i="29"/>
  <c r="C23" i="4"/>
  <c r="C23" i="5"/>
  <c r="X24" i="29"/>
  <c r="C24" i="29"/>
  <c r="Y24" i="29"/>
  <c r="C24" i="4"/>
  <c r="C24" i="5"/>
  <c r="X25" i="29"/>
  <c r="C25" i="29"/>
  <c r="Y25" i="29"/>
  <c r="C25" i="4"/>
  <c r="C25" i="5"/>
  <c r="X26" i="29"/>
  <c r="C26" i="29"/>
  <c r="Y26" i="29"/>
  <c r="C26" i="4"/>
  <c r="C26" i="5"/>
  <c r="X27" i="29"/>
  <c r="C27" i="29"/>
  <c r="Y27" i="29"/>
  <c r="C27" i="4"/>
  <c r="C27" i="5"/>
  <c r="X28" i="29"/>
  <c r="C28" i="29"/>
  <c r="Y28" i="29"/>
  <c r="C28" i="4"/>
  <c r="C28" i="5"/>
  <c r="X29" i="29"/>
  <c r="C29" i="29"/>
  <c r="Y29" i="29"/>
  <c r="C29" i="4"/>
  <c r="C29" i="5"/>
  <c r="X30" i="29"/>
  <c r="C30" i="29"/>
  <c r="Y30" i="29"/>
  <c r="C30" i="4"/>
  <c r="C30" i="5"/>
  <c r="X31" i="29"/>
  <c r="C31" i="29"/>
  <c r="Y31" i="29"/>
  <c r="C31" i="4"/>
  <c r="C31" i="5"/>
  <c r="X32" i="29"/>
  <c r="C32" i="29"/>
  <c r="Y32" i="29"/>
  <c r="C32" i="4"/>
  <c r="C32" i="5"/>
  <c r="X33" i="29"/>
  <c r="C33" i="29"/>
  <c r="Y33" i="29"/>
  <c r="C33" i="4"/>
  <c r="C33" i="5"/>
  <c r="X34" i="29"/>
  <c r="C34" i="29"/>
  <c r="Y34" i="29"/>
  <c r="C34" i="4"/>
  <c r="C34" i="5"/>
  <c r="X35" i="29"/>
  <c r="C35" i="29"/>
  <c r="Y35" i="29"/>
  <c r="C35" i="4"/>
  <c r="C35" i="5"/>
  <c r="X36" i="29"/>
  <c r="C36" i="29"/>
  <c r="Y36" i="29"/>
  <c r="C36" i="4"/>
  <c r="C36" i="5"/>
  <c r="X37" i="29"/>
  <c r="C37" i="29"/>
  <c r="Y37" i="29"/>
  <c r="C37" i="4"/>
  <c r="C37" i="5"/>
  <c r="X38" i="29"/>
  <c r="C38" i="29"/>
  <c r="Y38" i="29"/>
  <c r="C38" i="4"/>
  <c r="C38" i="5"/>
  <c r="X39" i="29"/>
  <c r="C39" i="29"/>
  <c r="Y39" i="29"/>
  <c r="C39" i="4"/>
  <c r="C39" i="5"/>
  <c r="X40" i="29"/>
  <c r="C40" i="29"/>
  <c r="Y40" i="29"/>
  <c r="C40" i="4"/>
  <c r="C40" i="5"/>
  <c r="X41" i="29"/>
  <c r="C41" i="29"/>
  <c r="Y41" i="29"/>
  <c r="C41" i="4"/>
  <c r="C41" i="5"/>
  <c r="X42" i="29"/>
  <c r="C42" i="29"/>
  <c r="Y42" i="29"/>
  <c r="C42" i="4"/>
  <c r="C42" i="5"/>
  <c r="X43" i="29"/>
  <c r="C43" i="29"/>
  <c r="Y43" i="29"/>
  <c r="C43" i="4"/>
  <c r="C43" i="5"/>
  <c r="X44" i="29"/>
  <c r="C44" i="29"/>
  <c r="Y44" i="29"/>
  <c r="C44" i="4"/>
  <c r="C44" i="5"/>
  <c r="X45" i="29"/>
  <c r="C45" i="29"/>
  <c r="Y45" i="29"/>
  <c r="C45" i="4"/>
  <c r="C45" i="5"/>
  <c r="X46" i="29"/>
  <c r="C46" i="29"/>
  <c r="Y46" i="29"/>
  <c r="C46" i="4"/>
  <c r="C46" i="5"/>
  <c r="X47" i="29"/>
  <c r="C47" i="29"/>
  <c r="Y47" i="29"/>
  <c r="C47" i="4"/>
  <c r="C47" i="5"/>
  <c r="X48" i="29"/>
  <c r="C48" i="29"/>
  <c r="Y48" i="29"/>
  <c r="C48" i="4"/>
  <c r="C48" i="5"/>
  <c r="X49" i="29"/>
  <c r="C49" i="29"/>
  <c r="Y49" i="29"/>
  <c r="C49" i="4"/>
  <c r="C49" i="5"/>
  <c r="X50" i="29"/>
  <c r="C50" i="29"/>
  <c r="Y50" i="29"/>
  <c r="C50" i="4"/>
  <c r="C50" i="5"/>
  <c r="X51" i="29"/>
  <c r="C51" i="29"/>
  <c r="Y51" i="29"/>
  <c r="C51" i="4"/>
  <c r="C51" i="5"/>
  <c r="X52" i="29"/>
  <c r="C52" i="29"/>
  <c r="Y52" i="29"/>
  <c r="C52" i="4"/>
  <c r="C52" i="5"/>
  <c r="X53" i="29"/>
  <c r="C53" i="29"/>
  <c r="Y53" i="29"/>
  <c r="C53" i="4"/>
  <c r="C53" i="5"/>
  <c r="X54" i="29"/>
  <c r="C54" i="29"/>
  <c r="Y54" i="29"/>
  <c r="C54" i="4"/>
  <c r="C54" i="5"/>
  <c r="X55" i="29"/>
  <c r="C55" i="29"/>
  <c r="Y55" i="29"/>
  <c r="C55" i="4"/>
  <c r="C55" i="5"/>
  <c r="X56" i="29"/>
  <c r="C56" i="29"/>
  <c r="Y56" i="29"/>
  <c r="C56" i="4"/>
  <c r="C56" i="5"/>
  <c r="X57" i="29"/>
  <c r="C57" i="29"/>
  <c r="Y57" i="29"/>
  <c r="C57" i="4"/>
  <c r="C57" i="5"/>
  <c r="X58" i="29"/>
  <c r="C58" i="29"/>
  <c r="Y58" i="29"/>
  <c r="C58" i="4"/>
  <c r="C58" i="5"/>
  <c r="X59" i="29"/>
  <c r="C59" i="29"/>
  <c r="Y59" i="29"/>
  <c r="C59" i="4"/>
  <c r="C59" i="5"/>
  <c r="X60" i="29"/>
  <c r="C60" i="29"/>
  <c r="Y60" i="29"/>
  <c r="C60" i="4"/>
  <c r="C60" i="5"/>
  <c r="X61" i="29"/>
  <c r="C61" i="29"/>
  <c r="Y61" i="29"/>
  <c r="C61" i="4"/>
  <c r="C61" i="5"/>
  <c r="X62" i="29"/>
  <c r="C62" i="29"/>
  <c r="Y62" i="29"/>
  <c r="C62" i="4"/>
  <c r="C62" i="5"/>
  <c r="X63" i="29"/>
  <c r="C63" i="29"/>
  <c r="Y63" i="29"/>
  <c r="C63" i="4"/>
  <c r="C63" i="5"/>
  <c r="X64" i="29"/>
  <c r="C64" i="29"/>
  <c r="Y64" i="29"/>
  <c r="C64" i="4"/>
  <c r="C64" i="5"/>
  <c r="X65" i="29"/>
  <c r="C65" i="29"/>
  <c r="Y65" i="29"/>
  <c r="C65" i="4"/>
  <c r="C65" i="5"/>
  <c r="X66" i="29"/>
  <c r="C66" i="29"/>
  <c r="Y66" i="29"/>
  <c r="C66" i="4"/>
  <c r="C66" i="5"/>
  <c r="X67" i="29"/>
  <c r="C67" i="29"/>
  <c r="Y67" i="29"/>
  <c r="C67" i="4"/>
  <c r="C67" i="5"/>
  <c r="X68" i="29"/>
  <c r="C68" i="29"/>
  <c r="Y68" i="29"/>
  <c r="C68" i="4"/>
  <c r="C68" i="5"/>
  <c r="X69" i="29"/>
  <c r="C69" i="29"/>
  <c r="Y69" i="29"/>
  <c r="C69" i="4"/>
  <c r="C69" i="5"/>
  <c r="X70" i="29"/>
  <c r="C70" i="29"/>
  <c r="Y70" i="29"/>
  <c r="C70" i="4"/>
  <c r="C70" i="5"/>
  <c r="X71" i="29"/>
  <c r="C71" i="29"/>
  <c r="Y71" i="29"/>
  <c r="C71" i="4"/>
  <c r="C71" i="5"/>
  <c r="X72" i="29"/>
  <c r="C72" i="29"/>
  <c r="Y72" i="29"/>
  <c r="C72" i="4"/>
  <c r="C72" i="5"/>
  <c r="X73" i="29"/>
  <c r="C73" i="29"/>
  <c r="Y73" i="29"/>
  <c r="C73" i="4"/>
  <c r="C73" i="5"/>
  <c r="X74" i="29"/>
  <c r="C74" i="29"/>
  <c r="Y74" i="29"/>
  <c r="C74" i="4"/>
  <c r="C74" i="5"/>
  <c r="X75" i="29"/>
  <c r="C75" i="29"/>
  <c r="Y75" i="29"/>
  <c r="C75" i="4"/>
  <c r="C75" i="5"/>
  <c r="X76" i="29"/>
  <c r="C76" i="29"/>
  <c r="Y76" i="29"/>
  <c r="C76" i="4"/>
  <c r="C76" i="5"/>
  <c r="X77" i="29"/>
  <c r="C77" i="29"/>
  <c r="Y77" i="29"/>
  <c r="C77" i="4"/>
  <c r="C77" i="5"/>
  <c r="X78" i="29"/>
  <c r="C78" i="29"/>
  <c r="Y78" i="29"/>
  <c r="C78" i="4"/>
  <c r="C78" i="5"/>
  <c r="X79" i="29"/>
  <c r="C79" i="29"/>
  <c r="Y79" i="29"/>
  <c r="C79" i="4"/>
  <c r="C79" i="5"/>
  <c r="X80" i="29"/>
  <c r="C80" i="29"/>
  <c r="Y80" i="29"/>
  <c r="C80" i="4"/>
  <c r="C80" i="5"/>
  <c r="X81" i="29"/>
  <c r="C81" i="29"/>
  <c r="Y81" i="29"/>
  <c r="C81" i="4"/>
  <c r="C81" i="5"/>
  <c r="X82" i="29"/>
  <c r="C82" i="29"/>
  <c r="Y82" i="29"/>
  <c r="C82" i="4"/>
  <c r="C82" i="5"/>
  <c r="X83" i="29"/>
  <c r="C83" i="29"/>
  <c r="Y83" i="29"/>
  <c r="C83" i="4"/>
  <c r="C83" i="5"/>
  <c r="X84" i="29"/>
  <c r="C84" i="29"/>
  <c r="Y84" i="29"/>
  <c r="C84" i="4"/>
  <c r="C84" i="5"/>
  <c r="X85" i="29"/>
  <c r="C85" i="29"/>
  <c r="Y85" i="29"/>
  <c r="C85" i="4"/>
  <c r="C85" i="5"/>
  <c r="X86" i="29"/>
  <c r="C86" i="29"/>
  <c r="Y86" i="29"/>
  <c r="C86" i="4"/>
  <c r="C86" i="5"/>
  <c r="X87" i="29"/>
  <c r="C87" i="29"/>
  <c r="Y87" i="29"/>
  <c r="C87" i="4"/>
  <c r="C87" i="5"/>
  <c r="X88" i="29"/>
  <c r="C88" i="29"/>
  <c r="Y88" i="29"/>
  <c r="C88" i="4"/>
  <c r="C88" i="5"/>
  <c r="X89" i="29"/>
  <c r="C89" i="29"/>
  <c r="Y89" i="29"/>
  <c r="C89" i="4"/>
  <c r="C89" i="5"/>
  <c r="X90" i="29"/>
  <c r="C90" i="29"/>
  <c r="Y90" i="29"/>
  <c r="C90" i="4"/>
  <c r="C90" i="5"/>
  <c r="X91" i="29"/>
  <c r="C91" i="29"/>
  <c r="Y91" i="29"/>
  <c r="C91" i="4"/>
  <c r="C91" i="5"/>
  <c r="X92" i="29"/>
  <c r="C92" i="29"/>
  <c r="Y92" i="29"/>
  <c r="C92" i="4"/>
  <c r="C92" i="5"/>
  <c r="X93" i="29"/>
  <c r="C93" i="29"/>
  <c r="Y93" i="29"/>
  <c r="C93" i="4"/>
  <c r="C93" i="5"/>
  <c r="X94" i="29"/>
  <c r="C94" i="29"/>
  <c r="Y94" i="29"/>
  <c r="C94" i="4"/>
  <c r="C94" i="5"/>
  <c r="X95" i="29"/>
  <c r="C95" i="29"/>
  <c r="Y95" i="29"/>
  <c r="C95" i="4"/>
  <c r="C95" i="5"/>
  <c r="X96" i="29"/>
  <c r="C96" i="29"/>
  <c r="Y96" i="29"/>
  <c r="C96" i="4"/>
  <c r="C96" i="5"/>
  <c r="X97" i="29"/>
  <c r="C97" i="29"/>
  <c r="Y97" i="29"/>
  <c r="C97" i="4"/>
  <c r="C97" i="5"/>
  <c r="X98" i="29"/>
  <c r="C98" i="29"/>
  <c r="Y98" i="29"/>
  <c r="C98" i="4"/>
  <c r="C98" i="5"/>
  <c r="X99" i="29"/>
  <c r="C99" i="29"/>
  <c r="Y99" i="29"/>
  <c r="C99" i="4"/>
  <c r="C99" i="5"/>
  <c r="X100" i="29"/>
  <c r="C100" i="29"/>
  <c r="Y100" i="29"/>
  <c r="C100" i="4"/>
  <c r="C100" i="5"/>
  <c r="X101" i="29"/>
  <c r="C101" i="29"/>
  <c r="Y101" i="29"/>
  <c r="C101" i="4"/>
  <c r="C101" i="5"/>
  <c r="X102" i="29"/>
  <c r="C102" i="29"/>
  <c r="Y102" i="29"/>
  <c r="C102" i="4"/>
  <c r="C102" i="5"/>
  <c r="X103" i="29"/>
  <c r="C103" i="29"/>
  <c r="Y103" i="29"/>
  <c r="C103" i="4"/>
  <c r="C103" i="5"/>
  <c r="X104" i="29"/>
  <c r="C104" i="29"/>
  <c r="Y104" i="29"/>
  <c r="C104" i="4"/>
  <c r="C104" i="5"/>
  <c r="X105" i="29"/>
  <c r="C105" i="29"/>
  <c r="Y105" i="29"/>
  <c r="C105" i="4"/>
  <c r="C105" i="5"/>
  <c r="X106" i="29"/>
  <c r="C106" i="29"/>
  <c r="Y106" i="29"/>
  <c r="C106" i="4"/>
  <c r="C106" i="5"/>
  <c r="X107" i="29"/>
  <c r="C107" i="29"/>
  <c r="Y107" i="29"/>
  <c r="C107" i="4"/>
  <c r="C107" i="5"/>
  <c r="X108" i="29"/>
  <c r="C108" i="29"/>
  <c r="Y108" i="29"/>
  <c r="C108" i="4"/>
  <c r="C108" i="5"/>
  <c r="X109" i="29"/>
  <c r="C109" i="29"/>
  <c r="Y109" i="29"/>
  <c r="C109" i="4"/>
  <c r="C109" i="5"/>
  <c r="X110" i="29"/>
  <c r="C110" i="29"/>
  <c r="Y110" i="29"/>
  <c r="C110" i="4"/>
  <c r="C110" i="5"/>
  <c r="X111" i="29"/>
  <c r="C111" i="29"/>
  <c r="Y111" i="29"/>
  <c r="C111" i="4"/>
  <c r="C111" i="5"/>
  <c r="X112" i="29"/>
  <c r="C112" i="29"/>
  <c r="Y112" i="29"/>
  <c r="C112" i="4"/>
  <c r="C112" i="5"/>
  <c r="X113" i="29"/>
  <c r="C113" i="29"/>
  <c r="Y113" i="29"/>
  <c r="C113" i="4"/>
  <c r="C113" i="5"/>
  <c r="X114" i="29"/>
  <c r="C114" i="29"/>
  <c r="Y114" i="29"/>
  <c r="C114" i="4"/>
  <c r="C114" i="5"/>
  <c r="X115" i="29"/>
  <c r="C115" i="29"/>
  <c r="Y115" i="29"/>
  <c r="C115" i="4"/>
  <c r="C115" i="5"/>
  <c r="X116" i="29"/>
  <c r="C116" i="29"/>
  <c r="Y116" i="29"/>
  <c r="C116" i="4"/>
  <c r="C116" i="5"/>
  <c r="X117" i="29"/>
  <c r="C117" i="29"/>
  <c r="Y117" i="29"/>
  <c r="C117" i="4"/>
  <c r="C117" i="5"/>
  <c r="X118" i="29"/>
  <c r="C118" i="29"/>
  <c r="Y118" i="29"/>
  <c r="C118" i="4"/>
  <c r="C118" i="5"/>
  <c r="X119" i="29"/>
  <c r="C119" i="29"/>
  <c r="Y119" i="29"/>
  <c r="C119" i="4"/>
  <c r="C119" i="5"/>
  <c r="X120" i="29"/>
  <c r="C120" i="29"/>
  <c r="Y120" i="29"/>
  <c r="C120" i="4"/>
  <c r="C120" i="5"/>
  <c r="X121" i="29"/>
  <c r="C121" i="29"/>
  <c r="Y121" i="29"/>
  <c r="C121" i="4"/>
  <c r="C121" i="5"/>
  <c r="X122" i="29"/>
  <c r="C122" i="29"/>
  <c r="Y122" i="29"/>
  <c r="C122" i="4"/>
  <c r="C122" i="5"/>
  <c r="X123" i="29"/>
  <c r="C123" i="29"/>
  <c r="Y123" i="29"/>
  <c r="C123" i="4"/>
  <c r="C123" i="5"/>
  <c r="X124" i="29"/>
  <c r="C124" i="29"/>
  <c r="Y124" i="29"/>
  <c r="C124" i="4"/>
  <c r="C124" i="5"/>
  <c r="X125" i="29"/>
  <c r="C125" i="29"/>
  <c r="Y125" i="29"/>
  <c r="C125" i="4"/>
  <c r="C125" i="5"/>
  <c r="X126" i="29"/>
  <c r="C126" i="29"/>
  <c r="Y126" i="29"/>
  <c r="C126" i="4"/>
  <c r="C126" i="5"/>
  <c r="X127" i="29"/>
  <c r="C127" i="29"/>
  <c r="Y127" i="29"/>
  <c r="C127" i="4"/>
  <c r="C127" i="5"/>
  <c r="X128" i="29"/>
  <c r="C128" i="29"/>
  <c r="Y128" i="29"/>
  <c r="C128" i="4"/>
  <c r="C128" i="5"/>
  <c r="X129" i="29"/>
  <c r="C129" i="29"/>
  <c r="Y129" i="29"/>
  <c r="C129" i="4"/>
  <c r="C129" i="5"/>
  <c r="X130" i="29"/>
  <c r="C130" i="29"/>
  <c r="Y130" i="29"/>
  <c r="C130" i="4"/>
  <c r="C130" i="5"/>
  <c r="X131" i="29"/>
  <c r="C131" i="29"/>
  <c r="Y131" i="29"/>
  <c r="C131" i="4"/>
  <c r="C131" i="5"/>
  <c r="X132" i="29"/>
  <c r="C132" i="29"/>
  <c r="Y132" i="29"/>
  <c r="C132" i="4"/>
  <c r="C132" i="5"/>
  <c r="X133" i="29"/>
  <c r="C133" i="29"/>
  <c r="Y133" i="29"/>
  <c r="C133" i="4"/>
  <c r="C133" i="5"/>
  <c r="X134" i="29"/>
  <c r="C134" i="29"/>
  <c r="Y134" i="29"/>
  <c r="C134" i="4"/>
  <c r="C134" i="5"/>
  <c r="X135" i="29"/>
  <c r="C135" i="29"/>
  <c r="Y135" i="29"/>
  <c r="C135" i="4"/>
  <c r="C135" i="5"/>
  <c r="X136" i="29"/>
  <c r="C136" i="29"/>
  <c r="Y136" i="29"/>
  <c r="C136" i="4"/>
  <c r="C136" i="5"/>
  <c r="X137" i="29"/>
  <c r="C137" i="29"/>
  <c r="Y137" i="29"/>
  <c r="C137" i="4"/>
  <c r="C137" i="5"/>
  <c r="X138" i="29"/>
  <c r="C138" i="29"/>
  <c r="Y138" i="29"/>
  <c r="C138" i="4"/>
  <c r="C138" i="5"/>
  <c r="X139" i="29"/>
  <c r="C139" i="29"/>
  <c r="Y139" i="29"/>
  <c r="C139" i="4"/>
  <c r="C139" i="5"/>
  <c r="X140" i="29"/>
  <c r="C140" i="29"/>
  <c r="Y140" i="29"/>
  <c r="C140" i="4"/>
  <c r="C140" i="5"/>
  <c r="X141" i="29"/>
  <c r="C141" i="29"/>
  <c r="Y141" i="29"/>
  <c r="C141" i="4"/>
  <c r="C141" i="5"/>
  <c r="X142" i="29"/>
  <c r="C142" i="29"/>
  <c r="Y142" i="29"/>
  <c r="C142" i="4"/>
  <c r="C142" i="5"/>
  <c r="X143" i="29"/>
  <c r="C143" i="29"/>
  <c r="Y143" i="29"/>
  <c r="C143" i="4"/>
  <c r="C143" i="5"/>
  <c r="X144" i="29"/>
  <c r="C144" i="29"/>
  <c r="Y144" i="29"/>
  <c r="C144" i="4"/>
  <c r="C144" i="5"/>
  <c r="X145" i="29"/>
  <c r="C145" i="29"/>
  <c r="Y145" i="29"/>
  <c r="C145" i="4"/>
  <c r="C145" i="5"/>
  <c r="X146" i="29"/>
  <c r="C146" i="29"/>
  <c r="Y146" i="29"/>
  <c r="C146" i="4"/>
  <c r="C146" i="5"/>
  <c r="X147" i="29"/>
  <c r="C147" i="29"/>
  <c r="Y147" i="29"/>
  <c r="C147" i="4"/>
  <c r="C147" i="5"/>
  <c r="X148" i="29"/>
  <c r="C148" i="29"/>
  <c r="Y148" i="29"/>
  <c r="C148" i="4"/>
  <c r="C148" i="5"/>
  <c r="X149" i="29"/>
  <c r="C149" i="29"/>
  <c r="Y149" i="29"/>
  <c r="C149" i="4"/>
  <c r="C149" i="5"/>
  <c r="X150" i="29"/>
  <c r="C150" i="29"/>
  <c r="Y150" i="29"/>
  <c r="C150" i="4"/>
  <c r="C150" i="5"/>
  <c r="X151" i="29"/>
  <c r="C151" i="29"/>
  <c r="Y151" i="29"/>
  <c r="C151" i="4"/>
  <c r="C151" i="5"/>
  <c r="X152" i="29"/>
  <c r="C152" i="29"/>
  <c r="Y152" i="29"/>
  <c r="C152" i="4"/>
  <c r="C152" i="5"/>
  <c r="X153" i="29"/>
  <c r="C153" i="29"/>
  <c r="Y153" i="29"/>
  <c r="C153" i="4"/>
  <c r="C153" i="5"/>
  <c r="X154" i="29"/>
  <c r="C154" i="29"/>
  <c r="Y154" i="29"/>
  <c r="C154" i="4"/>
  <c r="C154" i="5"/>
  <c r="X155" i="29"/>
  <c r="C155" i="29"/>
  <c r="Y155" i="29"/>
  <c r="C155" i="4"/>
  <c r="C155" i="5"/>
  <c r="X156" i="29"/>
  <c r="C156" i="29"/>
  <c r="Y156" i="29"/>
  <c r="C156" i="4"/>
  <c r="C156" i="5"/>
  <c r="X157" i="29"/>
  <c r="C157" i="29"/>
  <c r="Y157" i="29"/>
  <c r="C157" i="4"/>
  <c r="C157" i="5"/>
  <c r="X158" i="29"/>
  <c r="C158" i="29"/>
  <c r="Y158" i="29"/>
  <c r="C158" i="4"/>
  <c r="C158" i="5"/>
  <c r="X159" i="29"/>
  <c r="C159" i="29"/>
  <c r="Y159" i="29"/>
  <c r="C159" i="4"/>
  <c r="C159" i="5"/>
  <c r="X160" i="29"/>
  <c r="C160" i="29"/>
  <c r="Y160" i="29"/>
  <c r="C160" i="4"/>
  <c r="C160" i="5"/>
  <c r="X161" i="29"/>
  <c r="C161" i="29"/>
  <c r="Y161" i="29"/>
  <c r="C161" i="4"/>
  <c r="C161" i="5"/>
  <c r="X162" i="29"/>
  <c r="C162" i="29"/>
  <c r="Y162" i="29"/>
  <c r="C162" i="4"/>
  <c r="C162" i="5"/>
  <c r="X163" i="29"/>
  <c r="C163" i="29"/>
  <c r="Y163" i="29"/>
  <c r="C163" i="4"/>
  <c r="C163" i="5"/>
  <c r="X164" i="29"/>
  <c r="C164" i="29"/>
  <c r="Y164" i="29"/>
  <c r="C164" i="4"/>
  <c r="C164" i="5"/>
  <c r="X165" i="29"/>
  <c r="C165" i="29"/>
  <c r="Y165" i="29"/>
  <c r="C165" i="4"/>
  <c r="C165" i="5"/>
  <c r="X166" i="29"/>
  <c r="C166" i="29"/>
  <c r="Y166" i="29"/>
  <c r="C166" i="4"/>
  <c r="C166" i="5"/>
  <c r="X167" i="29"/>
  <c r="C167" i="29"/>
  <c r="Y167" i="29"/>
  <c r="C167" i="4"/>
  <c r="C167" i="5"/>
  <c r="X168" i="29"/>
  <c r="C168" i="29"/>
  <c r="Y168" i="29"/>
  <c r="C168" i="4"/>
  <c r="C168" i="5"/>
  <c r="X169" i="29"/>
  <c r="C169" i="29"/>
  <c r="Y169" i="29"/>
  <c r="C169" i="4"/>
  <c r="C169" i="5"/>
  <c r="X170" i="29"/>
  <c r="C170" i="29"/>
  <c r="Y170" i="29"/>
  <c r="C170" i="4"/>
  <c r="C170" i="5"/>
  <c r="X171" i="29"/>
  <c r="C171" i="29"/>
  <c r="Y171" i="29"/>
  <c r="C171" i="4"/>
  <c r="C171" i="5"/>
  <c r="X172" i="29"/>
  <c r="C172" i="29"/>
  <c r="Y172" i="29"/>
  <c r="C172" i="4"/>
  <c r="C172" i="5"/>
  <c r="X173" i="29"/>
  <c r="C173" i="29"/>
  <c r="Y173" i="29"/>
  <c r="C173" i="4"/>
  <c r="C173" i="5"/>
  <c r="X174" i="29"/>
  <c r="C174" i="29"/>
  <c r="Y174" i="29"/>
  <c r="C174" i="4"/>
  <c r="C174" i="5"/>
  <c r="X175" i="29"/>
  <c r="C175" i="29"/>
  <c r="Y175" i="29"/>
  <c r="C175" i="4"/>
  <c r="C175" i="5"/>
  <c r="X176" i="29"/>
  <c r="C176" i="29"/>
  <c r="Y176" i="29"/>
  <c r="C176" i="4"/>
  <c r="C176" i="5"/>
  <c r="X177" i="29"/>
  <c r="C177" i="29"/>
  <c r="Y177" i="29"/>
  <c r="C177" i="4"/>
  <c r="C177" i="5"/>
  <c r="X178" i="29"/>
  <c r="C178" i="29"/>
  <c r="Y178" i="29"/>
  <c r="C178" i="4"/>
  <c r="C178" i="5"/>
  <c r="X179" i="29"/>
  <c r="C179" i="29"/>
  <c r="Y179" i="29"/>
  <c r="C179" i="4"/>
  <c r="C179" i="5"/>
  <c r="X180" i="29"/>
  <c r="C180" i="29"/>
  <c r="Y180" i="29"/>
  <c r="C180" i="4"/>
  <c r="C180" i="5"/>
  <c r="X181" i="29"/>
  <c r="C181" i="29"/>
  <c r="Y181" i="29"/>
  <c r="C181" i="4"/>
  <c r="C181" i="5"/>
  <c r="X182" i="29"/>
  <c r="C182" i="29"/>
  <c r="Y182" i="29"/>
  <c r="C182" i="4"/>
  <c r="C182" i="5"/>
  <c r="X183" i="29"/>
  <c r="C183" i="29"/>
  <c r="Y183" i="29"/>
  <c r="C183" i="4"/>
  <c r="C183" i="5"/>
  <c r="X184" i="29"/>
  <c r="C184" i="29"/>
  <c r="Y184" i="29"/>
  <c r="C184" i="4"/>
  <c r="C184" i="5"/>
  <c r="X185" i="29"/>
  <c r="C185" i="29"/>
  <c r="Y185" i="29"/>
  <c r="C185" i="4"/>
  <c r="C185" i="5"/>
  <c r="X186" i="29"/>
  <c r="C186" i="29"/>
  <c r="Y186" i="29"/>
  <c r="C186" i="4"/>
  <c r="C186" i="5"/>
  <c r="X187" i="29"/>
  <c r="C187" i="29"/>
  <c r="Y187" i="29"/>
  <c r="C187" i="4"/>
  <c r="C187" i="5"/>
  <c r="X188" i="29"/>
  <c r="C188" i="29"/>
  <c r="Y188" i="29"/>
  <c r="C188" i="4"/>
  <c r="C188" i="5"/>
  <c r="X189" i="29"/>
  <c r="C189" i="29"/>
  <c r="Y189" i="29"/>
  <c r="C189" i="4"/>
  <c r="C189" i="5"/>
  <c r="X190" i="29"/>
  <c r="C190" i="29"/>
  <c r="Y190" i="29"/>
  <c r="C190" i="4"/>
  <c r="C190" i="5"/>
  <c r="X191" i="29"/>
  <c r="C191" i="29"/>
  <c r="Y191" i="29"/>
  <c r="C191" i="4"/>
  <c r="C191" i="5"/>
  <c r="X192" i="29"/>
  <c r="C192" i="29"/>
  <c r="Y192" i="29"/>
  <c r="C192" i="4"/>
  <c r="C192" i="5"/>
  <c r="X193" i="29"/>
  <c r="C193" i="29"/>
  <c r="Y193" i="29"/>
  <c r="C2" i="4"/>
  <c r="C2" i="5"/>
  <c r="X3" i="29"/>
  <c r="C3" i="29"/>
  <c r="Y3" i="29"/>
  <c r="G4" i="29"/>
  <c r="I4" i="29"/>
  <c r="K4" i="29"/>
  <c r="M4" i="29"/>
  <c r="O4" i="29"/>
  <c r="Q4" i="29"/>
  <c r="S4" i="29"/>
  <c r="U4" i="29"/>
  <c r="W4" i="29"/>
  <c r="G5" i="29"/>
  <c r="I5" i="29"/>
  <c r="K5" i="29"/>
  <c r="M5" i="29"/>
  <c r="O5" i="29"/>
  <c r="Q5" i="29"/>
  <c r="S5" i="29"/>
  <c r="U5" i="29"/>
  <c r="W5" i="29"/>
  <c r="G6" i="29"/>
  <c r="I6" i="29"/>
  <c r="K6" i="29"/>
  <c r="M6" i="29"/>
  <c r="O6" i="29"/>
  <c r="Q6" i="29"/>
  <c r="S6" i="29"/>
  <c r="U6" i="29"/>
  <c r="W6" i="29"/>
  <c r="G7" i="29"/>
  <c r="I7" i="29"/>
  <c r="K7" i="29"/>
  <c r="M7" i="29"/>
  <c r="O7" i="29"/>
  <c r="Q7" i="29"/>
  <c r="S7" i="29"/>
  <c r="U7" i="29"/>
  <c r="W7" i="29"/>
  <c r="G8" i="29"/>
  <c r="I8" i="29"/>
  <c r="K8" i="29"/>
  <c r="M8" i="29"/>
  <c r="O8" i="29"/>
  <c r="Q8" i="29"/>
  <c r="S8" i="29"/>
  <c r="U8" i="29"/>
  <c r="W8" i="29"/>
  <c r="G9" i="29"/>
  <c r="I9" i="29"/>
  <c r="K9" i="29"/>
  <c r="M9" i="29"/>
  <c r="O9" i="29"/>
  <c r="Q9" i="29"/>
  <c r="S9" i="29"/>
  <c r="U9" i="29"/>
  <c r="W9" i="29"/>
  <c r="G10" i="29"/>
  <c r="I10" i="29"/>
  <c r="K10" i="29"/>
  <c r="M10" i="29"/>
  <c r="O10" i="29"/>
  <c r="Q10" i="29"/>
  <c r="S10" i="29"/>
  <c r="U10" i="29"/>
  <c r="W10" i="29"/>
  <c r="G11" i="29"/>
  <c r="I11" i="29"/>
  <c r="K11" i="29"/>
  <c r="M11" i="29"/>
  <c r="O11" i="29"/>
  <c r="Q11" i="29"/>
  <c r="S11" i="29"/>
  <c r="U11" i="29"/>
  <c r="W11" i="29"/>
  <c r="G12" i="29"/>
  <c r="I12" i="29"/>
  <c r="K12" i="29"/>
  <c r="M12" i="29"/>
  <c r="O12" i="29"/>
  <c r="Q12" i="29"/>
  <c r="S12" i="29"/>
  <c r="U12" i="29"/>
  <c r="W12" i="29"/>
  <c r="G13" i="29"/>
  <c r="I13" i="29"/>
  <c r="K13" i="29"/>
  <c r="M13" i="29"/>
  <c r="O13" i="29"/>
  <c r="Q13" i="29"/>
  <c r="S13" i="29"/>
  <c r="U13" i="29"/>
  <c r="W13" i="29"/>
  <c r="G14" i="29"/>
  <c r="I14" i="29"/>
  <c r="K14" i="29"/>
  <c r="M14" i="29"/>
  <c r="O14" i="29"/>
  <c r="Q14" i="29"/>
  <c r="S14" i="29"/>
  <c r="U14" i="29"/>
  <c r="W14" i="29"/>
  <c r="G15" i="29"/>
  <c r="I15" i="29"/>
  <c r="K15" i="29"/>
  <c r="M15" i="29"/>
  <c r="O15" i="29"/>
  <c r="Q15" i="29"/>
  <c r="S15" i="29"/>
  <c r="U15" i="29"/>
  <c r="W15" i="29"/>
  <c r="G16" i="29"/>
  <c r="I16" i="29"/>
  <c r="K16" i="29"/>
  <c r="M16" i="29"/>
  <c r="O16" i="29"/>
  <c r="Q16" i="29"/>
  <c r="S16" i="29"/>
  <c r="U16" i="29"/>
  <c r="W16" i="29"/>
  <c r="G17" i="29"/>
  <c r="I17" i="29"/>
  <c r="K17" i="29"/>
  <c r="M17" i="29"/>
  <c r="O17" i="29"/>
  <c r="Q17" i="29"/>
  <c r="S17" i="29"/>
  <c r="U17" i="29"/>
  <c r="W17" i="29"/>
  <c r="G18" i="29"/>
  <c r="I18" i="29"/>
  <c r="K18" i="29"/>
  <c r="M18" i="29"/>
  <c r="O18" i="29"/>
  <c r="Q18" i="29"/>
  <c r="S18" i="29"/>
  <c r="U18" i="29"/>
  <c r="W18" i="29"/>
  <c r="G19" i="29"/>
  <c r="I19" i="29"/>
  <c r="K19" i="29"/>
  <c r="M19" i="29"/>
  <c r="O19" i="29"/>
  <c r="Q19" i="29"/>
  <c r="S19" i="29"/>
  <c r="U19" i="29"/>
  <c r="W19" i="29"/>
  <c r="G20" i="29"/>
  <c r="I20" i="29"/>
  <c r="K20" i="29"/>
  <c r="M20" i="29"/>
  <c r="O20" i="29"/>
  <c r="Q20" i="29"/>
  <c r="S20" i="29"/>
  <c r="U20" i="29"/>
  <c r="W20" i="29"/>
  <c r="G21" i="29"/>
  <c r="I21" i="29"/>
  <c r="K21" i="29"/>
  <c r="M21" i="29"/>
  <c r="O21" i="29"/>
  <c r="Q21" i="29"/>
  <c r="S21" i="29"/>
  <c r="U21" i="29"/>
  <c r="W21" i="29"/>
  <c r="G22" i="29"/>
  <c r="I22" i="29"/>
  <c r="K22" i="29"/>
  <c r="M22" i="29"/>
  <c r="O22" i="29"/>
  <c r="Q22" i="29"/>
  <c r="S22" i="29"/>
  <c r="U22" i="29"/>
  <c r="W22" i="29"/>
  <c r="G23" i="29"/>
  <c r="I23" i="29"/>
  <c r="K23" i="29"/>
  <c r="M23" i="29"/>
  <c r="O23" i="29"/>
  <c r="Q23" i="29"/>
  <c r="S23" i="29"/>
  <c r="U23" i="29"/>
  <c r="W23" i="29"/>
  <c r="G24" i="29"/>
  <c r="I24" i="29"/>
  <c r="K24" i="29"/>
  <c r="M24" i="29"/>
  <c r="O24" i="29"/>
  <c r="Q24" i="29"/>
  <c r="S24" i="29"/>
  <c r="U24" i="29"/>
  <c r="W24" i="29"/>
  <c r="G25" i="29"/>
  <c r="I25" i="29"/>
  <c r="K25" i="29"/>
  <c r="M25" i="29"/>
  <c r="O25" i="29"/>
  <c r="Q25" i="29"/>
  <c r="S25" i="29"/>
  <c r="U25" i="29"/>
  <c r="W25" i="29"/>
  <c r="G26" i="29"/>
  <c r="I26" i="29"/>
  <c r="K26" i="29"/>
  <c r="M26" i="29"/>
  <c r="O26" i="29"/>
  <c r="Q26" i="29"/>
  <c r="S26" i="29"/>
  <c r="U26" i="29"/>
  <c r="W26" i="29"/>
  <c r="G27" i="29"/>
  <c r="I27" i="29"/>
  <c r="K27" i="29"/>
  <c r="M27" i="29"/>
  <c r="O27" i="29"/>
  <c r="Q27" i="29"/>
  <c r="S27" i="29"/>
  <c r="U27" i="29"/>
  <c r="W27" i="29"/>
  <c r="G28" i="29"/>
  <c r="I28" i="29"/>
  <c r="K28" i="29"/>
  <c r="M28" i="29"/>
  <c r="O28" i="29"/>
  <c r="Q28" i="29"/>
  <c r="S28" i="29"/>
  <c r="U28" i="29"/>
  <c r="W28" i="29"/>
  <c r="G29" i="29"/>
  <c r="I29" i="29"/>
  <c r="K29" i="29"/>
  <c r="M29" i="29"/>
  <c r="O29" i="29"/>
  <c r="Q29" i="29"/>
  <c r="S29" i="29"/>
  <c r="U29" i="29"/>
  <c r="W29" i="29"/>
  <c r="G30" i="29"/>
  <c r="I30" i="29"/>
  <c r="K30" i="29"/>
  <c r="M30" i="29"/>
  <c r="O30" i="29"/>
  <c r="Q30" i="29"/>
  <c r="S30" i="29"/>
  <c r="U30" i="29"/>
  <c r="W30" i="29"/>
  <c r="G31" i="29"/>
  <c r="I31" i="29"/>
  <c r="K31" i="29"/>
  <c r="M31" i="29"/>
  <c r="O31" i="29"/>
  <c r="Q31" i="29"/>
  <c r="S31" i="29"/>
  <c r="U31" i="29"/>
  <c r="W31" i="29"/>
  <c r="G32" i="29"/>
  <c r="I32" i="29"/>
  <c r="K32" i="29"/>
  <c r="M32" i="29"/>
  <c r="O32" i="29"/>
  <c r="Q32" i="29"/>
  <c r="S32" i="29"/>
  <c r="U32" i="29"/>
  <c r="W32" i="29"/>
  <c r="G33" i="29"/>
  <c r="I33" i="29"/>
  <c r="K33" i="29"/>
  <c r="M33" i="29"/>
  <c r="O33" i="29"/>
  <c r="Q33" i="29"/>
  <c r="S33" i="29"/>
  <c r="U33" i="29"/>
  <c r="W33" i="29"/>
  <c r="G34" i="29"/>
  <c r="I34" i="29"/>
  <c r="K34" i="29"/>
  <c r="M34" i="29"/>
  <c r="O34" i="29"/>
  <c r="Q34" i="29"/>
  <c r="S34" i="29"/>
  <c r="U34" i="29"/>
  <c r="W34" i="29"/>
  <c r="G35" i="29"/>
  <c r="I35" i="29"/>
  <c r="K35" i="29"/>
  <c r="M35" i="29"/>
  <c r="O35" i="29"/>
  <c r="Q35" i="29"/>
  <c r="S35" i="29"/>
  <c r="U35" i="29"/>
  <c r="W35" i="29"/>
  <c r="G36" i="29"/>
  <c r="I36" i="29"/>
  <c r="K36" i="29"/>
  <c r="M36" i="29"/>
  <c r="O36" i="29"/>
  <c r="Q36" i="29"/>
  <c r="S36" i="29"/>
  <c r="U36" i="29"/>
  <c r="W36" i="29"/>
  <c r="G37" i="29"/>
  <c r="I37" i="29"/>
  <c r="K37" i="29"/>
  <c r="M37" i="29"/>
  <c r="O37" i="29"/>
  <c r="Q37" i="29"/>
  <c r="S37" i="29"/>
  <c r="U37" i="29"/>
  <c r="W37" i="29"/>
  <c r="G38" i="29"/>
  <c r="I38" i="29"/>
  <c r="K38" i="29"/>
  <c r="M38" i="29"/>
  <c r="O38" i="29"/>
  <c r="Q38" i="29"/>
  <c r="S38" i="29"/>
  <c r="U38" i="29"/>
  <c r="W38" i="29"/>
  <c r="G39" i="29"/>
  <c r="I39" i="29"/>
  <c r="K39" i="29"/>
  <c r="M39" i="29"/>
  <c r="O39" i="29"/>
  <c r="Q39" i="29"/>
  <c r="S39" i="29"/>
  <c r="U39" i="29"/>
  <c r="W39" i="29"/>
  <c r="G40" i="29"/>
  <c r="I40" i="29"/>
  <c r="K40" i="29"/>
  <c r="M40" i="29"/>
  <c r="O40" i="29"/>
  <c r="Q40" i="29"/>
  <c r="S40" i="29"/>
  <c r="U40" i="29"/>
  <c r="W40" i="29"/>
  <c r="G41" i="29"/>
  <c r="I41" i="29"/>
  <c r="K41" i="29"/>
  <c r="M41" i="29"/>
  <c r="O41" i="29"/>
  <c r="Q41" i="29"/>
  <c r="S41" i="29"/>
  <c r="U41" i="29"/>
  <c r="W41" i="29"/>
  <c r="G42" i="29"/>
  <c r="I42" i="29"/>
  <c r="K42" i="29"/>
  <c r="M42" i="29"/>
  <c r="O42" i="29"/>
  <c r="Q42" i="29"/>
  <c r="S42" i="29"/>
  <c r="U42" i="29"/>
  <c r="W42" i="29"/>
  <c r="G43" i="29"/>
  <c r="I43" i="29"/>
  <c r="K43" i="29"/>
  <c r="M43" i="29"/>
  <c r="O43" i="29"/>
  <c r="Q43" i="29"/>
  <c r="S43" i="29"/>
  <c r="U43" i="29"/>
  <c r="W43" i="29"/>
  <c r="G44" i="29"/>
  <c r="I44" i="29"/>
  <c r="K44" i="29"/>
  <c r="M44" i="29"/>
  <c r="O44" i="29"/>
  <c r="Q44" i="29"/>
  <c r="S44" i="29"/>
  <c r="U44" i="29"/>
  <c r="W44" i="29"/>
  <c r="G45" i="29"/>
  <c r="I45" i="29"/>
  <c r="K45" i="29"/>
  <c r="M45" i="29"/>
  <c r="O45" i="29"/>
  <c r="Q45" i="29"/>
  <c r="S45" i="29"/>
  <c r="U45" i="29"/>
  <c r="W45" i="29"/>
  <c r="G46" i="29"/>
  <c r="I46" i="29"/>
  <c r="K46" i="29"/>
  <c r="M46" i="29"/>
  <c r="O46" i="29"/>
  <c r="Q46" i="29"/>
  <c r="S46" i="29"/>
  <c r="U46" i="29"/>
  <c r="W46" i="29"/>
  <c r="G47" i="29"/>
  <c r="I47" i="29"/>
  <c r="K47" i="29"/>
  <c r="M47" i="29"/>
  <c r="O47" i="29"/>
  <c r="Q47" i="29"/>
  <c r="S47" i="29"/>
  <c r="U47" i="29"/>
  <c r="W47" i="29"/>
  <c r="G48" i="29"/>
  <c r="I48" i="29"/>
  <c r="K48" i="29"/>
  <c r="M48" i="29"/>
  <c r="O48" i="29"/>
  <c r="Q48" i="29"/>
  <c r="S48" i="29"/>
  <c r="U48" i="29"/>
  <c r="W48" i="29"/>
  <c r="G49" i="29"/>
  <c r="I49" i="29"/>
  <c r="K49" i="29"/>
  <c r="M49" i="29"/>
  <c r="O49" i="29"/>
  <c r="Q49" i="29"/>
  <c r="S49" i="29"/>
  <c r="U49" i="29"/>
  <c r="W49" i="29"/>
  <c r="G50" i="29"/>
  <c r="I50" i="29"/>
  <c r="K50" i="29"/>
  <c r="M50" i="29"/>
  <c r="O50" i="29"/>
  <c r="Q50" i="29"/>
  <c r="S50" i="29"/>
  <c r="U50" i="29"/>
  <c r="W50" i="29"/>
  <c r="G51" i="29"/>
  <c r="I51" i="29"/>
  <c r="K51" i="29"/>
  <c r="M51" i="29"/>
  <c r="O51" i="29"/>
  <c r="Q51" i="29"/>
  <c r="S51" i="29"/>
  <c r="U51" i="29"/>
  <c r="W51" i="29"/>
  <c r="G52" i="29"/>
  <c r="I52" i="29"/>
  <c r="K52" i="29"/>
  <c r="M52" i="29"/>
  <c r="O52" i="29"/>
  <c r="Q52" i="29"/>
  <c r="S52" i="29"/>
  <c r="U52" i="29"/>
  <c r="W52" i="29"/>
  <c r="G53" i="29"/>
  <c r="I53" i="29"/>
  <c r="K53" i="29"/>
  <c r="M53" i="29"/>
  <c r="O53" i="29"/>
  <c r="Q53" i="29"/>
  <c r="S53" i="29"/>
  <c r="U53" i="29"/>
  <c r="W53" i="29"/>
  <c r="G54" i="29"/>
  <c r="I54" i="29"/>
  <c r="K54" i="29"/>
  <c r="M54" i="29"/>
  <c r="O54" i="29"/>
  <c r="Q54" i="29"/>
  <c r="S54" i="29"/>
  <c r="U54" i="29"/>
  <c r="W54" i="29"/>
  <c r="G55" i="29"/>
  <c r="I55" i="29"/>
  <c r="K55" i="29"/>
  <c r="M55" i="29"/>
  <c r="O55" i="29"/>
  <c r="Q55" i="29"/>
  <c r="S55" i="29"/>
  <c r="U55" i="29"/>
  <c r="W55" i="29"/>
  <c r="G56" i="29"/>
  <c r="I56" i="29"/>
  <c r="K56" i="29"/>
  <c r="M56" i="29"/>
  <c r="O56" i="29"/>
  <c r="Q56" i="29"/>
  <c r="S56" i="29"/>
  <c r="U56" i="29"/>
  <c r="W56" i="29"/>
  <c r="G57" i="29"/>
  <c r="I57" i="29"/>
  <c r="K57" i="29"/>
  <c r="M57" i="29"/>
  <c r="O57" i="29"/>
  <c r="Q57" i="29"/>
  <c r="S57" i="29"/>
  <c r="U57" i="29"/>
  <c r="W57" i="29"/>
  <c r="G58" i="29"/>
  <c r="I58" i="29"/>
  <c r="K58" i="29"/>
  <c r="M58" i="29"/>
  <c r="O58" i="29"/>
  <c r="Q58" i="29"/>
  <c r="S58" i="29"/>
  <c r="U58" i="29"/>
  <c r="W58" i="29"/>
  <c r="G59" i="29"/>
  <c r="I59" i="29"/>
  <c r="K59" i="29"/>
  <c r="M59" i="29"/>
  <c r="O59" i="29"/>
  <c r="Q59" i="29"/>
  <c r="S59" i="29"/>
  <c r="U59" i="29"/>
  <c r="W59" i="29"/>
  <c r="G60" i="29"/>
  <c r="I60" i="29"/>
  <c r="K60" i="29"/>
  <c r="M60" i="29"/>
  <c r="O60" i="29"/>
  <c r="Q60" i="29"/>
  <c r="S60" i="29"/>
  <c r="U60" i="29"/>
  <c r="W60" i="29"/>
  <c r="G61" i="29"/>
  <c r="I61" i="29"/>
  <c r="K61" i="29"/>
  <c r="M61" i="29"/>
  <c r="O61" i="29"/>
  <c r="Q61" i="29"/>
  <c r="S61" i="29"/>
  <c r="U61" i="29"/>
  <c r="W61" i="29"/>
  <c r="G62" i="29"/>
  <c r="I62" i="29"/>
  <c r="K62" i="29"/>
  <c r="M62" i="29"/>
  <c r="O62" i="29"/>
  <c r="Q62" i="29"/>
  <c r="S62" i="29"/>
  <c r="U62" i="29"/>
  <c r="W62" i="29"/>
  <c r="G63" i="29"/>
  <c r="I63" i="29"/>
  <c r="K63" i="29"/>
  <c r="M63" i="29"/>
  <c r="O63" i="29"/>
  <c r="Q63" i="29"/>
  <c r="S63" i="29"/>
  <c r="U63" i="29"/>
  <c r="W63" i="29"/>
  <c r="G64" i="29"/>
  <c r="I64" i="29"/>
  <c r="K64" i="29"/>
  <c r="M64" i="29"/>
  <c r="O64" i="29"/>
  <c r="Q64" i="29"/>
  <c r="S64" i="29"/>
  <c r="U64" i="29"/>
  <c r="W64" i="29"/>
  <c r="G65" i="29"/>
  <c r="I65" i="29"/>
  <c r="K65" i="29"/>
  <c r="M65" i="29"/>
  <c r="O65" i="29"/>
  <c r="Q65" i="29"/>
  <c r="S65" i="29"/>
  <c r="U65" i="29"/>
  <c r="W65" i="29"/>
  <c r="G66" i="29"/>
  <c r="I66" i="29"/>
  <c r="K66" i="29"/>
  <c r="M66" i="29"/>
  <c r="O66" i="29"/>
  <c r="Q66" i="29"/>
  <c r="S66" i="29"/>
  <c r="U66" i="29"/>
  <c r="W66" i="29"/>
  <c r="G67" i="29"/>
  <c r="I67" i="29"/>
  <c r="K67" i="29"/>
  <c r="M67" i="29"/>
  <c r="O67" i="29"/>
  <c r="Q67" i="29"/>
  <c r="S67" i="29"/>
  <c r="U67" i="29"/>
  <c r="W67" i="29"/>
  <c r="G68" i="29"/>
  <c r="I68" i="29"/>
  <c r="K68" i="29"/>
  <c r="M68" i="29"/>
  <c r="O68" i="29"/>
  <c r="Q68" i="29"/>
  <c r="S68" i="29"/>
  <c r="U68" i="29"/>
  <c r="W68" i="29"/>
  <c r="G69" i="29"/>
  <c r="I69" i="29"/>
  <c r="K69" i="29"/>
  <c r="M69" i="29"/>
  <c r="O69" i="29"/>
  <c r="Q69" i="29"/>
  <c r="S69" i="29"/>
  <c r="U69" i="29"/>
  <c r="W69" i="29"/>
  <c r="G70" i="29"/>
  <c r="I70" i="29"/>
  <c r="K70" i="29"/>
  <c r="M70" i="29"/>
  <c r="O70" i="29"/>
  <c r="Q70" i="29"/>
  <c r="S70" i="29"/>
  <c r="U70" i="29"/>
  <c r="W70" i="29"/>
  <c r="G71" i="29"/>
  <c r="I71" i="29"/>
  <c r="K71" i="29"/>
  <c r="M71" i="29"/>
  <c r="O71" i="29"/>
  <c r="Q71" i="29"/>
  <c r="S71" i="29"/>
  <c r="U71" i="29"/>
  <c r="W71" i="29"/>
  <c r="G72" i="29"/>
  <c r="I72" i="29"/>
  <c r="K72" i="29"/>
  <c r="M72" i="29"/>
  <c r="O72" i="29"/>
  <c r="Q72" i="29"/>
  <c r="S72" i="29"/>
  <c r="U72" i="29"/>
  <c r="W72" i="29"/>
  <c r="G73" i="29"/>
  <c r="I73" i="29"/>
  <c r="K73" i="29"/>
  <c r="M73" i="29"/>
  <c r="O73" i="29"/>
  <c r="Q73" i="29"/>
  <c r="S73" i="29"/>
  <c r="U73" i="29"/>
  <c r="W73" i="29"/>
  <c r="G74" i="29"/>
  <c r="I74" i="29"/>
  <c r="K74" i="29"/>
  <c r="M74" i="29"/>
  <c r="O74" i="29"/>
  <c r="Q74" i="29"/>
  <c r="S74" i="29"/>
  <c r="U74" i="29"/>
  <c r="W74" i="29"/>
  <c r="G75" i="29"/>
  <c r="I75" i="29"/>
  <c r="K75" i="29"/>
  <c r="M75" i="29"/>
  <c r="O75" i="29"/>
  <c r="Q75" i="29"/>
  <c r="S75" i="29"/>
  <c r="U75" i="29"/>
  <c r="W75" i="29"/>
  <c r="G76" i="29"/>
  <c r="I76" i="29"/>
  <c r="K76" i="29"/>
  <c r="M76" i="29"/>
  <c r="O76" i="29"/>
  <c r="Q76" i="29"/>
  <c r="S76" i="29"/>
  <c r="U76" i="29"/>
  <c r="W76" i="29"/>
  <c r="G77" i="29"/>
  <c r="I77" i="29"/>
  <c r="K77" i="29"/>
  <c r="M77" i="29"/>
  <c r="O77" i="29"/>
  <c r="Q77" i="29"/>
  <c r="S77" i="29"/>
  <c r="U77" i="29"/>
  <c r="W77" i="29"/>
  <c r="G78" i="29"/>
  <c r="I78" i="29"/>
  <c r="K78" i="29"/>
  <c r="M78" i="29"/>
  <c r="O78" i="29"/>
  <c r="Q78" i="29"/>
  <c r="S78" i="29"/>
  <c r="U78" i="29"/>
  <c r="W78" i="29"/>
  <c r="G79" i="29"/>
  <c r="I79" i="29"/>
  <c r="K79" i="29"/>
  <c r="M79" i="29"/>
  <c r="O79" i="29"/>
  <c r="Q79" i="29"/>
  <c r="S79" i="29"/>
  <c r="U79" i="29"/>
  <c r="W79" i="29"/>
  <c r="G80" i="29"/>
  <c r="I80" i="29"/>
  <c r="K80" i="29"/>
  <c r="M80" i="29"/>
  <c r="O80" i="29"/>
  <c r="Q80" i="29"/>
  <c r="S80" i="29"/>
  <c r="U80" i="29"/>
  <c r="W80" i="29"/>
  <c r="G81" i="29"/>
  <c r="I81" i="29"/>
  <c r="K81" i="29"/>
  <c r="M81" i="29"/>
  <c r="O81" i="29"/>
  <c r="Q81" i="29"/>
  <c r="S81" i="29"/>
  <c r="U81" i="29"/>
  <c r="W81" i="29"/>
  <c r="G82" i="29"/>
  <c r="I82" i="29"/>
  <c r="K82" i="29"/>
  <c r="M82" i="29"/>
  <c r="O82" i="29"/>
  <c r="Q82" i="29"/>
  <c r="S82" i="29"/>
  <c r="U82" i="29"/>
  <c r="W82" i="29"/>
  <c r="G83" i="29"/>
  <c r="I83" i="29"/>
  <c r="K83" i="29"/>
  <c r="M83" i="29"/>
  <c r="O83" i="29"/>
  <c r="Q83" i="29"/>
  <c r="S83" i="29"/>
  <c r="U83" i="29"/>
  <c r="W83" i="29"/>
  <c r="G84" i="29"/>
  <c r="I84" i="29"/>
  <c r="K84" i="29"/>
  <c r="M84" i="29"/>
  <c r="O84" i="29"/>
  <c r="Q84" i="29"/>
  <c r="S84" i="29"/>
  <c r="U84" i="29"/>
  <c r="W84" i="29"/>
  <c r="G85" i="29"/>
  <c r="I85" i="29"/>
  <c r="K85" i="29"/>
  <c r="M85" i="29"/>
  <c r="O85" i="29"/>
  <c r="Q85" i="29"/>
  <c r="S85" i="29"/>
  <c r="U85" i="29"/>
  <c r="W85" i="29"/>
  <c r="G86" i="29"/>
  <c r="I86" i="29"/>
  <c r="K86" i="29"/>
  <c r="M86" i="29"/>
  <c r="O86" i="29"/>
  <c r="Q86" i="29"/>
  <c r="S86" i="29"/>
  <c r="U86" i="29"/>
  <c r="W86" i="29"/>
  <c r="G87" i="29"/>
  <c r="I87" i="29"/>
  <c r="K87" i="29"/>
  <c r="M87" i="29"/>
  <c r="O87" i="29"/>
  <c r="Q87" i="29"/>
  <c r="S87" i="29"/>
  <c r="U87" i="29"/>
  <c r="W87" i="29"/>
  <c r="G88" i="29"/>
  <c r="I88" i="29"/>
  <c r="K88" i="29"/>
  <c r="M88" i="29"/>
  <c r="O88" i="29"/>
  <c r="Q88" i="29"/>
  <c r="S88" i="29"/>
  <c r="U88" i="29"/>
  <c r="W88" i="29"/>
  <c r="G89" i="29"/>
  <c r="I89" i="29"/>
  <c r="K89" i="29"/>
  <c r="M89" i="29"/>
  <c r="O89" i="29"/>
  <c r="Q89" i="29"/>
  <c r="S89" i="29"/>
  <c r="U89" i="29"/>
  <c r="W89" i="29"/>
  <c r="G90" i="29"/>
  <c r="I90" i="29"/>
  <c r="K90" i="29"/>
  <c r="M90" i="29"/>
  <c r="O90" i="29"/>
  <c r="Q90" i="29"/>
  <c r="S90" i="29"/>
  <c r="U90" i="29"/>
  <c r="W90" i="29"/>
  <c r="G91" i="29"/>
  <c r="I91" i="29"/>
  <c r="K91" i="29"/>
  <c r="M91" i="29"/>
  <c r="O91" i="29"/>
  <c r="Q91" i="29"/>
  <c r="S91" i="29"/>
  <c r="U91" i="29"/>
  <c r="W91" i="29"/>
  <c r="G92" i="29"/>
  <c r="I92" i="29"/>
  <c r="K92" i="29"/>
  <c r="M92" i="29"/>
  <c r="O92" i="29"/>
  <c r="Q92" i="29"/>
  <c r="S92" i="29"/>
  <c r="U92" i="29"/>
  <c r="W92" i="29"/>
  <c r="G93" i="29"/>
  <c r="I93" i="29"/>
  <c r="K93" i="29"/>
  <c r="M93" i="29"/>
  <c r="O93" i="29"/>
  <c r="Q93" i="29"/>
  <c r="S93" i="29"/>
  <c r="U93" i="29"/>
  <c r="W93" i="29"/>
  <c r="G94" i="29"/>
  <c r="I94" i="29"/>
  <c r="K94" i="29"/>
  <c r="M94" i="29"/>
  <c r="O94" i="29"/>
  <c r="Q94" i="29"/>
  <c r="S94" i="29"/>
  <c r="U94" i="29"/>
  <c r="W94" i="29"/>
  <c r="G95" i="29"/>
  <c r="I95" i="29"/>
  <c r="K95" i="29"/>
  <c r="M95" i="29"/>
  <c r="O95" i="29"/>
  <c r="Q95" i="29"/>
  <c r="S95" i="29"/>
  <c r="U95" i="29"/>
  <c r="W95" i="29"/>
  <c r="G96" i="29"/>
  <c r="I96" i="29"/>
  <c r="K96" i="29"/>
  <c r="M96" i="29"/>
  <c r="O96" i="29"/>
  <c r="Q96" i="29"/>
  <c r="S96" i="29"/>
  <c r="U96" i="29"/>
  <c r="W96" i="29"/>
  <c r="G97" i="29"/>
  <c r="I97" i="29"/>
  <c r="K97" i="29"/>
  <c r="M97" i="29"/>
  <c r="O97" i="29"/>
  <c r="Q97" i="29"/>
  <c r="S97" i="29"/>
  <c r="U97" i="29"/>
  <c r="W97" i="29"/>
  <c r="G98" i="29"/>
  <c r="I98" i="29"/>
  <c r="K98" i="29"/>
  <c r="M98" i="29"/>
  <c r="O98" i="29"/>
  <c r="Q98" i="29"/>
  <c r="S98" i="29"/>
  <c r="U98" i="29"/>
  <c r="W98" i="29"/>
  <c r="G99" i="29"/>
  <c r="I99" i="29"/>
  <c r="K99" i="29"/>
  <c r="M99" i="29"/>
  <c r="O99" i="29"/>
  <c r="Q99" i="29"/>
  <c r="S99" i="29"/>
  <c r="U99" i="29"/>
  <c r="W99" i="29"/>
  <c r="G100" i="29"/>
  <c r="I100" i="29"/>
  <c r="K100" i="29"/>
  <c r="M100" i="29"/>
  <c r="O100" i="29"/>
  <c r="Q100" i="29"/>
  <c r="S100" i="29"/>
  <c r="U100" i="29"/>
  <c r="W100" i="29"/>
  <c r="G101" i="29"/>
  <c r="I101" i="29"/>
  <c r="K101" i="29"/>
  <c r="M101" i="29"/>
  <c r="O101" i="29"/>
  <c r="Q101" i="29"/>
  <c r="S101" i="29"/>
  <c r="U101" i="29"/>
  <c r="W101" i="29"/>
  <c r="G102" i="29"/>
  <c r="I102" i="29"/>
  <c r="K102" i="29"/>
  <c r="M102" i="29"/>
  <c r="O102" i="29"/>
  <c r="Q102" i="29"/>
  <c r="S102" i="29"/>
  <c r="U102" i="29"/>
  <c r="W102" i="29"/>
  <c r="G103" i="29"/>
  <c r="I103" i="29"/>
  <c r="K103" i="29"/>
  <c r="M103" i="29"/>
  <c r="O103" i="29"/>
  <c r="Q103" i="29"/>
  <c r="S103" i="29"/>
  <c r="U103" i="29"/>
  <c r="W103" i="29"/>
  <c r="G104" i="29"/>
  <c r="I104" i="29"/>
  <c r="K104" i="29"/>
  <c r="M104" i="29"/>
  <c r="O104" i="29"/>
  <c r="Q104" i="29"/>
  <c r="S104" i="29"/>
  <c r="U104" i="29"/>
  <c r="W104" i="29"/>
  <c r="G105" i="29"/>
  <c r="I105" i="29"/>
  <c r="K105" i="29"/>
  <c r="M105" i="29"/>
  <c r="O105" i="29"/>
  <c r="Q105" i="29"/>
  <c r="S105" i="29"/>
  <c r="U105" i="29"/>
  <c r="W105" i="29"/>
  <c r="G106" i="29"/>
  <c r="I106" i="29"/>
  <c r="K106" i="29"/>
  <c r="M106" i="29"/>
  <c r="O106" i="29"/>
  <c r="Q106" i="29"/>
  <c r="S106" i="29"/>
  <c r="U106" i="29"/>
  <c r="W106" i="29"/>
  <c r="G107" i="29"/>
  <c r="I107" i="29"/>
  <c r="K107" i="29"/>
  <c r="M107" i="29"/>
  <c r="O107" i="29"/>
  <c r="Q107" i="29"/>
  <c r="S107" i="29"/>
  <c r="U107" i="29"/>
  <c r="W107" i="29"/>
  <c r="G108" i="29"/>
  <c r="I108" i="29"/>
  <c r="K108" i="29"/>
  <c r="M108" i="29"/>
  <c r="O108" i="29"/>
  <c r="Q108" i="29"/>
  <c r="S108" i="29"/>
  <c r="U108" i="29"/>
  <c r="W108" i="29"/>
  <c r="G109" i="29"/>
  <c r="I109" i="29"/>
  <c r="K109" i="29"/>
  <c r="M109" i="29"/>
  <c r="O109" i="29"/>
  <c r="Q109" i="29"/>
  <c r="S109" i="29"/>
  <c r="U109" i="29"/>
  <c r="W109" i="29"/>
  <c r="G110" i="29"/>
  <c r="I110" i="29"/>
  <c r="K110" i="29"/>
  <c r="M110" i="29"/>
  <c r="O110" i="29"/>
  <c r="Q110" i="29"/>
  <c r="S110" i="29"/>
  <c r="U110" i="29"/>
  <c r="W110" i="29"/>
  <c r="G111" i="29"/>
  <c r="I111" i="29"/>
  <c r="K111" i="29"/>
  <c r="M111" i="29"/>
  <c r="O111" i="29"/>
  <c r="Q111" i="29"/>
  <c r="S111" i="29"/>
  <c r="U111" i="29"/>
  <c r="W111" i="29"/>
  <c r="G112" i="29"/>
  <c r="I112" i="29"/>
  <c r="K112" i="29"/>
  <c r="M112" i="29"/>
  <c r="O112" i="29"/>
  <c r="Q112" i="29"/>
  <c r="S112" i="29"/>
  <c r="U112" i="29"/>
  <c r="W112" i="29"/>
  <c r="G113" i="29"/>
  <c r="I113" i="29"/>
  <c r="K113" i="29"/>
  <c r="M113" i="29"/>
  <c r="O113" i="29"/>
  <c r="Q113" i="29"/>
  <c r="S113" i="29"/>
  <c r="U113" i="29"/>
  <c r="W113" i="29"/>
  <c r="G114" i="29"/>
  <c r="I114" i="29"/>
  <c r="K114" i="29"/>
  <c r="M114" i="29"/>
  <c r="O114" i="29"/>
  <c r="Q114" i="29"/>
  <c r="S114" i="29"/>
  <c r="U114" i="29"/>
  <c r="W114" i="29"/>
  <c r="G115" i="29"/>
  <c r="I115" i="29"/>
  <c r="K115" i="29"/>
  <c r="M115" i="29"/>
  <c r="O115" i="29"/>
  <c r="Q115" i="29"/>
  <c r="S115" i="29"/>
  <c r="U115" i="29"/>
  <c r="W115" i="29"/>
  <c r="G116" i="29"/>
  <c r="I116" i="29"/>
  <c r="K116" i="29"/>
  <c r="M116" i="29"/>
  <c r="O116" i="29"/>
  <c r="Q116" i="29"/>
  <c r="S116" i="29"/>
  <c r="U116" i="29"/>
  <c r="W116" i="29"/>
  <c r="G117" i="29"/>
  <c r="I117" i="29"/>
  <c r="K117" i="29"/>
  <c r="M117" i="29"/>
  <c r="O117" i="29"/>
  <c r="Q117" i="29"/>
  <c r="S117" i="29"/>
  <c r="U117" i="29"/>
  <c r="W117" i="29"/>
  <c r="G118" i="29"/>
  <c r="I118" i="29"/>
  <c r="K118" i="29"/>
  <c r="M118" i="29"/>
  <c r="O118" i="29"/>
  <c r="Q118" i="29"/>
  <c r="S118" i="29"/>
  <c r="U118" i="29"/>
  <c r="W118" i="29"/>
  <c r="G119" i="29"/>
  <c r="I119" i="29"/>
  <c r="K119" i="29"/>
  <c r="M119" i="29"/>
  <c r="O119" i="29"/>
  <c r="Q119" i="29"/>
  <c r="S119" i="29"/>
  <c r="U119" i="29"/>
  <c r="W119" i="29"/>
  <c r="G120" i="29"/>
  <c r="I120" i="29"/>
  <c r="K120" i="29"/>
  <c r="M120" i="29"/>
  <c r="O120" i="29"/>
  <c r="Q120" i="29"/>
  <c r="S120" i="29"/>
  <c r="U120" i="29"/>
  <c r="W120" i="29"/>
  <c r="G121" i="29"/>
  <c r="I121" i="29"/>
  <c r="K121" i="29"/>
  <c r="M121" i="29"/>
  <c r="O121" i="29"/>
  <c r="Q121" i="29"/>
  <c r="S121" i="29"/>
  <c r="U121" i="29"/>
  <c r="W121" i="29"/>
  <c r="G122" i="29"/>
  <c r="I122" i="29"/>
  <c r="K122" i="29"/>
  <c r="M122" i="29"/>
  <c r="O122" i="29"/>
  <c r="Q122" i="29"/>
  <c r="S122" i="29"/>
  <c r="U122" i="29"/>
  <c r="W122" i="29"/>
  <c r="G123" i="29"/>
  <c r="I123" i="29"/>
  <c r="K123" i="29"/>
  <c r="M123" i="29"/>
  <c r="O123" i="29"/>
  <c r="Q123" i="29"/>
  <c r="S123" i="29"/>
  <c r="U123" i="29"/>
  <c r="W123" i="29"/>
  <c r="G124" i="29"/>
  <c r="I124" i="29"/>
  <c r="K124" i="29"/>
  <c r="M124" i="29"/>
  <c r="O124" i="29"/>
  <c r="Q124" i="29"/>
  <c r="S124" i="29"/>
  <c r="U124" i="29"/>
  <c r="W124" i="29"/>
  <c r="G125" i="29"/>
  <c r="I125" i="29"/>
  <c r="K125" i="29"/>
  <c r="M125" i="29"/>
  <c r="O125" i="29"/>
  <c r="Q125" i="29"/>
  <c r="S125" i="29"/>
  <c r="U125" i="29"/>
  <c r="W125" i="29"/>
  <c r="G126" i="29"/>
  <c r="I126" i="29"/>
  <c r="K126" i="29"/>
  <c r="M126" i="29"/>
  <c r="O126" i="29"/>
  <c r="Q126" i="29"/>
  <c r="S126" i="29"/>
  <c r="U126" i="29"/>
  <c r="W126" i="29"/>
  <c r="G127" i="29"/>
  <c r="I127" i="29"/>
  <c r="K127" i="29"/>
  <c r="M127" i="29"/>
  <c r="O127" i="29"/>
  <c r="Q127" i="29"/>
  <c r="S127" i="29"/>
  <c r="U127" i="29"/>
  <c r="W127" i="29"/>
  <c r="G128" i="29"/>
  <c r="I128" i="29"/>
  <c r="K128" i="29"/>
  <c r="M128" i="29"/>
  <c r="O128" i="29"/>
  <c r="Q128" i="29"/>
  <c r="S128" i="29"/>
  <c r="U128" i="29"/>
  <c r="W128" i="29"/>
  <c r="G129" i="29"/>
  <c r="I129" i="29"/>
  <c r="K129" i="29"/>
  <c r="M129" i="29"/>
  <c r="O129" i="29"/>
  <c r="Q129" i="29"/>
  <c r="S129" i="29"/>
  <c r="U129" i="29"/>
  <c r="W129" i="29"/>
  <c r="G130" i="29"/>
  <c r="I130" i="29"/>
  <c r="K130" i="29"/>
  <c r="M130" i="29"/>
  <c r="O130" i="29"/>
  <c r="Q130" i="29"/>
  <c r="S130" i="29"/>
  <c r="U130" i="29"/>
  <c r="W130" i="29"/>
  <c r="G131" i="29"/>
  <c r="I131" i="29"/>
  <c r="K131" i="29"/>
  <c r="M131" i="29"/>
  <c r="O131" i="29"/>
  <c r="Q131" i="29"/>
  <c r="S131" i="29"/>
  <c r="U131" i="29"/>
  <c r="W131" i="29"/>
  <c r="G132" i="29"/>
  <c r="I132" i="29"/>
  <c r="K132" i="29"/>
  <c r="M132" i="29"/>
  <c r="O132" i="29"/>
  <c r="Q132" i="29"/>
  <c r="S132" i="29"/>
  <c r="U132" i="29"/>
  <c r="W132" i="29"/>
  <c r="G133" i="29"/>
  <c r="I133" i="29"/>
  <c r="K133" i="29"/>
  <c r="M133" i="29"/>
  <c r="O133" i="29"/>
  <c r="Q133" i="29"/>
  <c r="S133" i="29"/>
  <c r="U133" i="29"/>
  <c r="W133" i="29"/>
  <c r="G134" i="29"/>
  <c r="I134" i="29"/>
  <c r="K134" i="29"/>
  <c r="M134" i="29"/>
  <c r="O134" i="29"/>
  <c r="Q134" i="29"/>
  <c r="S134" i="29"/>
  <c r="U134" i="29"/>
  <c r="W134" i="29"/>
  <c r="G135" i="29"/>
  <c r="I135" i="29"/>
  <c r="K135" i="29"/>
  <c r="M135" i="29"/>
  <c r="O135" i="29"/>
  <c r="Q135" i="29"/>
  <c r="S135" i="29"/>
  <c r="U135" i="29"/>
  <c r="W135" i="29"/>
  <c r="G136" i="29"/>
  <c r="I136" i="29"/>
  <c r="K136" i="29"/>
  <c r="M136" i="29"/>
  <c r="O136" i="29"/>
  <c r="Q136" i="29"/>
  <c r="S136" i="29"/>
  <c r="U136" i="29"/>
  <c r="W136" i="29"/>
  <c r="G137" i="29"/>
  <c r="I137" i="29"/>
  <c r="K137" i="29"/>
  <c r="M137" i="29"/>
  <c r="O137" i="29"/>
  <c r="Q137" i="29"/>
  <c r="S137" i="29"/>
  <c r="U137" i="29"/>
  <c r="W137" i="29"/>
  <c r="G138" i="29"/>
  <c r="I138" i="29"/>
  <c r="K138" i="29"/>
  <c r="M138" i="29"/>
  <c r="O138" i="29"/>
  <c r="Q138" i="29"/>
  <c r="S138" i="29"/>
  <c r="U138" i="29"/>
  <c r="W138" i="29"/>
  <c r="G139" i="29"/>
  <c r="I139" i="29"/>
  <c r="K139" i="29"/>
  <c r="M139" i="29"/>
  <c r="O139" i="29"/>
  <c r="Q139" i="29"/>
  <c r="S139" i="29"/>
  <c r="U139" i="29"/>
  <c r="W139" i="29"/>
  <c r="G140" i="29"/>
  <c r="I140" i="29"/>
  <c r="K140" i="29"/>
  <c r="M140" i="29"/>
  <c r="O140" i="29"/>
  <c r="Q140" i="29"/>
  <c r="S140" i="29"/>
  <c r="U140" i="29"/>
  <c r="W140" i="29"/>
  <c r="G141" i="29"/>
  <c r="I141" i="29"/>
  <c r="K141" i="29"/>
  <c r="M141" i="29"/>
  <c r="O141" i="29"/>
  <c r="Q141" i="29"/>
  <c r="S141" i="29"/>
  <c r="U141" i="29"/>
  <c r="W141" i="29"/>
  <c r="G142" i="29"/>
  <c r="I142" i="29"/>
  <c r="K142" i="29"/>
  <c r="M142" i="29"/>
  <c r="O142" i="29"/>
  <c r="Q142" i="29"/>
  <c r="S142" i="29"/>
  <c r="U142" i="29"/>
  <c r="W142" i="29"/>
  <c r="G143" i="29"/>
  <c r="I143" i="29"/>
  <c r="K143" i="29"/>
  <c r="M143" i="29"/>
  <c r="O143" i="29"/>
  <c r="Q143" i="29"/>
  <c r="S143" i="29"/>
  <c r="U143" i="29"/>
  <c r="W143" i="29"/>
  <c r="G144" i="29"/>
  <c r="I144" i="29"/>
  <c r="K144" i="29"/>
  <c r="M144" i="29"/>
  <c r="O144" i="29"/>
  <c r="Q144" i="29"/>
  <c r="S144" i="29"/>
  <c r="U144" i="29"/>
  <c r="W144" i="29"/>
  <c r="G145" i="29"/>
  <c r="I145" i="29"/>
  <c r="K145" i="29"/>
  <c r="M145" i="29"/>
  <c r="O145" i="29"/>
  <c r="Q145" i="29"/>
  <c r="S145" i="29"/>
  <c r="U145" i="29"/>
  <c r="W145" i="29"/>
  <c r="G146" i="29"/>
  <c r="I146" i="29"/>
  <c r="K146" i="29"/>
  <c r="M146" i="29"/>
  <c r="O146" i="29"/>
  <c r="Q146" i="29"/>
  <c r="S146" i="29"/>
  <c r="U146" i="29"/>
  <c r="W146" i="29"/>
  <c r="G147" i="29"/>
  <c r="I147" i="29"/>
  <c r="K147" i="29"/>
  <c r="M147" i="29"/>
  <c r="O147" i="29"/>
  <c r="Q147" i="29"/>
  <c r="S147" i="29"/>
  <c r="U147" i="29"/>
  <c r="W147" i="29"/>
  <c r="G148" i="29"/>
  <c r="I148" i="29"/>
  <c r="K148" i="29"/>
  <c r="M148" i="29"/>
  <c r="O148" i="29"/>
  <c r="Q148" i="29"/>
  <c r="S148" i="29"/>
  <c r="U148" i="29"/>
  <c r="W148" i="29"/>
  <c r="G149" i="29"/>
  <c r="I149" i="29"/>
  <c r="K149" i="29"/>
  <c r="M149" i="29"/>
  <c r="O149" i="29"/>
  <c r="Q149" i="29"/>
  <c r="S149" i="29"/>
  <c r="U149" i="29"/>
  <c r="W149" i="29"/>
  <c r="G150" i="29"/>
  <c r="I150" i="29"/>
  <c r="K150" i="29"/>
  <c r="M150" i="29"/>
  <c r="O150" i="29"/>
  <c r="Q150" i="29"/>
  <c r="S150" i="29"/>
  <c r="U150" i="29"/>
  <c r="W150" i="29"/>
  <c r="G151" i="29"/>
  <c r="I151" i="29"/>
  <c r="K151" i="29"/>
  <c r="M151" i="29"/>
  <c r="O151" i="29"/>
  <c r="Q151" i="29"/>
  <c r="S151" i="29"/>
  <c r="U151" i="29"/>
  <c r="W151" i="29"/>
  <c r="G152" i="29"/>
  <c r="I152" i="29"/>
  <c r="K152" i="29"/>
  <c r="M152" i="29"/>
  <c r="O152" i="29"/>
  <c r="Q152" i="29"/>
  <c r="S152" i="29"/>
  <c r="U152" i="29"/>
  <c r="W152" i="29"/>
  <c r="G153" i="29"/>
  <c r="I153" i="29"/>
  <c r="K153" i="29"/>
  <c r="M153" i="29"/>
  <c r="O153" i="29"/>
  <c r="Q153" i="29"/>
  <c r="S153" i="29"/>
  <c r="U153" i="29"/>
  <c r="W153" i="29"/>
  <c r="G154" i="29"/>
  <c r="I154" i="29"/>
  <c r="K154" i="29"/>
  <c r="M154" i="29"/>
  <c r="O154" i="29"/>
  <c r="Q154" i="29"/>
  <c r="S154" i="29"/>
  <c r="U154" i="29"/>
  <c r="W154" i="29"/>
  <c r="G155" i="29"/>
  <c r="I155" i="29"/>
  <c r="K155" i="29"/>
  <c r="M155" i="29"/>
  <c r="O155" i="29"/>
  <c r="Q155" i="29"/>
  <c r="S155" i="29"/>
  <c r="U155" i="29"/>
  <c r="W155" i="29"/>
  <c r="G156" i="29"/>
  <c r="I156" i="29"/>
  <c r="K156" i="29"/>
  <c r="M156" i="29"/>
  <c r="O156" i="29"/>
  <c r="Q156" i="29"/>
  <c r="S156" i="29"/>
  <c r="U156" i="29"/>
  <c r="W156" i="29"/>
  <c r="G157" i="29"/>
  <c r="I157" i="29"/>
  <c r="K157" i="29"/>
  <c r="M157" i="29"/>
  <c r="O157" i="29"/>
  <c r="Q157" i="29"/>
  <c r="S157" i="29"/>
  <c r="U157" i="29"/>
  <c r="W157" i="29"/>
  <c r="G158" i="29"/>
  <c r="I158" i="29"/>
  <c r="K158" i="29"/>
  <c r="M158" i="29"/>
  <c r="O158" i="29"/>
  <c r="Q158" i="29"/>
  <c r="S158" i="29"/>
  <c r="U158" i="29"/>
  <c r="W158" i="29"/>
  <c r="G159" i="29"/>
  <c r="I159" i="29"/>
  <c r="K159" i="29"/>
  <c r="M159" i="29"/>
  <c r="O159" i="29"/>
  <c r="Q159" i="29"/>
  <c r="S159" i="29"/>
  <c r="U159" i="29"/>
  <c r="W159" i="29"/>
  <c r="G160" i="29"/>
  <c r="I160" i="29"/>
  <c r="K160" i="29"/>
  <c r="M160" i="29"/>
  <c r="O160" i="29"/>
  <c r="Q160" i="29"/>
  <c r="S160" i="29"/>
  <c r="U160" i="29"/>
  <c r="W160" i="29"/>
  <c r="G161" i="29"/>
  <c r="I161" i="29"/>
  <c r="K161" i="29"/>
  <c r="M161" i="29"/>
  <c r="O161" i="29"/>
  <c r="Q161" i="29"/>
  <c r="S161" i="29"/>
  <c r="U161" i="29"/>
  <c r="W161" i="29"/>
  <c r="G162" i="29"/>
  <c r="I162" i="29"/>
  <c r="K162" i="29"/>
  <c r="M162" i="29"/>
  <c r="O162" i="29"/>
  <c r="Q162" i="29"/>
  <c r="S162" i="29"/>
  <c r="U162" i="29"/>
  <c r="W162" i="29"/>
  <c r="G163" i="29"/>
  <c r="I163" i="29"/>
  <c r="K163" i="29"/>
  <c r="M163" i="29"/>
  <c r="O163" i="29"/>
  <c r="Q163" i="29"/>
  <c r="S163" i="29"/>
  <c r="U163" i="29"/>
  <c r="W163" i="29"/>
  <c r="G164" i="29"/>
  <c r="I164" i="29"/>
  <c r="K164" i="29"/>
  <c r="M164" i="29"/>
  <c r="O164" i="29"/>
  <c r="Q164" i="29"/>
  <c r="S164" i="29"/>
  <c r="U164" i="29"/>
  <c r="W164" i="29"/>
  <c r="G165" i="29"/>
  <c r="I165" i="29"/>
  <c r="K165" i="29"/>
  <c r="M165" i="29"/>
  <c r="O165" i="29"/>
  <c r="Q165" i="29"/>
  <c r="S165" i="29"/>
  <c r="U165" i="29"/>
  <c r="W165" i="29"/>
  <c r="G166" i="29"/>
  <c r="I166" i="29"/>
  <c r="K166" i="29"/>
  <c r="M166" i="29"/>
  <c r="O166" i="29"/>
  <c r="Q166" i="29"/>
  <c r="S166" i="29"/>
  <c r="U166" i="29"/>
  <c r="W166" i="29"/>
  <c r="G167" i="29"/>
  <c r="I167" i="29"/>
  <c r="K167" i="29"/>
  <c r="M167" i="29"/>
  <c r="O167" i="29"/>
  <c r="Q167" i="29"/>
  <c r="S167" i="29"/>
  <c r="U167" i="29"/>
  <c r="W167" i="29"/>
  <c r="G168" i="29"/>
  <c r="I168" i="29"/>
  <c r="K168" i="29"/>
  <c r="M168" i="29"/>
  <c r="O168" i="29"/>
  <c r="Q168" i="29"/>
  <c r="S168" i="29"/>
  <c r="U168" i="29"/>
  <c r="W168" i="29"/>
  <c r="G169" i="29"/>
  <c r="I169" i="29"/>
  <c r="K169" i="29"/>
  <c r="M169" i="29"/>
  <c r="O169" i="29"/>
  <c r="Q169" i="29"/>
  <c r="S169" i="29"/>
  <c r="U169" i="29"/>
  <c r="W169" i="29"/>
  <c r="G170" i="29"/>
  <c r="I170" i="29"/>
  <c r="K170" i="29"/>
  <c r="M170" i="29"/>
  <c r="O170" i="29"/>
  <c r="Q170" i="29"/>
  <c r="S170" i="29"/>
  <c r="U170" i="29"/>
  <c r="W170" i="29"/>
  <c r="G171" i="29"/>
  <c r="I171" i="29"/>
  <c r="K171" i="29"/>
  <c r="M171" i="29"/>
  <c r="O171" i="29"/>
  <c r="Q171" i="29"/>
  <c r="S171" i="29"/>
  <c r="U171" i="29"/>
  <c r="W171" i="29"/>
  <c r="G172" i="29"/>
  <c r="I172" i="29"/>
  <c r="K172" i="29"/>
  <c r="M172" i="29"/>
  <c r="O172" i="29"/>
  <c r="Q172" i="29"/>
  <c r="S172" i="29"/>
  <c r="U172" i="29"/>
  <c r="W172" i="29"/>
  <c r="G173" i="29"/>
  <c r="I173" i="29"/>
  <c r="K173" i="29"/>
  <c r="M173" i="29"/>
  <c r="O173" i="29"/>
  <c r="Q173" i="29"/>
  <c r="S173" i="29"/>
  <c r="U173" i="29"/>
  <c r="W173" i="29"/>
  <c r="G174" i="29"/>
  <c r="I174" i="29"/>
  <c r="K174" i="29"/>
  <c r="M174" i="29"/>
  <c r="O174" i="29"/>
  <c r="Q174" i="29"/>
  <c r="S174" i="29"/>
  <c r="U174" i="29"/>
  <c r="W174" i="29"/>
  <c r="G175" i="29"/>
  <c r="I175" i="29"/>
  <c r="K175" i="29"/>
  <c r="M175" i="29"/>
  <c r="O175" i="29"/>
  <c r="Q175" i="29"/>
  <c r="S175" i="29"/>
  <c r="U175" i="29"/>
  <c r="W175" i="29"/>
  <c r="G176" i="29"/>
  <c r="I176" i="29"/>
  <c r="K176" i="29"/>
  <c r="M176" i="29"/>
  <c r="O176" i="29"/>
  <c r="Q176" i="29"/>
  <c r="S176" i="29"/>
  <c r="U176" i="29"/>
  <c r="W176" i="29"/>
  <c r="G177" i="29"/>
  <c r="I177" i="29"/>
  <c r="K177" i="29"/>
  <c r="M177" i="29"/>
  <c r="O177" i="29"/>
  <c r="Q177" i="29"/>
  <c r="S177" i="29"/>
  <c r="U177" i="29"/>
  <c r="W177" i="29"/>
  <c r="G178" i="29"/>
  <c r="I178" i="29"/>
  <c r="K178" i="29"/>
  <c r="M178" i="29"/>
  <c r="O178" i="29"/>
  <c r="Q178" i="29"/>
  <c r="S178" i="29"/>
  <c r="U178" i="29"/>
  <c r="W178" i="29"/>
  <c r="G179" i="29"/>
  <c r="I179" i="29"/>
  <c r="K179" i="29"/>
  <c r="M179" i="29"/>
  <c r="O179" i="29"/>
  <c r="Q179" i="29"/>
  <c r="S179" i="29"/>
  <c r="U179" i="29"/>
  <c r="W179" i="29"/>
  <c r="G180" i="29"/>
  <c r="I180" i="29"/>
  <c r="K180" i="29"/>
  <c r="M180" i="29"/>
  <c r="O180" i="29"/>
  <c r="Q180" i="29"/>
  <c r="S180" i="29"/>
  <c r="U180" i="29"/>
  <c r="W180" i="29"/>
  <c r="G181" i="29"/>
  <c r="I181" i="29"/>
  <c r="K181" i="29"/>
  <c r="M181" i="29"/>
  <c r="O181" i="29"/>
  <c r="Q181" i="29"/>
  <c r="S181" i="29"/>
  <c r="U181" i="29"/>
  <c r="W181" i="29"/>
  <c r="G182" i="29"/>
  <c r="I182" i="29"/>
  <c r="K182" i="29"/>
  <c r="M182" i="29"/>
  <c r="O182" i="29"/>
  <c r="Q182" i="29"/>
  <c r="S182" i="29"/>
  <c r="U182" i="29"/>
  <c r="W182" i="29"/>
  <c r="G183" i="29"/>
  <c r="I183" i="29"/>
  <c r="K183" i="29"/>
  <c r="M183" i="29"/>
  <c r="O183" i="29"/>
  <c r="Q183" i="29"/>
  <c r="S183" i="29"/>
  <c r="U183" i="29"/>
  <c r="W183" i="29"/>
  <c r="G184" i="29"/>
  <c r="I184" i="29"/>
  <c r="K184" i="29"/>
  <c r="M184" i="29"/>
  <c r="O184" i="29"/>
  <c r="Q184" i="29"/>
  <c r="S184" i="29"/>
  <c r="U184" i="29"/>
  <c r="W184" i="29"/>
  <c r="G185" i="29"/>
  <c r="I185" i="29"/>
  <c r="K185" i="29"/>
  <c r="M185" i="29"/>
  <c r="O185" i="29"/>
  <c r="Q185" i="29"/>
  <c r="S185" i="29"/>
  <c r="U185" i="29"/>
  <c r="W185" i="29"/>
  <c r="G186" i="29"/>
  <c r="I186" i="29"/>
  <c r="K186" i="29"/>
  <c r="M186" i="29"/>
  <c r="O186" i="29"/>
  <c r="Q186" i="29"/>
  <c r="S186" i="29"/>
  <c r="U186" i="29"/>
  <c r="W186" i="29"/>
  <c r="G187" i="29"/>
  <c r="I187" i="29"/>
  <c r="K187" i="29"/>
  <c r="M187" i="29"/>
  <c r="O187" i="29"/>
  <c r="Q187" i="29"/>
  <c r="S187" i="29"/>
  <c r="U187" i="29"/>
  <c r="W187" i="29"/>
  <c r="G188" i="29"/>
  <c r="I188" i="29"/>
  <c r="K188" i="29"/>
  <c r="M188" i="29"/>
  <c r="O188" i="29"/>
  <c r="Q188" i="29"/>
  <c r="S188" i="29"/>
  <c r="U188" i="29"/>
  <c r="W188" i="29"/>
  <c r="G189" i="29"/>
  <c r="I189" i="29"/>
  <c r="K189" i="29"/>
  <c r="M189" i="29"/>
  <c r="O189" i="29"/>
  <c r="Q189" i="29"/>
  <c r="S189" i="29"/>
  <c r="U189" i="29"/>
  <c r="W189" i="29"/>
  <c r="G190" i="29"/>
  <c r="I190" i="29"/>
  <c r="K190" i="29"/>
  <c r="M190" i="29"/>
  <c r="O190" i="29"/>
  <c r="Q190" i="29"/>
  <c r="S190" i="29"/>
  <c r="U190" i="29"/>
  <c r="W190" i="29"/>
  <c r="G191" i="29"/>
  <c r="I191" i="29"/>
  <c r="K191" i="29"/>
  <c r="M191" i="29"/>
  <c r="O191" i="29"/>
  <c r="Q191" i="29"/>
  <c r="S191" i="29"/>
  <c r="U191" i="29"/>
  <c r="W191" i="29"/>
  <c r="G192" i="29"/>
  <c r="I192" i="29"/>
  <c r="K192" i="29"/>
  <c r="M192" i="29"/>
  <c r="O192" i="29"/>
  <c r="Q192" i="29"/>
  <c r="S192" i="29"/>
  <c r="U192" i="29"/>
  <c r="W192" i="29"/>
  <c r="G193" i="29"/>
  <c r="I193" i="29"/>
  <c r="K193" i="29"/>
  <c r="M193" i="29"/>
  <c r="O193" i="29"/>
  <c r="Q193" i="29"/>
  <c r="S193" i="29"/>
  <c r="U193" i="29"/>
  <c r="W193" i="29"/>
  <c r="W3" i="29"/>
  <c r="U3" i="29"/>
  <c r="S3" i="29"/>
  <c r="Q3" i="29"/>
  <c r="O3" i="29"/>
  <c r="M3" i="29"/>
  <c r="K3" i="29"/>
  <c r="I3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3" i="29"/>
  <c r="B192" i="7"/>
  <c r="D192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3" i="7"/>
  <c r="D4" i="7"/>
  <c r="D5" i="7"/>
  <c r="D6" i="7"/>
  <c r="D2" i="7"/>
  <c r="B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3" i="7"/>
  <c r="C3" i="19"/>
  <c r="D3" i="19"/>
  <c r="E3" i="19"/>
  <c r="F3" i="19"/>
  <c r="G3" i="19"/>
  <c r="H3" i="19"/>
  <c r="C4" i="19"/>
  <c r="D4" i="19"/>
  <c r="E4" i="19"/>
  <c r="F4" i="19"/>
  <c r="G4" i="19"/>
  <c r="H4" i="19"/>
  <c r="C5" i="19"/>
  <c r="D5" i="19"/>
  <c r="E5" i="19"/>
  <c r="F5" i="19"/>
  <c r="G5" i="19"/>
  <c r="H5" i="19"/>
  <c r="C6" i="19"/>
  <c r="D6" i="19"/>
  <c r="E6" i="19"/>
  <c r="F6" i="19"/>
  <c r="G6" i="19"/>
  <c r="H6" i="19"/>
  <c r="C7" i="19"/>
  <c r="D7" i="19"/>
  <c r="E7" i="19"/>
  <c r="F7" i="19"/>
  <c r="G7" i="19"/>
  <c r="H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C60" i="19"/>
  <c r="D60" i="19"/>
  <c r="E60" i="19"/>
  <c r="F60" i="19"/>
  <c r="G60" i="19"/>
  <c r="H60" i="19"/>
  <c r="C61" i="19"/>
  <c r="D61" i="19"/>
  <c r="E61" i="19"/>
  <c r="F61" i="19"/>
  <c r="G61" i="19"/>
  <c r="H61" i="19"/>
  <c r="C62" i="19"/>
  <c r="D62" i="19"/>
  <c r="E62" i="19"/>
  <c r="F62" i="19"/>
  <c r="G62" i="19"/>
  <c r="H62" i="19"/>
  <c r="C63" i="19"/>
  <c r="D63" i="19"/>
  <c r="E63" i="19"/>
  <c r="F63" i="19"/>
  <c r="G63" i="19"/>
  <c r="H63" i="19"/>
  <c r="C64" i="19"/>
  <c r="D64" i="19"/>
  <c r="E64" i="19"/>
  <c r="F64" i="19"/>
  <c r="G64" i="19"/>
  <c r="H64" i="19"/>
  <c r="C65" i="19"/>
  <c r="D65" i="19"/>
  <c r="E65" i="19"/>
  <c r="F65" i="19"/>
  <c r="G65" i="19"/>
  <c r="H65" i="19"/>
  <c r="C66" i="19"/>
  <c r="D66" i="19"/>
  <c r="E66" i="19"/>
  <c r="F66" i="19"/>
  <c r="G66" i="19"/>
  <c r="H66" i="19"/>
  <c r="C67" i="19"/>
  <c r="D67" i="19"/>
  <c r="E67" i="19"/>
  <c r="F67" i="19"/>
  <c r="G67" i="19"/>
  <c r="H67" i="19"/>
  <c r="C68" i="19"/>
  <c r="D68" i="19"/>
  <c r="E68" i="19"/>
  <c r="F68" i="19"/>
  <c r="G68" i="19"/>
  <c r="H68" i="19"/>
  <c r="C69" i="19"/>
  <c r="D69" i="19"/>
  <c r="E69" i="19"/>
  <c r="F69" i="19"/>
  <c r="G69" i="19"/>
  <c r="H69" i="19"/>
  <c r="C70" i="19"/>
  <c r="D70" i="19"/>
  <c r="E70" i="19"/>
  <c r="F70" i="19"/>
  <c r="G70" i="19"/>
  <c r="H70" i="19"/>
  <c r="C71" i="19"/>
  <c r="D71" i="19"/>
  <c r="E71" i="19"/>
  <c r="F71" i="19"/>
  <c r="G71" i="19"/>
  <c r="H71" i="19"/>
  <c r="C72" i="19"/>
  <c r="D72" i="19"/>
  <c r="E72" i="19"/>
  <c r="F72" i="19"/>
  <c r="G72" i="19"/>
  <c r="H72" i="19"/>
  <c r="C73" i="19"/>
  <c r="D73" i="19"/>
  <c r="E73" i="19"/>
  <c r="F73" i="19"/>
  <c r="G73" i="19"/>
  <c r="H73" i="19"/>
  <c r="C74" i="19"/>
  <c r="D74" i="19"/>
  <c r="E74" i="19"/>
  <c r="F74" i="19"/>
  <c r="G74" i="19"/>
  <c r="H74" i="19"/>
  <c r="C75" i="19"/>
  <c r="D75" i="19"/>
  <c r="E75" i="19"/>
  <c r="F75" i="19"/>
  <c r="G75" i="19"/>
  <c r="H75" i="19"/>
  <c r="C76" i="19"/>
  <c r="D76" i="19"/>
  <c r="E76" i="19"/>
  <c r="F76" i="19"/>
  <c r="G76" i="19"/>
  <c r="H76" i="19"/>
  <c r="C77" i="19"/>
  <c r="D77" i="19"/>
  <c r="E77" i="19"/>
  <c r="F77" i="19"/>
  <c r="G77" i="19"/>
  <c r="H77" i="19"/>
  <c r="C78" i="19"/>
  <c r="D78" i="19"/>
  <c r="E78" i="19"/>
  <c r="F78" i="19"/>
  <c r="G78" i="19"/>
  <c r="H78" i="19"/>
  <c r="C79" i="19"/>
  <c r="D79" i="19"/>
  <c r="E79" i="19"/>
  <c r="F79" i="19"/>
  <c r="G79" i="19"/>
  <c r="H79" i="19"/>
  <c r="C80" i="19"/>
  <c r="D80" i="19"/>
  <c r="E80" i="19"/>
  <c r="F80" i="19"/>
  <c r="G80" i="19"/>
  <c r="H80" i="19"/>
  <c r="C81" i="19"/>
  <c r="D81" i="19"/>
  <c r="E81" i="19"/>
  <c r="F81" i="19"/>
  <c r="G81" i="19"/>
  <c r="H81" i="19"/>
  <c r="C82" i="19"/>
  <c r="D82" i="19"/>
  <c r="E82" i="19"/>
  <c r="F82" i="19"/>
  <c r="G82" i="19"/>
  <c r="H82" i="19"/>
  <c r="C83" i="19"/>
  <c r="D83" i="19"/>
  <c r="E83" i="19"/>
  <c r="F83" i="19"/>
  <c r="G83" i="19"/>
  <c r="H83" i="19"/>
  <c r="C84" i="19"/>
  <c r="D84" i="19"/>
  <c r="E84" i="19"/>
  <c r="F84" i="19"/>
  <c r="G84" i="19"/>
  <c r="H84" i="19"/>
  <c r="C85" i="19"/>
  <c r="D85" i="19"/>
  <c r="E85" i="19"/>
  <c r="F85" i="19"/>
  <c r="G85" i="19"/>
  <c r="H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C88" i="19"/>
  <c r="D88" i="19"/>
  <c r="E88" i="19"/>
  <c r="F88" i="19"/>
  <c r="G88" i="19"/>
  <c r="H88" i="19"/>
  <c r="C89" i="19"/>
  <c r="D89" i="19"/>
  <c r="E89" i="19"/>
  <c r="F89" i="19"/>
  <c r="G89" i="19"/>
  <c r="H89" i="19"/>
  <c r="C90" i="19"/>
  <c r="D90" i="19"/>
  <c r="E90" i="19"/>
  <c r="F90" i="19"/>
  <c r="G90" i="19"/>
  <c r="H90" i="19"/>
  <c r="C91" i="19"/>
  <c r="D91" i="19"/>
  <c r="E91" i="19"/>
  <c r="F91" i="19"/>
  <c r="G91" i="19"/>
  <c r="H91" i="19"/>
  <c r="C92" i="19"/>
  <c r="D92" i="19"/>
  <c r="E92" i="19"/>
  <c r="F92" i="19"/>
  <c r="G92" i="19"/>
  <c r="H92" i="19"/>
  <c r="C93" i="19"/>
  <c r="D93" i="19"/>
  <c r="E93" i="19"/>
  <c r="F93" i="19"/>
  <c r="G93" i="19"/>
  <c r="H93" i="19"/>
  <c r="C94" i="19"/>
  <c r="D94" i="19"/>
  <c r="E94" i="19"/>
  <c r="F94" i="19"/>
  <c r="G94" i="19"/>
  <c r="H94" i="19"/>
  <c r="C95" i="19"/>
  <c r="D95" i="19"/>
  <c r="E95" i="19"/>
  <c r="F95" i="19"/>
  <c r="G95" i="19"/>
  <c r="H95" i="19"/>
  <c r="C96" i="19"/>
  <c r="D96" i="19"/>
  <c r="E96" i="19"/>
  <c r="F96" i="19"/>
  <c r="G96" i="19"/>
  <c r="H96" i="19"/>
  <c r="C97" i="19"/>
  <c r="D97" i="19"/>
  <c r="E97" i="19"/>
  <c r="F97" i="19"/>
  <c r="G97" i="19"/>
  <c r="H97" i="19"/>
  <c r="C98" i="19"/>
  <c r="D98" i="19"/>
  <c r="E98" i="19"/>
  <c r="F98" i="19"/>
  <c r="G98" i="19"/>
  <c r="H98" i="19"/>
  <c r="C99" i="19"/>
  <c r="D99" i="19"/>
  <c r="E99" i="19"/>
  <c r="F99" i="19"/>
  <c r="G99" i="19"/>
  <c r="H99" i="19"/>
  <c r="C100" i="19"/>
  <c r="D100" i="19"/>
  <c r="E100" i="19"/>
  <c r="F100" i="19"/>
  <c r="G100" i="19"/>
  <c r="H100" i="19"/>
  <c r="C101" i="19"/>
  <c r="D101" i="19"/>
  <c r="E101" i="19"/>
  <c r="F101" i="19"/>
  <c r="G101" i="19"/>
  <c r="H101" i="19"/>
  <c r="C102" i="19"/>
  <c r="D102" i="19"/>
  <c r="E102" i="19"/>
  <c r="F102" i="19"/>
  <c r="G102" i="19"/>
  <c r="H102" i="19"/>
  <c r="C103" i="19"/>
  <c r="D103" i="19"/>
  <c r="E103" i="19"/>
  <c r="F103" i="19"/>
  <c r="G103" i="19"/>
  <c r="H103" i="19"/>
  <c r="C104" i="19"/>
  <c r="D104" i="19"/>
  <c r="E104" i="19"/>
  <c r="F104" i="19"/>
  <c r="G104" i="19"/>
  <c r="H104" i="19"/>
  <c r="C105" i="19"/>
  <c r="D105" i="19"/>
  <c r="E105" i="19"/>
  <c r="F105" i="19"/>
  <c r="G105" i="19"/>
  <c r="H105" i="19"/>
  <c r="C106" i="19"/>
  <c r="D106" i="19"/>
  <c r="E106" i="19"/>
  <c r="F106" i="19"/>
  <c r="G106" i="19"/>
  <c r="H106" i="19"/>
  <c r="C107" i="19"/>
  <c r="D107" i="19"/>
  <c r="E107" i="19"/>
  <c r="F107" i="19"/>
  <c r="G107" i="19"/>
  <c r="H107" i="19"/>
  <c r="C108" i="19"/>
  <c r="D108" i="19"/>
  <c r="E108" i="19"/>
  <c r="F108" i="19"/>
  <c r="G108" i="19"/>
  <c r="H108" i="19"/>
  <c r="C109" i="19"/>
  <c r="D109" i="19"/>
  <c r="E109" i="19"/>
  <c r="F109" i="19"/>
  <c r="G109" i="19"/>
  <c r="H109" i="19"/>
  <c r="C110" i="19"/>
  <c r="D110" i="19"/>
  <c r="E110" i="19"/>
  <c r="F110" i="19"/>
  <c r="G110" i="19"/>
  <c r="H110" i="19"/>
  <c r="C111" i="19"/>
  <c r="D111" i="19"/>
  <c r="E111" i="19"/>
  <c r="F111" i="19"/>
  <c r="G111" i="19"/>
  <c r="H111" i="19"/>
  <c r="C112" i="19"/>
  <c r="D112" i="19"/>
  <c r="E112" i="19"/>
  <c r="F112" i="19"/>
  <c r="G112" i="19"/>
  <c r="H112" i="19"/>
  <c r="C113" i="19"/>
  <c r="D113" i="19"/>
  <c r="E113" i="19"/>
  <c r="F113" i="19"/>
  <c r="G113" i="19"/>
  <c r="H113" i="19"/>
  <c r="C114" i="19"/>
  <c r="D114" i="19"/>
  <c r="E114" i="19"/>
  <c r="F114" i="19"/>
  <c r="G114" i="19"/>
  <c r="H114" i="19"/>
  <c r="C115" i="19"/>
  <c r="D115" i="19"/>
  <c r="E115" i="19"/>
  <c r="F115" i="19"/>
  <c r="G115" i="19"/>
  <c r="H115" i="19"/>
  <c r="C116" i="19"/>
  <c r="D116" i="19"/>
  <c r="E116" i="19"/>
  <c r="F116" i="19"/>
  <c r="G116" i="19"/>
  <c r="H116" i="19"/>
  <c r="C117" i="19"/>
  <c r="D117" i="19"/>
  <c r="E117" i="19"/>
  <c r="F117" i="19"/>
  <c r="G117" i="19"/>
  <c r="H117" i="19"/>
  <c r="C118" i="19"/>
  <c r="D118" i="19"/>
  <c r="E118" i="19"/>
  <c r="F118" i="19"/>
  <c r="G118" i="19"/>
  <c r="H118" i="19"/>
  <c r="C119" i="19"/>
  <c r="D119" i="19"/>
  <c r="E119" i="19"/>
  <c r="F119" i="19"/>
  <c r="G119" i="19"/>
  <c r="H119" i="19"/>
  <c r="C120" i="19"/>
  <c r="D120" i="19"/>
  <c r="E120" i="19"/>
  <c r="F120" i="19"/>
  <c r="G120" i="19"/>
  <c r="H120" i="19"/>
  <c r="C121" i="19"/>
  <c r="D121" i="19"/>
  <c r="E121" i="19"/>
  <c r="F121" i="19"/>
  <c r="G121" i="19"/>
  <c r="H121" i="19"/>
  <c r="C122" i="19"/>
  <c r="D122" i="19"/>
  <c r="E122" i="19"/>
  <c r="F122" i="19"/>
  <c r="G122" i="19"/>
  <c r="H122" i="19"/>
  <c r="C123" i="19"/>
  <c r="D123" i="19"/>
  <c r="E123" i="19"/>
  <c r="F123" i="19"/>
  <c r="G123" i="19"/>
  <c r="H123" i="19"/>
  <c r="C124" i="19"/>
  <c r="D124" i="19"/>
  <c r="E124" i="19"/>
  <c r="F124" i="19"/>
  <c r="G124" i="19"/>
  <c r="H124" i="19"/>
  <c r="C125" i="19"/>
  <c r="D125" i="19"/>
  <c r="E125" i="19"/>
  <c r="F125" i="19"/>
  <c r="G125" i="19"/>
  <c r="H125" i="19"/>
  <c r="C126" i="19"/>
  <c r="D126" i="19"/>
  <c r="E126" i="19"/>
  <c r="F126" i="19"/>
  <c r="G126" i="19"/>
  <c r="H126" i="19"/>
  <c r="C127" i="19"/>
  <c r="D127" i="19"/>
  <c r="E127" i="19"/>
  <c r="F127" i="19"/>
  <c r="G127" i="19"/>
  <c r="H127" i="19"/>
  <c r="C128" i="19"/>
  <c r="D128" i="19"/>
  <c r="E128" i="19"/>
  <c r="F128" i="19"/>
  <c r="G128" i="19"/>
  <c r="H128" i="19"/>
  <c r="C129" i="19"/>
  <c r="D129" i="19"/>
  <c r="E129" i="19"/>
  <c r="F129" i="19"/>
  <c r="G129" i="19"/>
  <c r="H129" i="19"/>
  <c r="C130" i="19"/>
  <c r="D130" i="19"/>
  <c r="E130" i="19"/>
  <c r="F130" i="19"/>
  <c r="G130" i="19"/>
  <c r="H130" i="19"/>
  <c r="C131" i="19"/>
  <c r="D131" i="19"/>
  <c r="E131" i="19"/>
  <c r="F131" i="19"/>
  <c r="G131" i="19"/>
  <c r="H131" i="19"/>
  <c r="C132" i="19"/>
  <c r="D132" i="19"/>
  <c r="E132" i="19"/>
  <c r="F132" i="19"/>
  <c r="G132" i="19"/>
  <c r="H132" i="19"/>
  <c r="C133" i="19"/>
  <c r="D133" i="19"/>
  <c r="E133" i="19"/>
  <c r="F133" i="19"/>
  <c r="G133" i="19"/>
  <c r="H133" i="19"/>
  <c r="C134" i="19"/>
  <c r="D134" i="19"/>
  <c r="E134" i="19"/>
  <c r="F134" i="19"/>
  <c r="G134" i="19"/>
  <c r="H134" i="19"/>
  <c r="C135" i="19"/>
  <c r="D135" i="19"/>
  <c r="E135" i="19"/>
  <c r="F135" i="19"/>
  <c r="G135" i="19"/>
  <c r="H135" i="19"/>
  <c r="C136" i="19"/>
  <c r="D136" i="19"/>
  <c r="E136" i="19"/>
  <c r="F136" i="19"/>
  <c r="G136" i="19"/>
  <c r="H136" i="19"/>
  <c r="C137" i="19"/>
  <c r="D137" i="19"/>
  <c r="E137" i="19"/>
  <c r="F137" i="19"/>
  <c r="G137" i="19"/>
  <c r="H137" i="19"/>
  <c r="C138" i="19"/>
  <c r="D138" i="19"/>
  <c r="E138" i="19"/>
  <c r="F138" i="19"/>
  <c r="G138" i="19"/>
  <c r="H138" i="19"/>
  <c r="C139" i="19"/>
  <c r="D139" i="19"/>
  <c r="E139" i="19"/>
  <c r="F139" i="19"/>
  <c r="G139" i="19"/>
  <c r="H139" i="19"/>
  <c r="C140" i="19"/>
  <c r="D140" i="19"/>
  <c r="E140" i="19"/>
  <c r="F140" i="19"/>
  <c r="G140" i="19"/>
  <c r="H140" i="19"/>
  <c r="C141" i="19"/>
  <c r="D141" i="19"/>
  <c r="E141" i="19"/>
  <c r="F141" i="19"/>
  <c r="G141" i="19"/>
  <c r="H141" i="19"/>
  <c r="C142" i="19"/>
  <c r="D142" i="19"/>
  <c r="E142" i="19"/>
  <c r="F142" i="19"/>
  <c r="G142" i="19"/>
  <c r="H142" i="19"/>
  <c r="C143" i="19"/>
  <c r="D143" i="19"/>
  <c r="E143" i="19"/>
  <c r="F143" i="19"/>
  <c r="G143" i="19"/>
  <c r="H143" i="19"/>
  <c r="C144" i="19"/>
  <c r="D144" i="19"/>
  <c r="E144" i="19"/>
  <c r="F144" i="19"/>
  <c r="G144" i="19"/>
  <c r="H144" i="19"/>
  <c r="C145" i="19"/>
  <c r="D145" i="19"/>
  <c r="E145" i="19"/>
  <c r="F145" i="19"/>
  <c r="G145" i="19"/>
  <c r="H145" i="19"/>
  <c r="C146" i="19"/>
  <c r="D146" i="19"/>
  <c r="E146" i="19"/>
  <c r="F146" i="19"/>
  <c r="G146" i="19"/>
  <c r="H146" i="19"/>
  <c r="C147" i="19"/>
  <c r="D147" i="19"/>
  <c r="E147" i="19"/>
  <c r="F147" i="19"/>
  <c r="G147" i="19"/>
  <c r="H147" i="19"/>
  <c r="C148" i="19"/>
  <c r="D148" i="19"/>
  <c r="E148" i="19"/>
  <c r="F148" i="19"/>
  <c r="G148" i="19"/>
  <c r="H148" i="19"/>
  <c r="C149" i="19"/>
  <c r="D149" i="19"/>
  <c r="E149" i="19"/>
  <c r="F149" i="19"/>
  <c r="G149" i="19"/>
  <c r="H149" i="19"/>
  <c r="C150" i="19"/>
  <c r="D150" i="19"/>
  <c r="E150" i="19"/>
  <c r="F150" i="19"/>
  <c r="G150" i="19"/>
  <c r="H150" i="19"/>
  <c r="C151" i="19"/>
  <c r="D151" i="19"/>
  <c r="E151" i="19"/>
  <c r="F151" i="19"/>
  <c r="G151" i="19"/>
  <c r="H151" i="19"/>
  <c r="C152" i="19"/>
  <c r="D152" i="19"/>
  <c r="E152" i="19"/>
  <c r="F152" i="19"/>
  <c r="G152" i="19"/>
  <c r="H152" i="19"/>
  <c r="C153" i="19"/>
  <c r="D153" i="19"/>
  <c r="E153" i="19"/>
  <c r="F153" i="19"/>
  <c r="G153" i="19"/>
  <c r="H153" i="19"/>
  <c r="C154" i="19"/>
  <c r="D154" i="19"/>
  <c r="E154" i="19"/>
  <c r="F154" i="19"/>
  <c r="G154" i="19"/>
  <c r="H154" i="19"/>
  <c r="C155" i="19"/>
  <c r="D155" i="19"/>
  <c r="E155" i="19"/>
  <c r="F155" i="19"/>
  <c r="G155" i="19"/>
  <c r="H155" i="19"/>
  <c r="C156" i="19"/>
  <c r="D156" i="19"/>
  <c r="E156" i="19"/>
  <c r="F156" i="19"/>
  <c r="G156" i="19"/>
  <c r="H156" i="19"/>
  <c r="C157" i="19"/>
  <c r="D157" i="19"/>
  <c r="E157" i="19"/>
  <c r="F157" i="19"/>
  <c r="G157" i="19"/>
  <c r="H157" i="19"/>
  <c r="C158" i="19"/>
  <c r="D158" i="19"/>
  <c r="E158" i="19"/>
  <c r="F158" i="19"/>
  <c r="G158" i="19"/>
  <c r="H158" i="19"/>
  <c r="C159" i="19"/>
  <c r="D159" i="19"/>
  <c r="E159" i="19"/>
  <c r="F159" i="19"/>
  <c r="G159" i="19"/>
  <c r="H159" i="19"/>
  <c r="C160" i="19"/>
  <c r="D160" i="19"/>
  <c r="E160" i="19"/>
  <c r="F160" i="19"/>
  <c r="G160" i="19"/>
  <c r="H160" i="19"/>
  <c r="C161" i="19"/>
  <c r="D161" i="19"/>
  <c r="E161" i="19"/>
  <c r="F161" i="19"/>
  <c r="G161" i="19"/>
  <c r="H161" i="19"/>
  <c r="C162" i="19"/>
  <c r="D162" i="19"/>
  <c r="E162" i="19"/>
  <c r="F162" i="19"/>
  <c r="G162" i="19"/>
  <c r="H162" i="19"/>
  <c r="C163" i="19"/>
  <c r="D163" i="19"/>
  <c r="E163" i="19"/>
  <c r="F163" i="19"/>
  <c r="G163" i="19"/>
  <c r="H163" i="19"/>
  <c r="C164" i="19"/>
  <c r="D164" i="19"/>
  <c r="E164" i="19"/>
  <c r="F164" i="19"/>
  <c r="G164" i="19"/>
  <c r="H164" i="19"/>
  <c r="C165" i="19"/>
  <c r="D165" i="19"/>
  <c r="E165" i="19"/>
  <c r="F165" i="19"/>
  <c r="G165" i="19"/>
  <c r="H165" i="19"/>
  <c r="C166" i="19"/>
  <c r="D166" i="19"/>
  <c r="E166" i="19"/>
  <c r="F166" i="19"/>
  <c r="G166" i="19"/>
  <c r="H166" i="19"/>
  <c r="C167" i="19"/>
  <c r="D167" i="19"/>
  <c r="E167" i="19"/>
  <c r="F167" i="19"/>
  <c r="G167" i="19"/>
  <c r="H167" i="19"/>
  <c r="C168" i="19"/>
  <c r="D168" i="19"/>
  <c r="E168" i="19"/>
  <c r="F168" i="19"/>
  <c r="G168" i="19"/>
  <c r="H168" i="19"/>
  <c r="C169" i="19"/>
  <c r="D169" i="19"/>
  <c r="E169" i="19"/>
  <c r="F169" i="19"/>
  <c r="G169" i="19"/>
  <c r="H169" i="19"/>
  <c r="C170" i="19"/>
  <c r="D170" i="19"/>
  <c r="E170" i="19"/>
  <c r="F170" i="19"/>
  <c r="G170" i="19"/>
  <c r="H170" i="19"/>
  <c r="C171" i="19"/>
  <c r="D171" i="19"/>
  <c r="E171" i="19"/>
  <c r="F171" i="19"/>
  <c r="G171" i="19"/>
  <c r="H171" i="19"/>
  <c r="C172" i="19"/>
  <c r="D172" i="19"/>
  <c r="E172" i="19"/>
  <c r="F172" i="19"/>
  <c r="G172" i="19"/>
  <c r="H172" i="19"/>
  <c r="C173" i="19"/>
  <c r="D173" i="19"/>
  <c r="E173" i="19"/>
  <c r="F173" i="19"/>
  <c r="G173" i="19"/>
  <c r="H173" i="19"/>
  <c r="C174" i="19"/>
  <c r="D174" i="19"/>
  <c r="E174" i="19"/>
  <c r="F174" i="19"/>
  <c r="G174" i="19"/>
  <c r="H174" i="19"/>
  <c r="C175" i="19"/>
  <c r="D175" i="19"/>
  <c r="E175" i="19"/>
  <c r="F175" i="19"/>
  <c r="G175" i="19"/>
  <c r="H175" i="19"/>
  <c r="C176" i="19"/>
  <c r="D176" i="19"/>
  <c r="E176" i="19"/>
  <c r="F176" i="19"/>
  <c r="G176" i="19"/>
  <c r="H176" i="19"/>
  <c r="C177" i="19"/>
  <c r="D177" i="19"/>
  <c r="E177" i="19"/>
  <c r="F177" i="19"/>
  <c r="G177" i="19"/>
  <c r="H177" i="19"/>
  <c r="C178" i="19"/>
  <c r="D178" i="19"/>
  <c r="E178" i="19"/>
  <c r="F178" i="19"/>
  <c r="G178" i="19"/>
  <c r="H178" i="19"/>
  <c r="C179" i="19"/>
  <c r="D179" i="19"/>
  <c r="E179" i="19"/>
  <c r="F179" i="19"/>
  <c r="G179" i="19"/>
  <c r="H179" i="19"/>
  <c r="C180" i="19"/>
  <c r="D180" i="19"/>
  <c r="E180" i="19"/>
  <c r="F180" i="19"/>
  <c r="G180" i="19"/>
  <c r="H180" i="19"/>
  <c r="C181" i="19"/>
  <c r="D181" i="19"/>
  <c r="E181" i="19"/>
  <c r="F181" i="19"/>
  <c r="G181" i="19"/>
  <c r="H181" i="19"/>
  <c r="C182" i="19"/>
  <c r="D182" i="19"/>
  <c r="E182" i="19"/>
  <c r="F182" i="19"/>
  <c r="G182" i="19"/>
  <c r="H182" i="19"/>
  <c r="C183" i="19"/>
  <c r="D183" i="19"/>
  <c r="E183" i="19"/>
  <c r="F183" i="19"/>
  <c r="G183" i="19"/>
  <c r="H183" i="19"/>
  <c r="C184" i="19"/>
  <c r="D184" i="19"/>
  <c r="E184" i="19"/>
  <c r="F184" i="19"/>
  <c r="G184" i="19"/>
  <c r="H184" i="19"/>
  <c r="C185" i="19"/>
  <c r="D185" i="19"/>
  <c r="E185" i="19"/>
  <c r="F185" i="19"/>
  <c r="G185" i="19"/>
  <c r="H185" i="19"/>
  <c r="C186" i="19"/>
  <c r="D186" i="19"/>
  <c r="E186" i="19"/>
  <c r="F186" i="19"/>
  <c r="G186" i="19"/>
  <c r="H186" i="19"/>
  <c r="C187" i="19"/>
  <c r="D187" i="19"/>
  <c r="E187" i="19"/>
  <c r="F187" i="19"/>
  <c r="G187" i="19"/>
  <c r="H187" i="19"/>
  <c r="C188" i="19"/>
  <c r="D188" i="19"/>
  <c r="E188" i="19"/>
  <c r="F188" i="19"/>
  <c r="G188" i="19"/>
  <c r="H188" i="19"/>
  <c r="C189" i="19"/>
  <c r="D189" i="19"/>
  <c r="E189" i="19"/>
  <c r="F189" i="19"/>
  <c r="G189" i="19"/>
  <c r="H189" i="19"/>
  <c r="C190" i="19"/>
  <c r="D190" i="19"/>
  <c r="E190" i="19"/>
  <c r="F190" i="19"/>
  <c r="G190" i="19"/>
  <c r="H190" i="19"/>
  <c r="C191" i="19"/>
  <c r="D191" i="19"/>
  <c r="E191" i="19"/>
  <c r="F191" i="19"/>
  <c r="G191" i="19"/>
  <c r="H191" i="19"/>
  <c r="C192" i="19"/>
  <c r="D192" i="19"/>
  <c r="E192" i="19"/>
  <c r="F192" i="19"/>
  <c r="G192" i="19"/>
  <c r="H192" i="19"/>
  <c r="H2" i="19"/>
  <c r="G2" i="19"/>
  <c r="F2" i="19"/>
  <c r="E2" i="19"/>
  <c r="D2" i="19"/>
  <c r="C2" i="19"/>
  <c r="B2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3" i="22"/>
  <c r="D3" i="22"/>
  <c r="E3" i="22"/>
  <c r="F3" i="22"/>
  <c r="G3" i="22"/>
  <c r="H3" i="22"/>
  <c r="C4" i="22"/>
  <c r="D4" i="22"/>
  <c r="E4" i="22"/>
  <c r="F4" i="22"/>
  <c r="G4" i="22"/>
  <c r="H4" i="22"/>
  <c r="C5" i="22"/>
  <c r="D5" i="22"/>
  <c r="E5" i="22"/>
  <c r="F5" i="22"/>
  <c r="G5" i="22"/>
  <c r="H5" i="22"/>
  <c r="C6" i="22"/>
  <c r="D6" i="22"/>
  <c r="E6" i="22"/>
  <c r="F6" i="22"/>
  <c r="G6" i="22"/>
  <c r="H6" i="22"/>
  <c r="C7" i="22"/>
  <c r="D7" i="22"/>
  <c r="E7" i="22"/>
  <c r="F7" i="22"/>
  <c r="G7" i="22"/>
  <c r="H7" i="22"/>
  <c r="C8" i="22"/>
  <c r="D8" i="22"/>
  <c r="E8" i="22"/>
  <c r="F8" i="22"/>
  <c r="G8" i="22"/>
  <c r="H8" i="22"/>
  <c r="C9" i="22"/>
  <c r="D9" i="22"/>
  <c r="E9" i="22"/>
  <c r="F9" i="22"/>
  <c r="G9" i="22"/>
  <c r="H9" i="22"/>
  <c r="C10" i="22"/>
  <c r="D10" i="22"/>
  <c r="E10" i="22"/>
  <c r="F10" i="22"/>
  <c r="G10" i="22"/>
  <c r="H10" i="22"/>
  <c r="C11" i="22"/>
  <c r="D11" i="22"/>
  <c r="E11" i="22"/>
  <c r="F11" i="22"/>
  <c r="G11" i="22"/>
  <c r="H11" i="22"/>
  <c r="C12" i="22"/>
  <c r="D12" i="22"/>
  <c r="E12" i="22"/>
  <c r="F12" i="22"/>
  <c r="G12" i="22"/>
  <c r="H12" i="22"/>
  <c r="C13" i="22"/>
  <c r="D13" i="22"/>
  <c r="E13" i="22"/>
  <c r="F13" i="22"/>
  <c r="G13" i="22"/>
  <c r="H13" i="22"/>
  <c r="C14" i="22"/>
  <c r="D14" i="22"/>
  <c r="E14" i="22"/>
  <c r="F14" i="22"/>
  <c r="G14" i="22"/>
  <c r="H14" i="22"/>
  <c r="C15" i="22"/>
  <c r="D15" i="22"/>
  <c r="E15" i="22"/>
  <c r="F15" i="22"/>
  <c r="G15" i="22"/>
  <c r="H15" i="22"/>
  <c r="C16" i="22"/>
  <c r="D16" i="22"/>
  <c r="E16" i="22"/>
  <c r="F16" i="22"/>
  <c r="G16" i="22"/>
  <c r="H16" i="22"/>
  <c r="C17" i="22"/>
  <c r="D17" i="22"/>
  <c r="E17" i="22"/>
  <c r="F17" i="22"/>
  <c r="G17" i="22"/>
  <c r="H17" i="22"/>
  <c r="C18" i="22"/>
  <c r="D18" i="22"/>
  <c r="E18" i="22"/>
  <c r="F18" i="22"/>
  <c r="G18" i="22"/>
  <c r="H18" i="22"/>
  <c r="C19" i="22"/>
  <c r="D19" i="22"/>
  <c r="E19" i="22"/>
  <c r="F19" i="22"/>
  <c r="G19" i="22"/>
  <c r="H19" i="22"/>
  <c r="C20" i="22"/>
  <c r="D20" i="22"/>
  <c r="E20" i="22"/>
  <c r="F20" i="22"/>
  <c r="G20" i="22"/>
  <c r="H20" i="22"/>
  <c r="C21" i="22"/>
  <c r="D21" i="22"/>
  <c r="E21" i="22"/>
  <c r="F21" i="22"/>
  <c r="G21" i="22"/>
  <c r="H21" i="22"/>
  <c r="C22" i="22"/>
  <c r="D22" i="22"/>
  <c r="E22" i="22"/>
  <c r="F22" i="22"/>
  <c r="G22" i="22"/>
  <c r="H22" i="22"/>
  <c r="C23" i="22"/>
  <c r="D23" i="22"/>
  <c r="E23" i="22"/>
  <c r="F23" i="22"/>
  <c r="G23" i="22"/>
  <c r="H23" i="22"/>
  <c r="C24" i="22"/>
  <c r="D24" i="22"/>
  <c r="E24" i="22"/>
  <c r="F24" i="22"/>
  <c r="G24" i="22"/>
  <c r="H24" i="22"/>
  <c r="C25" i="22"/>
  <c r="D25" i="22"/>
  <c r="E25" i="22"/>
  <c r="F25" i="22"/>
  <c r="G25" i="22"/>
  <c r="H25" i="22"/>
  <c r="C26" i="22"/>
  <c r="D26" i="22"/>
  <c r="E26" i="22"/>
  <c r="F26" i="22"/>
  <c r="G26" i="22"/>
  <c r="H26" i="22"/>
  <c r="C27" i="22"/>
  <c r="D27" i="22"/>
  <c r="E27" i="22"/>
  <c r="F27" i="22"/>
  <c r="G27" i="22"/>
  <c r="H27" i="22"/>
  <c r="C28" i="22"/>
  <c r="D28" i="22"/>
  <c r="E28" i="22"/>
  <c r="F28" i="22"/>
  <c r="G28" i="22"/>
  <c r="H28" i="22"/>
  <c r="C29" i="22"/>
  <c r="D29" i="22"/>
  <c r="E29" i="22"/>
  <c r="F29" i="22"/>
  <c r="G29" i="22"/>
  <c r="H29" i="22"/>
  <c r="C30" i="22"/>
  <c r="D30" i="22"/>
  <c r="E30" i="22"/>
  <c r="F30" i="22"/>
  <c r="G30" i="22"/>
  <c r="H30" i="22"/>
  <c r="C31" i="22"/>
  <c r="D31" i="22"/>
  <c r="E31" i="22"/>
  <c r="F31" i="22"/>
  <c r="G31" i="22"/>
  <c r="H31" i="22"/>
  <c r="C32" i="22"/>
  <c r="D32" i="22"/>
  <c r="E32" i="22"/>
  <c r="F32" i="22"/>
  <c r="G32" i="22"/>
  <c r="H32" i="22"/>
  <c r="C33" i="22"/>
  <c r="D33" i="22"/>
  <c r="E33" i="22"/>
  <c r="F33" i="22"/>
  <c r="G33" i="22"/>
  <c r="H33" i="22"/>
  <c r="C34" i="22"/>
  <c r="D34" i="22"/>
  <c r="E34" i="22"/>
  <c r="F34" i="22"/>
  <c r="G34" i="22"/>
  <c r="H34" i="22"/>
  <c r="C35" i="22"/>
  <c r="D35" i="22"/>
  <c r="E35" i="22"/>
  <c r="F35" i="22"/>
  <c r="G35" i="22"/>
  <c r="H35" i="22"/>
  <c r="C36" i="22"/>
  <c r="D36" i="22"/>
  <c r="E36" i="22"/>
  <c r="F36" i="22"/>
  <c r="G36" i="22"/>
  <c r="H36" i="22"/>
  <c r="C37" i="22"/>
  <c r="D37" i="22"/>
  <c r="E37" i="22"/>
  <c r="F37" i="22"/>
  <c r="G37" i="22"/>
  <c r="H37" i="22"/>
  <c r="C38" i="22"/>
  <c r="D38" i="22"/>
  <c r="E38" i="22"/>
  <c r="F38" i="22"/>
  <c r="G38" i="22"/>
  <c r="H38" i="22"/>
  <c r="C39" i="22"/>
  <c r="D39" i="22"/>
  <c r="E39" i="22"/>
  <c r="F39" i="22"/>
  <c r="G39" i="22"/>
  <c r="H39" i="22"/>
  <c r="C40" i="22"/>
  <c r="D40" i="22"/>
  <c r="E40" i="22"/>
  <c r="F40" i="22"/>
  <c r="G40" i="22"/>
  <c r="H40" i="22"/>
  <c r="C41" i="22"/>
  <c r="D41" i="22"/>
  <c r="E41" i="22"/>
  <c r="F41" i="22"/>
  <c r="G41" i="22"/>
  <c r="H41" i="22"/>
  <c r="C42" i="22"/>
  <c r="D42" i="22"/>
  <c r="E42" i="22"/>
  <c r="F42" i="22"/>
  <c r="G42" i="22"/>
  <c r="H42" i="22"/>
  <c r="C43" i="22"/>
  <c r="D43" i="22"/>
  <c r="E43" i="22"/>
  <c r="F43" i="22"/>
  <c r="G43" i="22"/>
  <c r="H43" i="22"/>
  <c r="C44" i="22"/>
  <c r="D44" i="22"/>
  <c r="E44" i="22"/>
  <c r="F44" i="22"/>
  <c r="G44" i="22"/>
  <c r="H44" i="22"/>
  <c r="C45" i="22"/>
  <c r="D45" i="22"/>
  <c r="E45" i="22"/>
  <c r="F45" i="22"/>
  <c r="G45" i="22"/>
  <c r="H45" i="22"/>
  <c r="C46" i="22"/>
  <c r="D46" i="22"/>
  <c r="E46" i="22"/>
  <c r="F46" i="22"/>
  <c r="G46" i="22"/>
  <c r="H46" i="22"/>
  <c r="C47" i="22"/>
  <c r="D47" i="22"/>
  <c r="E47" i="22"/>
  <c r="F47" i="22"/>
  <c r="G47" i="22"/>
  <c r="H47" i="22"/>
  <c r="C48" i="22"/>
  <c r="D48" i="22"/>
  <c r="E48" i="22"/>
  <c r="F48" i="22"/>
  <c r="G48" i="22"/>
  <c r="H48" i="22"/>
  <c r="C49" i="22"/>
  <c r="D49" i="22"/>
  <c r="E49" i="22"/>
  <c r="F49" i="22"/>
  <c r="G49" i="22"/>
  <c r="H49" i="22"/>
  <c r="C50" i="22"/>
  <c r="D50" i="22"/>
  <c r="E50" i="22"/>
  <c r="F50" i="22"/>
  <c r="G50" i="22"/>
  <c r="H50" i="22"/>
  <c r="C51" i="22"/>
  <c r="D51" i="22"/>
  <c r="E51" i="22"/>
  <c r="F51" i="22"/>
  <c r="G51" i="22"/>
  <c r="H51" i="22"/>
  <c r="C52" i="22"/>
  <c r="D52" i="22"/>
  <c r="E52" i="22"/>
  <c r="F52" i="22"/>
  <c r="G52" i="22"/>
  <c r="H52" i="22"/>
  <c r="C53" i="22"/>
  <c r="D53" i="22"/>
  <c r="E53" i="22"/>
  <c r="F53" i="22"/>
  <c r="G53" i="22"/>
  <c r="H53" i="22"/>
  <c r="C54" i="22"/>
  <c r="D54" i="22"/>
  <c r="E54" i="22"/>
  <c r="F54" i="22"/>
  <c r="G54" i="22"/>
  <c r="H54" i="22"/>
  <c r="C55" i="22"/>
  <c r="D55" i="22"/>
  <c r="E55" i="22"/>
  <c r="F55" i="22"/>
  <c r="G55" i="22"/>
  <c r="H55" i="22"/>
  <c r="C56" i="22"/>
  <c r="D56" i="22"/>
  <c r="E56" i="22"/>
  <c r="F56" i="22"/>
  <c r="G56" i="22"/>
  <c r="H56" i="22"/>
  <c r="C57" i="22"/>
  <c r="D57" i="22"/>
  <c r="E57" i="22"/>
  <c r="F57" i="22"/>
  <c r="G57" i="22"/>
  <c r="H57" i="22"/>
  <c r="C58" i="22"/>
  <c r="D58" i="22"/>
  <c r="E58" i="22"/>
  <c r="F58" i="22"/>
  <c r="G58" i="22"/>
  <c r="H58" i="22"/>
  <c r="C59" i="22"/>
  <c r="D59" i="22"/>
  <c r="E59" i="22"/>
  <c r="F59" i="22"/>
  <c r="G59" i="22"/>
  <c r="H59" i="22"/>
  <c r="C60" i="22"/>
  <c r="D60" i="22"/>
  <c r="E60" i="22"/>
  <c r="F60" i="22"/>
  <c r="G60" i="22"/>
  <c r="H60" i="22"/>
  <c r="C61" i="22"/>
  <c r="D61" i="22"/>
  <c r="E61" i="22"/>
  <c r="F61" i="22"/>
  <c r="G61" i="22"/>
  <c r="H61" i="22"/>
  <c r="C62" i="22"/>
  <c r="D62" i="22"/>
  <c r="E62" i="22"/>
  <c r="F62" i="22"/>
  <c r="G62" i="22"/>
  <c r="H62" i="22"/>
  <c r="C63" i="22"/>
  <c r="D63" i="22"/>
  <c r="E63" i="22"/>
  <c r="F63" i="22"/>
  <c r="G63" i="22"/>
  <c r="H63" i="22"/>
  <c r="C64" i="22"/>
  <c r="D64" i="22"/>
  <c r="E64" i="22"/>
  <c r="F64" i="22"/>
  <c r="G64" i="22"/>
  <c r="H64" i="22"/>
  <c r="C65" i="22"/>
  <c r="D65" i="22"/>
  <c r="E65" i="22"/>
  <c r="F65" i="22"/>
  <c r="G65" i="22"/>
  <c r="H65" i="22"/>
  <c r="C66" i="22"/>
  <c r="D66" i="22"/>
  <c r="E66" i="22"/>
  <c r="F66" i="22"/>
  <c r="G66" i="22"/>
  <c r="H66" i="22"/>
  <c r="C67" i="22"/>
  <c r="D67" i="22"/>
  <c r="E67" i="22"/>
  <c r="F67" i="22"/>
  <c r="G67" i="22"/>
  <c r="H67" i="22"/>
  <c r="C68" i="22"/>
  <c r="D68" i="22"/>
  <c r="E68" i="22"/>
  <c r="F68" i="22"/>
  <c r="G68" i="22"/>
  <c r="H68" i="22"/>
  <c r="C69" i="22"/>
  <c r="D69" i="22"/>
  <c r="E69" i="22"/>
  <c r="F69" i="22"/>
  <c r="G69" i="22"/>
  <c r="H69" i="22"/>
  <c r="C70" i="22"/>
  <c r="D70" i="22"/>
  <c r="E70" i="22"/>
  <c r="F70" i="22"/>
  <c r="G70" i="22"/>
  <c r="H70" i="22"/>
  <c r="C71" i="22"/>
  <c r="D71" i="22"/>
  <c r="E71" i="22"/>
  <c r="F71" i="22"/>
  <c r="G71" i="22"/>
  <c r="H71" i="22"/>
  <c r="C72" i="22"/>
  <c r="D72" i="22"/>
  <c r="E72" i="22"/>
  <c r="F72" i="22"/>
  <c r="G72" i="22"/>
  <c r="H72" i="22"/>
  <c r="C73" i="22"/>
  <c r="D73" i="22"/>
  <c r="E73" i="22"/>
  <c r="F73" i="22"/>
  <c r="G73" i="22"/>
  <c r="H73" i="22"/>
  <c r="C74" i="22"/>
  <c r="D74" i="22"/>
  <c r="E74" i="22"/>
  <c r="F74" i="22"/>
  <c r="G74" i="22"/>
  <c r="H74" i="22"/>
  <c r="C75" i="22"/>
  <c r="D75" i="22"/>
  <c r="E75" i="22"/>
  <c r="F75" i="22"/>
  <c r="G75" i="22"/>
  <c r="H75" i="22"/>
  <c r="C76" i="22"/>
  <c r="D76" i="22"/>
  <c r="E76" i="22"/>
  <c r="F76" i="22"/>
  <c r="G76" i="22"/>
  <c r="H76" i="22"/>
  <c r="C77" i="22"/>
  <c r="D77" i="22"/>
  <c r="E77" i="22"/>
  <c r="F77" i="22"/>
  <c r="G77" i="22"/>
  <c r="H77" i="22"/>
  <c r="C78" i="22"/>
  <c r="D78" i="22"/>
  <c r="E78" i="22"/>
  <c r="F78" i="22"/>
  <c r="G78" i="22"/>
  <c r="H78" i="22"/>
  <c r="C79" i="22"/>
  <c r="D79" i="22"/>
  <c r="E79" i="22"/>
  <c r="F79" i="22"/>
  <c r="G79" i="22"/>
  <c r="H79" i="22"/>
  <c r="C80" i="22"/>
  <c r="D80" i="22"/>
  <c r="E80" i="22"/>
  <c r="F80" i="22"/>
  <c r="G80" i="22"/>
  <c r="H80" i="22"/>
  <c r="C81" i="22"/>
  <c r="D81" i="22"/>
  <c r="E81" i="22"/>
  <c r="F81" i="22"/>
  <c r="G81" i="22"/>
  <c r="H81" i="22"/>
  <c r="C82" i="22"/>
  <c r="D82" i="22"/>
  <c r="E82" i="22"/>
  <c r="F82" i="22"/>
  <c r="G82" i="22"/>
  <c r="H82" i="22"/>
  <c r="C83" i="22"/>
  <c r="D83" i="22"/>
  <c r="E83" i="22"/>
  <c r="F83" i="22"/>
  <c r="G83" i="22"/>
  <c r="H83" i="22"/>
  <c r="C84" i="22"/>
  <c r="D84" i="22"/>
  <c r="E84" i="22"/>
  <c r="F84" i="22"/>
  <c r="G84" i="22"/>
  <c r="H84" i="22"/>
  <c r="C85" i="22"/>
  <c r="D85" i="22"/>
  <c r="E85" i="22"/>
  <c r="F85" i="22"/>
  <c r="G85" i="22"/>
  <c r="H85" i="22"/>
  <c r="C86" i="22"/>
  <c r="D86" i="22"/>
  <c r="E86" i="22"/>
  <c r="F86" i="22"/>
  <c r="G86" i="22"/>
  <c r="H86" i="22"/>
  <c r="C87" i="22"/>
  <c r="D87" i="22"/>
  <c r="E87" i="22"/>
  <c r="F87" i="22"/>
  <c r="G87" i="22"/>
  <c r="H87" i="22"/>
  <c r="C88" i="22"/>
  <c r="D88" i="22"/>
  <c r="E88" i="22"/>
  <c r="F88" i="22"/>
  <c r="G88" i="22"/>
  <c r="H88" i="22"/>
  <c r="C89" i="22"/>
  <c r="D89" i="22"/>
  <c r="E89" i="22"/>
  <c r="F89" i="22"/>
  <c r="G89" i="22"/>
  <c r="H89" i="22"/>
  <c r="C90" i="22"/>
  <c r="D90" i="22"/>
  <c r="E90" i="22"/>
  <c r="F90" i="22"/>
  <c r="G90" i="22"/>
  <c r="H90" i="22"/>
  <c r="C91" i="22"/>
  <c r="D91" i="22"/>
  <c r="E91" i="22"/>
  <c r="F91" i="22"/>
  <c r="G91" i="22"/>
  <c r="H91" i="22"/>
  <c r="C92" i="22"/>
  <c r="D92" i="22"/>
  <c r="E92" i="22"/>
  <c r="F92" i="22"/>
  <c r="G92" i="22"/>
  <c r="H92" i="22"/>
  <c r="C93" i="22"/>
  <c r="D93" i="22"/>
  <c r="E93" i="22"/>
  <c r="F93" i="22"/>
  <c r="G93" i="22"/>
  <c r="H93" i="22"/>
  <c r="C94" i="22"/>
  <c r="D94" i="22"/>
  <c r="E94" i="22"/>
  <c r="F94" i="22"/>
  <c r="G94" i="22"/>
  <c r="H94" i="22"/>
  <c r="C95" i="22"/>
  <c r="D95" i="22"/>
  <c r="E95" i="22"/>
  <c r="F95" i="22"/>
  <c r="G95" i="22"/>
  <c r="H95" i="22"/>
  <c r="C96" i="22"/>
  <c r="D96" i="22"/>
  <c r="E96" i="22"/>
  <c r="F96" i="22"/>
  <c r="G96" i="22"/>
  <c r="H96" i="22"/>
  <c r="C97" i="22"/>
  <c r="D97" i="22"/>
  <c r="E97" i="22"/>
  <c r="F97" i="22"/>
  <c r="G97" i="22"/>
  <c r="H97" i="22"/>
  <c r="C98" i="22"/>
  <c r="D98" i="22"/>
  <c r="E98" i="22"/>
  <c r="F98" i="22"/>
  <c r="G98" i="22"/>
  <c r="H98" i="22"/>
  <c r="C99" i="22"/>
  <c r="D99" i="22"/>
  <c r="E99" i="22"/>
  <c r="F99" i="22"/>
  <c r="G99" i="22"/>
  <c r="H99" i="22"/>
  <c r="C100" i="22"/>
  <c r="D100" i="22"/>
  <c r="E100" i="22"/>
  <c r="F100" i="22"/>
  <c r="G100" i="22"/>
  <c r="H100" i="22"/>
  <c r="C101" i="22"/>
  <c r="D101" i="22"/>
  <c r="E101" i="22"/>
  <c r="F101" i="22"/>
  <c r="G101" i="22"/>
  <c r="H101" i="22"/>
  <c r="C102" i="22"/>
  <c r="D102" i="22"/>
  <c r="E102" i="22"/>
  <c r="F102" i="22"/>
  <c r="G102" i="22"/>
  <c r="H102" i="22"/>
  <c r="C103" i="22"/>
  <c r="D103" i="22"/>
  <c r="E103" i="22"/>
  <c r="F103" i="22"/>
  <c r="G103" i="22"/>
  <c r="H103" i="22"/>
  <c r="C104" i="22"/>
  <c r="D104" i="22"/>
  <c r="E104" i="22"/>
  <c r="F104" i="22"/>
  <c r="G104" i="22"/>
  <c r="H104" i="22"/>
  <c r="C105" i="22"/>
  <c r="D105" i="22"/>
  <c r="E105" i="22"/>
  <c r="F105" i="22"/>
  <c r="G105" i="22"/>
  <c r="H105" i="22"/>
  <c r="C106" i="22"/>
  <c r="D106" i="22"/>
  <c r="E106" i="22"/>
  <c r="F106" i="22"/>
  <c r="G106" i="22"/>
  <c r="H106" i="22"/>
  <c r="C107" i="22"/>
  <c r="D107" i="22"/>
  <c r="E107" i="22"/>
  <c r="F107" i="22"/>
  <c r="G107" i="22"/>
  <c r="H107" i="22"/>
  <c r="C108" i="22"/>
  <c r="D108" i="22"/>
  <c r="E108" i="22"/>
  <c r="F108" i="22"/>
  <c r="G108" i="22"/>
  <c r="H108" i="22"/>
  <c r="C109" i="22"/>
  <c r="D109" i="22"/>
  <c r="E109" i="22"/>
  <c r="F109" i="22"/>
  <c r="G109" i="22"/>
  <c r="H109" i="22"/>
  <c r="C110" i="22"/>
  <c r="D110" i="22"/>
  <c r="E110" i="22"/>
  <c r="F110" i="22"/>
  <c r="G110" i="22"/>
  <c r="H110" i="22"/>
  <c r="C111" i="22"/>
  <c r="D111" i="22"/>
  <c r="E111" i="22"/>
  <c r="F111" i="22"/>
  <c r="G111" i="22"/>
  <c r="H111" i="22"/>
  <c r="C112" i="22"/>
  <c r="D112" i="22"/>
  <c r="E112" i="22"/>
  <c r="F112" i="22"/>
  <c r="G112" i="22"/>
  <c r="H112" i="22"/>
  <c r="C113" i="22"/>
  <c r="D113" i="22"/>
  <c r="E113" i="22"/>
  <c r="F113" i="22"/>
  <c r="G113" i="22"/>
  <c r="H113" i="22"/>
  <c r="C114" i="22"/>
  <c r="D114" i="22"/>
  <c r="E114" i="22"/>
  <c r="F114" i="22"/>
  <c r="G114" i="22"/>
  <c r="H114" i="22"/>
  <c r="C115" i="22"/>
  <c r="D115" i="22"/>
  <c r="E115" i="22"/>
  <c r="F115" i="22"/>
  <c r="G115" i="22"/>
  <c r="H115" i="22"/>
  <c r="C116" i="22"/>
  <c r="D116" i="22"/>
  <c r="E116" i="22"/>
  <c r="F116" i="22"/>
  <c r="G116" i="22"/>
  <c r="H116" i="22"/>
  <c r="C117" i="22"/>
  <c r="D117" i="22"/>
  <c r="E117" i="22"/>
  <c r="F117" i="22"/>
  <c r="G117" i="22"/>
  <c r="H117" i="22"/>
  <c r="C118" i="22"/>
  <c r="D118" i="22"/>
  <c r="E118" i="22"/>
  <c r="F118" i="22"/>
  <c r="G118" i="22"/>
  <c r="H118" i="22"/>
  <c r="C119" i="22"/>
  <c r="D119" i="22"/>
  <c r="E119" i="22"/>
  <c r="F119" i="22"/>
  <c r="G119" i="22"/>
  <c r="H119" i="22"/>
  <c r="C120" i="22"/>
  <c r="D120" i="22"/>
  <c r="E120" i="22"/>
  <c r="F120" i="22"/>
  <c r="G120" i="22"/>
  <c r="H120" i="22"/>
  <c r="C121" i="22"/>
  <c r="D121" i="22"/>
  <c r="E121" i="22"/>
  <c r="F121" i="22"/>
  <c r="G121" i="22"/>
  <c r="H121" i="22"/>
  <c r="C122" i="22"/>
  <c r="D122" i="22"/>
  <c r="E122" i="22"/>
  <c r="F122" i="22"/>
  <c r="G122" i="22"/>
  <c r="H122" i="22"/>
  <c r="C123" i="22"/>
  <c r="D123" i="22"/>
  <c r="E123" i="22"/>
  <c r="F123" i="22"/>
  <c r="G123" i="22"/>
  <c r="H123" i="22"/>
  <c r="C124" i="22"/>
  <c r="D124" i="22"/>
  <c r="E124" i="22"/>
  <c r="F124" i="22"/>
  <c r="G124" i="22"/>
  <c r="H124" i="22"/>
  <c r="C125" i="22"/>
  <c r="D125" i="22"/>
  <c r="E125" i="22"/>
  <c r="F125" i="22"/>
  <c r="G125" i="22"/>
  <c r="H125" i="22"/>
  <c r="C126" i="22"/>
  <c r="D126" i="22"/>
  <c r="E126" i="22"/>
  <c r="F126" i="22"/>
  <c r="G126" i="22"/>
  <c r="H126" i="22"/>
  <c r="C127" i="22"/>
  <c r="D127" i="22"/>
  <c r="E127" i="22"/>
  <c r="F127" i="22"/>
  <c r="G127" i="22"/>
  <c r="H127" i="22"/>
  <c r="C128" i="22"/>
  <c r="D128" i="22"/>
  <c r="E128" i="22"/>
  <c r="F128" i="22"/>
  <c r="G128" i="22"/>
  <c r="H128" i="22"/>
  <c r="C129" i="22"/>
  <c r="D129" i="22"/>
  <c r="E129" i="22"/>
  <c r="F129" i="22"/>
  <c r="G129" i="22"/>
  <c r="H129" i="22"/>
  <c r="C130" i="22"/>
  <c r="D130" i="22"/>
  <c r="E130" i="22"/>
  <c r="F130" i="22"/>
  <c r="G130" i="22"/>
  <c r="H130" i="22"/>
  <c r="C131" i="22"/>
  <c r="D131" i="22"/>
  <c r="E131" i="22"/>
  <c r="F131" i="22"/>
  <c r="G131" i="22"/>
  <c r="H131" i="22"/>
  <c r="C132" i="22"/>
  <c r="D132" i="22"/>
  <c r="E132" i="22"/>
  <c r="F132" i="22"/>
  <c r="G132" i="22"/>
  <c r="H132" i="22"/>
  <c r="C133" i="22"/>
  <c r="D133" i="22"/>
  <c r="E133" i="22"/>
  <c r="F133" i="22"/>
  <c r="G133" i="22"/>
  <c r="H133" i="22"/>
  <c r="C134" i="22"/>
  <c r="D134" i="22"/>
  <c r="E134" i="22"/>
  <c r="F134" i="22"/>
  <c r="G134" i="22"/>
  <c r="H134" i="22"/>
  <c r="C135" i="22"/>
  <c r="D135" i="22"/>
  <c r="E135" i="22"/>
  <c r="F135" i="22"/>
  <c r="G135" i="22"/>
  <c r="H135" i="22"/>
  <c r="C136" i="22"/>
  <c r="D136" i="22"/>
  <c r="E136" i="22"/>
  <c r="F136" i="22"/>
  <c r="G136" i="22"/>
  <c r="H136" i="22"/>
  <c r="C137" i="22"/>
  <c r="D137" i="22"/>
  <c r="E137" i="22"/>
  <c r="F137" i="22"/>
  <c r="G137" i="22"/>
  <c r="H137" i="22"/>
  <c r="C138" i="22"/>
  <c r="D138" i="22"/>
  <c r="E138" i="22"/>
  <c r="F138" i="22"/>
  <c r="G138" i="22"/>
  <c r="H138" i="22"/>
  <c r="C139" i="22"/>
  <c r="D139" i="22"/>
  <c r="E139" i="22"/>
  <c r="F139" i="22"/>
  <c r="G139" i="22"/>
  <c r="H139" i="22"/>
  <c r="C140" i="22"/>
  <c r="D140" i="22"/>
  <c r="E140" i="22"/>
  <c r="F140" i="22"/>
  <c r="G140" i="22"/>
  <c r="H140" i="22"/>
  <c r="C141" i="22"/>
  <c r="D141" i="22"/>
  <c r="E141" i="22"/>
  <c r="F141" i="22"/>
  <c r="G141" i="22"/>
  <c r="H141" i="22"/>
  <c r="C142" i="22"/>
  <c r="D142" i="22"/>
  <c r="E142" i="22"/>
  <c r="F142" i="22"/>
  <c r="G142" i="22"/>
  <c r="H142" i="22"/>
  <c r="C143" i="22"/>
  <c r="D143" i="22"/>
  <c r="E143" i="22"/>
  <c r="F143" i="22"/>
  <c r="G143" i="22"/>
  <c r="H143" i="22"/>
  <c r="C144" i="22"/>
  <c r="D144" i="22"/>
  <c r="E144" i="22"/>
  <c r="F144" i="22"/>
  <c r="G144" i="22"/>
  <c r="H144" i="22"/>
  <c r="C145" i="22"/>
  <c r="D145" i="22"/>
  <c r="E145" i="22"/>
  <c r="F145" i="22"/>
  <c r="G145" i="22"/>
  <c r="H145" i="22"/>
  <c r="C146" i="22"/>
  <c r="D146" i="22"/>
  <c r="E146" i="22"/>
  <c r="F146" i="22"/>
  <c r="G146" i="22"/>
  <c r="H146" i="22"/>
  <c r="C147" i="22"/>
  <c r="D147" i="22"/>
  <c r="E147" i="22"/>
  <c r="F147" i="22"/>
  <c r="G147" i="22"/>
  <c r="H147" i="22"/>
  <c r="C148" i="22"/>
  <c r="D148" i="22"/>
  <c r="E148" i="22"/>
  <c r="F148" i="22"/>
  <c r="G148" i="22"/>
  <c r="H148" i="22"/>
  <c r="C149" i="22"/>
  <c r="D149" i="22"/>
  <c r="E149" i="22"/>
  <c r="F149" i="22"/>
  <c r="G149" i="22"/>
  <c r="H149" i="22"/>
  <c r="C150" i="22"/>
  <c r="D150" i="22"/>
  <c r="E150" i="22"/>
  <c r="F150" i="22"/>
  <c r="G150" i="22"/>
  <c r="H150" i="22"/>
  <c r="C151" i="22"/>
  <c r="D151" i="22"/>
  <c r="E151" i="22"/>
  <c r="F151" i="22"/>
  <c r="G151" i="22"/>
  <c r="H151" i="22"/>
  <c r="C152" i="22"/>
  <c r="D152" i="22"/>
  <c r="E152" i="22"/>
  <c r="F152" i="22"/>
  <c r="G152" i="22"/>
  <c r="H152" i="22"/>
  <c r="C153" i="22"/>
  <c r="D153" i="22"/>
  <c r="E153" i="22"/>
  <c r="F153" i="22"/>
  <c r="G153" i="22"/>
  <c r="H153" i="22"/>
  <c r="C154" i="22"/>
  <c r="D154" i="22"/>
  <c r="E154" i="22"/>
  <c r="F154" i="22"/>
  <c r="G154" i="22"/>
  <c r="H154" i="22"/>
  <c r="C155" i="22"/>
  <c r="D155" i="22"/>
  <c r="E155" i="22"/>
  <c r="F155" i="22"/>
  <c r="G155" i="22"/>
  <c r="H155" i="22"/>
  <c r="C156" i="22"/>
  <c r="D156" i="22"/>
  <c r="E156" i="22"/>
  <c r="F156" i="22"/>
  <c r="G156" i="22"/>
  <c r="H156" i="22"/>
  <c r="C157" i="22"/>
  <c r="D157" i="22"/>
  <c r="E157" i="22"/>
  <c r="F157" i="22"/>
  <c r="G157" i="22"/>
  <c r="H157" i="22"/>
  <c r="C158" i="22"/>
  <c r="D158" i="22"/>
  <c r="E158" i="22"/>
  <c r="F158" i="22"/>
  <c r="G158" i="22"/>
  <c r="H158" i="22"/>
  <c r="C159" i="22"/>
  <c r="D159" i="22"/>
  <c r="E159" i="22"/>
  <c r="F159" i="22"/>
  <c r="G159" i="22"/>
  <c r="H159" i="22"/>
  <c r="C160" i="22"/>
  <c r="D160" i="22"/>
  <c r="E160" i="22"/>
  <c r="F160" i="22"/>
  <c r="G160" i="22"/>
  <c r="H160" i="22"/>
  <c r="C161" i="22"/>
  <c r="D161" i="22"/>
  <c r="E161" i="22"/>
  <c r="F161" i="22"/>
  <c r="G161" i="22"/>
  <c r="H161" i="22"/>
  <c r="C162" i="22"/>
  <c r="D162" i="22"/>
  <c r="E162" i="22"/>
  <c r="F162" i="22"/>
  <c r="G162" i="22"/>
  <c r="H162" i="22"/>
  <c r="C163" i="22"/>
  <c r="D163" i="22"/>
  <c r="E163" i="22"/>
  <c r="F163" i="22"/>
  <c r="G163" i="22"/>
  <c r="H163" i="22"/>
  <c r="C164" i="22"/>
  <c r="D164" i="22"/>
  <c r="E164" i="22"/>
  <c r="F164" i="22"/>
  <c r="G164" i="22"/>
  <c r="H164" i="22"/>
  <c r="C165" i="22"/>
  <c r="D165" i="22"/>
  <c r="E165" i="22"/>
  <c r="F165" i="22"/>
  <c r="G165" i="22"/>
  <c r="H165" i="22"/>
  <c r="C166" i="22"/>
  <c r="D166" i="22"/>
  <c r="E166" i="22"/>
  <c r="F166" i="22"/>
  <c r="G166" i="22"/>
  <c r="H166" i="22"/>
  <c r="C167" i="22"/>
  <c r="D167" i="22"/>
  <c r="E167" i="22"/>
  <c r="F167" i="22"/>
  <c r="G167" i="22"/>
  <c r="H167" i="22"/>
  <c r="C168" i="22"/>
  <c r="D168" i="22"/>
  <c r="E168" i="22"/>
  <c r="F168" i="22"/>
  <c r="G168" i="22"/>
  <c r="H168" i="22"/>
  <c r="C169" i="22"/>
  <c r="D169" i="22"/>
  <c r="E169" i="22"/>
  <c r="F169" i="22"/>
  <c r="G169" i="22"/>
  <c r="H169" i="22"/>
  <c r="C170" i="22"/>
  <c r="D170" i="22"/>
  <c r="E170" i="22"/>
  <c r="F170" i="22"/>
  <c r="G170" i="22"/>
  <c r="H170" i="22"/>
  <c r="C171" i="22"/>
  <c r="D171" i="22"/>
  <c r="E171" i="22"/>
  <c r="F171" i="22"/>
  <c r="G171" i="22"/>
  <c r="H171" i="22"/>
  <c r="C172" i="22"/>
  <c r="D172" i="22"/>
  <c r="E172" i="22"/>
  <c r="F172" i="22"/>
  <c r="G172" i="22"/>
  <c r="H172" i="22"/>
  <c r="C173" i="22"/>
  <c r="D173" i="22"/>
  <c r="E173" i="22"/>
  <c r="F173" i="22"/>
  <c r="G173" i="22"/>
  <c r="H173" i="22"/>
  <c r="C174" i="22"/>
  <c r="D174" i="22"/>
  <c r="E174" i="22"/>
  <c r="F174" i="22"/>
  <c r="G174" i="22"/>
  <c r="H174" i="22"/>
  <c r="C175" i="22"/>
  <c r="D175" i="22"/>
  <c r="E175" i="22"/>
  <c r="F175" i="22"/>
  <c r="G175" i="22"/>
  <c r="H175" i="22"/>
  <c r="C176" i="22"/>
  <c r="D176" i="22"/>
  <c r="E176" i="22"/>
  <c r="F176" i="22"/>
  <c r="G176" i="22"/>
  <c r="H176" i="22"/>
  <c r="C177" i="22"/>
  <c r="D177" i="22"/>
  <c r="E177" i="22"/>
  <c r="F177" i="22"/>
  <c r="G177" i="22"/>
  <c r="H177" i="22"/>
  <c r="C178" i="22"/>
  <c r="D178" i="22"/>
  <c r="E178" i="22"/>
  <c r="F178" i="22"/>
  <c r="G178" i="22"/>
  <c r="H178" i="22"/>
  <c r="C179" i="22"/>
  <c r="D179" i="22"/>
  <c r="E179" i="22"/>
  <c r="F179" i="22"/>
  <c r="G179" i="22"/>
  <c r="H179" i="22"/>
  <c r="C180" i="22"/>
  <c r="D180" i="22"/>
  <c r="E180" i="22"/>
  <c r="F180" i="22"/>
  <c r="G180" i="22"/>
  <c r="H180" i="22"/>
  <c r="C181" i="22"/>
  <c r="D181" i="22"/>
  <c r="E181" i="22"/>
  <c r="F181" i="22"/>
  <c r="G181" i="22"/>
  <c r="H181" i="22"/>
  <c r="C182" i="22"/>
  <c r="D182" i="22"/>
  <c r="E182" i="22"/>
  <c r="F182" i="22"/>
  <c r="G182" i="22"/>
  <c r="H182" i="22"/>
  <c r="C183" i="22"/>
  <c r="D183" i="22"/>
  <c r="E183" i="22"/>
  <c r="F183" i="22"/>
  <c r="G183" i="22"/>
  <c r="H183" i="22"/>
  <c r="C184" i="22"/>
  <c r="D184" i="22"/>
  <c r="E184" i="22"/>
  <c r="F184" i="22"/>
  <c r="G184" i="22"/>
  <c r="H184" i="22"/>
  <c r="C185" i="22"/>
  <c r="D185" i="22"/>
  <c r="E185" i="22"/>
  <c r="F185" i="22"/>
  <c r="G185" i="22"/>
  <c r="H185" i="22"/>
  <c r="C186" i="22"/>
  <c r="D186" i="22"/>
  <c r="E186" i="22"/>
  <c r="F186" i="22"/>
  <c r="G186" i="22"/>
  <c r="H186" i="22"/>
  <c r="C187" i="22"/>
  <c r="D187" i="22"/>
  <c r="E187" i="22"/>
  <c r="F187" i="22"/>
  <c r="G187" i="22"/>
  <c r="H187" i="22"/>
  <c r="C188" i="22"/>
  <c r="D188" i="22"/>
  <c r="E188" i="22"/>
  <c r="F188" i="22"/>
  <c r="G188" i="22"/>
  <c r="H188" i="22"/>
  <c r="C189" i="22"/>
  <c r="D189" i="22"/>
  <c r="E189" i="22"/>
  <c r="F189" i="22"/>
  <c r="G189" i="22"/>
  <c r="H189" i="22"/>
  <c r="C190" i="22"/>
  <c r="D190" i="22"/>
  <c r="E190" i="22"/>
  <c r="F190" i="22"/>
  <c r="G190" i="22"/>
  <c r="H190" i="22"/>
  <c r="C191" i="22"/>
  <c r="D191" i="22"/>
  <c r="E191" i="22"/>
  <c r="F191" i="22"/>
  <c r="G191" i="22"/>
  <c r="H191" i="22"/>
  <c r="C192" i="22"/>
  <c r="D192" i="22"/>
  <c r="E192" i="22"/>
  <c r="F192" i="22"/>
  <c r="G192" i="22"/>
  <c r="H192" i="22"/>
  <c r="H2" i="22"/>
  <c r="G2" i="22"/>
  <c r="F2" i="22"/>
  <c r="E2" i="22"/>
  <c r="D2" i="22"/>
  <c r="C2" i="22"/>
  <c r="B2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4"/>
  <c r="B2" i="5"/>
  <c r="D2" i="4"/>
  <c r="D2" i="5"/>
  <c r="B192" i="4"/>
  <c r="D192" i="4"/>
  <c r="D192" i="5"/>
  <c r="B192" i="5"/>
  <c r="B191" i="4"/>
  <c r="D191" i="4"/>
  <c r="D191" i="5"/>
  <c r="B191" i="5"/>
  <c r="B190" i="4"/>
  <c r="D190" i="4"/>
  <c r="D190" i="5"/>
  <c r="B190" i="5"/>
  <c r="B189" i="4"/>
  <c r="D189" i="4"/>
  <c r="D189" i="5"/>
  <c r="B189" i="5"/>
  <c r="B188" i="4"/>
  <c r="D188" i="4"/>
  <c r="D188" i="5"/>
  <c r="B188" i="5"/>
  <c r="B187" i="4"/>
  <c r="D187" i="4"/>
  <c r="D187" i="5"/>
  <c r="B187" i="5"/>
  <c r="B186" i="4"/>
  <c r="D186" i="4"/>
  <c r="D186" i="5"/>
  <c r="B186" i="5"/>
  <c r="B185" i="4"/>
  <c r="D185" i="4"/>
  <c r="D185" i="5"/>
  <c r="B185" i="5"/>
  <c r="B184" i="4"/>
  <c r="D184" i="4"/>
  <c r="D184" i="5"/>
  <c r="B184" i="5"/>
  <c r="B183" i="4"/>
  <c r="D183" i="4"/>
  <c r="D183" i="5"/>
  <c r="B183" i="5"/>
  <c r="B182" i="4"/>
  <c r="D182" i="4"/>
  <c r="D182" i="5"/>
  <c r="B182" i="5"/>
  <c r="B181" i="4"/>
  <c r="D181" i="4"/>
  <c r="D181" i="5"/>
  <c r="B181" i="5"/>
  <c r="B180" i="4"/>
  <c r="D180" i="4"/>
  <c r="D180" i="5"/>
  <c r="B180" i="5"/>
  <c r="B179" i="4"/>
  <c r="D179" i="4"/>
  <c r="D179" i="5"/>
  <c r="B179" i="5"/>
  <c r="B178" i="4"/>
  <c r="D178" i="4"/>
  <c r="D178" i="5"/>
  <c r="B178" i="5"/>
  <c r="B177" i="4"/>
  <c r="D177" i="4"/>
  <c r="D177" i="5"/>
  <c r="B177" i="5"/>
  <c r="B176" i="4"/>
  <c r="D176" i="4"/>
  <c r="D176" i="5"/>
  <c r="B176" i="5"/>
  <c r="B175" i="4"/>
  <c r="D175" i="4"/>
  <c r="D175" i="5"/>
  <c r="B175" i="5"/>
  <c r="B174" i="4"/>
  <c r="D174" i="4"/>
  <c r="D174" i="5"/>
  <c r="B174" i="5"/>
  <c r="B173" i="4"/>
  <c r="D173" i="4"/>
  <c r="D173" i="5"/>
  <c r="B173" i="5"/>
  <c r="B172" i="4"/>
  <c r="D172" i="4"/>
  <c r="D172" i="5"/>
  <c r="B172" i="5"/>
  <c r="B171" i="4"/>
  <c r="D171" i="4"/>
  <c r="D171" i="5"/>
  <c r="B171" i="5"/>
  <c r="B170" i="4"/>
  <c r="D170" i="4"/>
  <c r="D170" i="5"/>
  <c r="B170" i="5"/>
  <c r="B169" i="4"/>
  <c r="D169" i="4"/>
  <c r="D169" i="5"/>
  <c r="B169" i="5"/>
  <c r="B168" i="4"/>
  <c r="D168" i="4"/>
  <c r="D168" i="5"/>
  <c r="B168" i="5"/>
  <c r="B167" i="4"/>
  <c r="D167" i="4"/>
  <c r="D167" i="5"/>
  <c r="B167" i="5"/>
  <c r="B166" i="4"/>
  <c r="D166" i="4"/>
  <c r="D166" i="5"/>
  <c r="B166" i="5"/>
  <c r="B165" i="4"/>
  <c r="D165" i="4"/>
  <c r="D165" i="5"/>
  <c r="B165" i="5"/>
  <c r="B164" i="4"/>
  <c r="D164" i="4"/>
  <c r="D164" i="5"/>
  <c r="B164" i="5"/>
  <c r="B163" i="4"/>
  <c r="D163" i="4"/>
  <c r="D163" i="5"/>
  <c r="B163" i="5"/>
  <c r="B162" i="4"/>
  <c r="D162" i="4"/>
  <c r="D162" i="5"/>
  <c r="B162" i="5"/>
  <c r="B161" i="4"/>
  <c r="D161" i="4"/>
  <c r="D161" i="5"/>
  <c r="B161" i="5"/>
  <c r="B160" i="4"/>
  <c r="D160" i="4"/>
  <c r="D160" i="5"/>
  <c r="B160" i="5"/>
  <c r="B159" i="4"/>
  <c r="D159" i="4"/>
  <c r="D159" i="5"/>
  <c r="B159" i="5"/>
  <c r="B158" i="4"/>
  <c r="D158" i="4"/>
  <c r="D158" i="5"/>
  <c r="B158" i="5"/>
  <c r="B157" i="4"/>
  <c r="D157" i="4"/>
  <c r="D157" i="5"/>
  <c r="B157" i="5"/>
  <c r="B156" i="4"/>
  <c r="D156" i="4"/>
  <c r="D156" i="5"/>
  <c r="B156" i="5"/>
  <c r="B155" i="4"/>
  <c r="D155" i="4"/>
  <c r="D155" i="5"/>
  <c r="B155" i="5"/>
  <c r="B154" i="4"/>
  <c r="D154" i="4"/>
  <c r="D154" i="5"/>
  <c r="B154" i="5"/>
  <c r="B153" i="4"/>
  <c r="D153" i="4"/>
  <c r="D153" i="5"/>
  <c r="B153" i="5"/>
  <c r="B152" i="4"/>
  <c r="D152" i="4"/>
  <c r="D152" i="5"/>
  <c r="B152" i="5"/>
  <c r="B151" i="4"/>
  <c r="D151" i="4"/>
  <c r="D151" i="5"/>
  <c r="B151" i="5"/>
  <c r="B150" i="4"/>
  <c r="D150" i="4"/>
  <c r="D150" i="5"/>
  <c r="B150" i="5"/>
  <c r="B149" i="4"/>
  <c r="D149" i="4"/>
  <c r="D149" i="5"/>
  <c r="B149" i="5"/>
  <c r="B148" i="4"/>
  <c r="D148" i="4"/>
  <c r="D148" i="5"/>
  <c r="B148" i="5"/>
  <c r="B147" i="4"/>
  <c r="D147" i="4"/>
  <c r="D147" i="5"/>
  <c r="B147" i="5"/>
  <c r="B146" i="4"/>
  <c r="D146" i="4"/>
  <c r="D146" i="5"/>
  <c r="B146" i="5"/>
  <c r="B145" i="4"/>
  <c r="D145" i="4"/>
  <c r="D145" i="5"/>
  <c r="B145" i="5"/>
  <c r="B144" i="4"/>
  <c r="D144" i="4"/>
  <c r="D144" i="5"/>
  <c r="B144" i="5"/>
  <c r="B143" i="4"/>
  <c r="D143" i="4"/>
  <c r="D143" i="5"/>
  <c r="B143" i="5"/>
  <c r="B142" i="4"/>
  <c r="D142" i="4"/>
  <c r="D142" i="5"/>
  <c r="B142" i="5"/>
  <c r="B141" i="4"/>
  <c r="D141" i="4"/>
  <c r="D141" i="5"/>
  <c r="B141" i="5"/>
  <c r="B140" i="4"/>
  <c r="D140" i="4"/>
  <c r="D140" i="5"/>
  <c r="B140" i="5"/>
  <c r="B139" i="4"/>
  <c r="D139" i="4"/>
  <c r="D139" i="5"/>
  <c r="B139" i="5"/>
  <c r="B138" i="4"/>
  <c r="D138" i="4"/>
  <c r="D138" i="5"/>
  <c r="B138" i="5"/>
  <c r="B137" i="4"/>
  <c r="D137" i="4"/>
  <c r="D137" i="5"/>
  <c r="B137" i="5"/>
  <c r="B136" i="4"/>
  <c r="D136" i="4"/>
  <c r="D136" i="5"/>
  <c r="B136" i="5"/>
  <c r="B135" i="4"/>
  <c r="D135" i="4"/>
  <c r="D135" i="5"/>
  <c r="B135" i="5"/>
  <c r="B134" i="4"/>
  <c r="D134" i="4"/>
  <c r="D134" i="5"/>
  <c r="B134" i="5"/>
  <c r="B133" i="4"/>
  <c r="D133" i="4"/>
  <c r="D133" i="5"/>
  <c r="B133" i="5"/>
  <c r="B132" i="4"/>
  <c r="D132" i="4"/>
  <c r="D132" i="5"/>
  <c r="B132" i="5"/>
  <c r="B131" i="4"/>
  <c r="D131" i="4"/>
  <c r="D131" i="5"/>
  <c r="B131" i="5"/>
  <c r="B130" i="4"/>
  <c r="D130" i="4"/>
  <c r="D130" i="5"/>
  <c r="B130" i="5"/>
  <c r="B129" i="4"/>
  <c r="D129" i="4"/>
  <c r="D129" i="5"/>
  <c r="B129" i="5"/>
  <c r="B128" i="4"/>
  <c r="D128" i="4"/>
  <c r="D128" i="5"/>
  <c r="B128" i="5"/>
  <c r="B127" i="4"/>
  <c r="D127" i="4"/>
  <c r="D127" i="5"/>
  <c r="B127" i="5"/>
  <c r="B126" i="4"/>
  <c r="D126" i="4"/>
  <c r="D126" i="5"/>
  <c r="B126" i="5"/>
  <c r="B125" i="4"/>
  <c r="D125" i="4"/>
  <c r="D125" i="5"/>
  <c r="B125" i="5"/>
  <c r="B124" i="4"/>
  <c r="D124" i="4"/>
  <c r="D124" i="5"/>
  <c r="B124" i="5"/>
  <c r="B123" i="4"/>
  <c r="D123" i="4"/>
  <c r="D123" i="5"/>
  <c r="B123" i="5"/>
  <c r="B122" i="4"/>
  <c r="D122" i="4"/>
  <c r="D122" i="5"/>
  <c r="B122" i="5"/>
  <c r="B121" i="4"/>
  <c r="D121" i="4"/>
  <c r="D121" i="5"/>
  <c r="B121" i="5"/>
  <c r="B120" i="4"/>
  <c r="D120" i="4"/>
  <c r="D120" i="5"/>
  <c r="B120" i="5"/>
  <c r="B119" i="4"/>
  <c r="D119" i="4"/>
  <c r="D119" i="5"/>
  <c r="B119" i="5"/>
  <c r="B118" i="4"/>
  <c r="D118" i="4"/>
  <c r="D118" i="5"/>
  <c r="B118" i="5"/>
  <c r="B117" i="4"/>
  <c r="D117" i="4"/>
  <c r="D117" i="5"/>
  <c r="B117" i="5"/>
  <c r="B116" i="4"/>
  <c r="D116" i="4"/>
  <c r="D116" i="5"/>
  <c r="B116" i="5"/>
  <c r="B115" i="4"/>
  <c r="D115" i="4"/>
  <c r="D115" i="5"/>
  <c r="B115" i="5"/>
  <c r="B114" i="4"/>
  <c r="D114" i="4"/>
  <c r="D114" i="5"/>
  <c r="B114" i="5"/>
  <c r="B113" i="4"/>
  <c r="D113" i="4"/>
  <c r="D113" i="5"/>
  <c r="B113" i="5"/>
  <c r="B112" i="4"/>
  <c r="D112" i="4"/>
  <c r="D112" i="5"/>
  <c r="B112" i="5"/>
  <c r="B111" i="4"/>
  <c r="D111" i="4"/>
  <c r="D111" i="5"/>
  <c r="B111" i="5"/>
  <c r="B110" i="4"/>
  <c r="D110" i="4"/>
  <c r="D110" i="5"/>
  <c r="B110" i="5"/>
  <c r="B109" i="4"/>
  <c r="D109" i="4"/>
  <c r="D109" i="5"/>
  <c r="B109" i="5"/>
  <c r="B108" i="4"/>
  <c r="D108" i="4"/>
  <c r="D108" i="5"/>
  <c r="B108" i="5"/>
  <c r="B107" i="4"/>
  <c r="D107" i="4"/>
  <c r="D107" i="5"/>
  <c r="B107" i="5"/>
  <c r="B106" i="4"/>
  <c r="D106" i="4"/>
  <c r="D106" i="5"/>
  <c r="B106" i="5"/>
  <c r="B105" i="4"/>
  <c r="D105" i="4"/>
  <c r="D105" i="5"/>
  <c r="B105" i="5"/>
  <c r="B104" i="4"/>
  <c r="D104" i="4"/>
  <c r="D104" i="5"/>
  <c r="B104" i="5"/>
  <c r="B103" i="4"/>
  <c r="D103" i="4"/>
  <c r="D103" i="5"/>
  <c r="B103" i="5"/>
  <c r="B102" i="4"/>
  <c r="D102" i="4"/>
  <c r="D102" i="5"/>
  <c r="B102" i="5"/>
  <c r="B101" i="4"/>
  <c r="D101" i="4"/>
  <c r="D101" i="5"/>
  <c r="B101" i="5"/>
  <c r="B100" i="4"/>
  <c r="D100" i="4"/>
  <c r="D100" i="5"/>
  <c r="B100" i="5"/>
  <c r="B99" i="4"/>
  <c r="D99" i="4"/>
  <c r="D99" i="5"/>
  <c r="B99" i="5"/>
  <c r="B98" i="4"/>
  <c r="D98" i="4"/>
  <c r="D98" i="5"/>
  <c r="B98" i="5"/>
  <c r="B97" i="4"/>
  <c r="D97" i="4"/>
  <c r="D97" i="5"/>
  <c r="B97" i="5"/>
  <c r="B96" i="4"/>
  <c r="D96" i="4"/>
  <c r="D96" i="5"/>
  <c r="B96" i="5"/>
  <c r="B95" i="4"/>
  <c r="D95" i="4"/>
  <c r="D95" i="5"/>
  <c r="B95" i="5"/>
  <c r="B94" i="4"/>
  <c r="D94" i="4"/>
  <c r="D94" i="5"/>
  <c r="B94" i="5"/>
  <c r="B93" i="4"/>
  <c r="D93" i="4"/>
  <c r="D93" i="5"/>
  <c r="B93" i="5"/>
  <c r="B92" i="4"/>
  <c r="D92" i="4"/>
  <c r="D92" i="5"/>
  <c r="B92" i="5"/>
  <c r="B91" i="4"/>
  <c r="D91" i="4"/>
  <c r="D91" i="5"/>
  <c r="B91" i="5"/>
  <c r="B90" i="4"/>
  <c r="D90" i="4"/>
  <c r="D90" i="5"/>
  <c r="B90" i="5"/>
  <c r="B89" i="4"/>
  <c r="D89" i="4"/>
  <c r="D89" i="5"/>
  <c r="B89" i="5"/>
  <c r="B88" i="4"/>
  <c r="D88" i="4"/>
  <c r="D88" i="5"/>
  <c r="B88" i="5"/>
  <c r="B87" i="4"/>
  <c r="D87" i="4"/>
  <c r="D87" i="5"/>
  <c r="B87" i="5"/>
  <c r="B86" i="4"/>
  <c r="D86" i="4"/>
  <c r="D86" i="5"/>
  <c r="B86" i="5"/>
  <c r="B85" i="4"/>
  <c r="D85" i="4"/>
  <c r="D85" i="5"/>
  <c r="B85" i="5"/>
  <c r="B84" i="4"/>
  <c r="D84" i="4"/>
  <c r="D84" i="5"/>
  <c r="B84" i="5"/>
  <c r="B83" i="4"/>
  <c r="D83" i="4"/>
  <c r="D83" i="5"/>
  <c r="B83" i="5"/>
  <c r="B82" i="4"/>
  <c r="D82" i="4"/>
  <c r="D82" i="5"/>
  <c r="B82" i="5"/>
  <c r="B81" i="4"/>
  <c r="D81" i="4"/>
  <c r="D81" i="5"/>
  <c r="B81" i="5"/>
  <c r="B80" i="4"/>
  <c r="D80" i="4"/>
  <c r="D80" i="5"/>
  <c r="B80" i="5"/>
  <c r="B79" i="4"/>
  <c r="D79" i="4"/>
  <c r="D79" i="5"/>
  <c r="B79" i="5"/>
  <c r="B78" i="4"/>
  <c r="D78" i="4"/>
  <c r="D78" i="5"/>
  <c r="B78" i="5"/>
  <c r="B77" i="4"/>
  <c r="D77" i="4"/>
  <c r="D77" i="5"/>
  <c r="B77" i="5"/>
  <c r="B76" i="4"/>
  <c r="D76" i="4"/>
  <c r="D76" i="5"/>
  <c r="B76" i="5"/>
  <c r="B75" i="4"/>
  <c r="D75" i="4"/>
  <c r="D75" i="5"/>
  <c r="B75" i="5"/>
  <c r="B74" i="4"/>
  <c r="D74" i="4"/>
  <c r="D74" i="5"/>
  <c r="B74" i="5"/>
  <c r="B73" i="4"/>
  <c r="D73" i="4"/>
  <c r="D73" i="5"/>
  <c r="B73" i="5"/>
  <c r="B72" i="4"/>
  <c r="D72" i="4"/>
  <c r="D72" i="5"/>
  <c r="B72" i="5"/>
  <c r="B71" i="4"/>
  <c r="D71" i="4"/>
  <c r="D71" i="5"/>
  <c r="B71" i="5"/>
  <c r="B70" i="4"/>
  <c r="D70" i="4"/>
  <c r="D70" i="5"/>
  <c r="B70" i="5"/>
  <c r="B69" i="4"/>
  <c r="D69" i="4"/>
  <c r="D69" i="5"/>
  <c r="B69" i="5"/>
  <c r="B68" i="4"/>
  <c r="D68" i="4"/>
  <c r="D68" i="5"/>
  <c r="B68" i="5"/>
  <c r="B67" i="4"/>
  <c r="D67" i="4"/>
  <c r="D67" i="5"/>
  <c r="B67" i="5"/>
  <c r="B66" i="4"/>
  <c r="D66" i="4"/>
  <c r="D66" i="5"/>
  <c r="B66" i="5"/>
  <c r="B65" i="4"/>
  <c r="D65" i="4"/>
  <c r="D65" i="5"/>
  <c r="B65" i="5"/>
  <c r="B64" i="4"/>
  <c r="D64" i="4"/>
  <c r="D64" i="5"/>
  <c r="B64" i="5"/>
  <c r="B63" i="4"/>
  <c r="D63" i="4"/>
  <c r="D63" i="5"/>
  <c r="B63" i="5"/>
  <c r="B62" i="4"/>
  <c r="D62" i="4"/>
  <c r="D62" i="5"/>
  <c r="B62" i="5"/>
  <c r="B61" i="4"/>
  <c r="D61" i="4"/>
  <c r="D61" i="5"/>
  <c r="B61" i="5"/>
  <c r="B60" i="4"/>
  <c r="D60" i="4"/>
  <c r="D60" i="5"/>
  <c r="B60" i="5"/>
  <c r="B59" i="4"/>
  <c r="D59" i="4"/>
  <c r="D59" i="5"/>
  <c r="B59" i="5"/>
  <c r="B58" i="4"/>
  <c r="D58" i="4"/>
  <c r="D58" i="5"/>
  <c r="B58" i="5"/>
  <c r="B57" i="4"/>
  <c r="D57" i="4"/>
  <c r="D57" i="5"/>
  <c r="B57" i="5"/>
  <c r="B56" i="4"/>
  <c r="D56" i="4"/>
  <c r="D56" i="5"/>
  <c r="B56" i="5"/>
  <c r="B55" i="4"/>
  <c r="D55" i="4"/>
  <c r="D55" i="5"/>
  <c r="B55" i="5"/>
  <c r="B54" i="4"/>
  <c r="D54" i="4"/>
  <c r="D54" i="5"/>
  <c r="B54" i="5"/>
  <c r="B53" i="4"/>
  <c r="D53" i="4"/>
  <c r="D53" i="5"/>
  <c r="B53" i="5"/>
  <c r="B52" i="4"/>
  <c r="D52" i="4"/>
  <c r="D52" i="5"/>
  <c r="B52" i="5"/>
  <c r="B51" i="4"/>
  <c r="D51" i="4"/>
  <c r="D51" i="5"/>
  <c r="B51" i="5"/>
  <c r="B50" i="4"/>
  <c r="D50" i="4"/>
  <c r="D50" i="5"/>
  <c r="B50" i="5"/>
  <c r="B49" i="4"/>
  <c r="D49" i="4"/>
  <c r="D49" i="5"/>
  <c r="B49" i="5"/>
  <c r="B48" i="4"/>
  <c r="D48" i="4"/>
  <c r="D48" i="5"/>
  <c r="B48" i="5"/>
  <c r="B47" i="4"/>
  <c r="D47" i="4"/>
  <c r="D47" i="5"/>
  <c r="B47" i="5"/>
  <c r="B46" i="4"/>
  <c r="D46" i="4"/>
  <c r="D46" i="5"/>
  <c r="B46" i="5"/>
  <c r="B45" i="4"/>
  <c r="D45" i="4"/>
  <c r="D45" i="5"/>
  <c r="B45" i="5"/>
  <c r="B44" i="4"/>
  <c r="D44" i="4"/>
  <c r="D44" i="5"/>
  <c r="B44" i="5"/>
  <c r="B43" i="4"/>
  <c r="D43" i="4"/>
  <c r="D43" i="5"/>
  <c r="B43" i="5"/>
  <c r="B42" i="4"/>
  <c r="D42" i="4"/>
  <c r="D42" i="5"/>
  <c r="B42" i="5"/>
  <c r="B41" i="4"/>
  <c r="D41" i="4"/>
  <c r="D41" i="5"/>
  <c r="B41" i="5"/>
  <c r="B40" i="4"/>
  <c r="D40" i="4"/>
  <c r="D40" i="5"/>
  <c r="B40" i="5"/>
  <c r="B39" i="4"/>
  <c r="D39" i="4"/>
  <c r="D39" i="5"/>
  <c r="B39" i="5"/>
  <c r="B38" i="4"/>
  <c r="D38" i="4"/>
  <c r="D38" i="5"/>
  <c r="B38" i="5"/>
  <c r="B37" i="4"/>
  <c r="D37" i="4"/>
  <c r="D37" i="5"/>
  <c r="B37" i="5"/>
  <c r="B36" i="4"/>
  <c r="D36" i="4"/>
  <c r="D36" i="5"/>
  <c r="B36" i="5"/>
  <c r="B35" i="4"/>
  <c r="D35" i="4"/>
  <c r="D35" i="5"/>
  <c r="B35" i="5"/>
  <c r="B34" i="4"/>
  <c r="D34" i="4"/>
  <c r="D34" i="5"/>
  <c r="B34" i="5"/>
  <c r="B33" i="4"/>
  <c r="D33" i="4"/>
  <c r="D33" i="5"/>
  <c r="B33" i="5"/>
  <c r="B32" i="4"/>
  <c r="D32" i="4"/>
  <c r="D32" i="5"/>
  <c r="B32" i="5"/>
  <c r="B31" i="4"/>
  <c r="D31" i="4"/>
  <c r="D31" i="5"/>
  <c r="B31" i="5"/>
  <c r="B30" i="4"/>
  <c r="D30" i="4"/>
  <c r="D30" i="5"/>
  <c r="B30" i="5"/>
  <c r="B29" i="4"/>
  <c r="D29" i="4"/>
  <c r="D29" i="5"/>
  <c r="B29" i="5"/>
  <c r="B28" i="4"/>
  <c r="D28" i="4"/>
  <c r="D28" i="5"/>
  <c r="B28" i="5"/>
  <c r="B27" i="4"/>
  <c r="D27" i="4"/>
  <c r="D27" i="5"/>
  <c r="B27" i="5"/>
  <c r="B26" i="4"/>
  <c r="D26" i="4"/>
  <c r="D26" i="5"/>
  <c r="B26" i="5"/>
  <c r="B25" i="4"/>
  <c r="D25" i="4"/>
  <c r="D25" i="5"/>
  <c r="B25" i="5"/>
  <c r="B24" i="4"/>
  <c r="D24" i="4"/>
  <c r="D24" i="5"/>
  <c r="B24" i="5"/>
  <c r="B23" i="4"/>
  <c r="D23" i="4"/>
  <c r="D23" i="5"/>
  <c r="B23" i="5"/>
  <c r="B22" i="4"/>
  <c r="D22" i="4"/>
  <c r="D22" i="5"/>
  <c r="B22" i="5"/>
  <c r="B21" i="4"/>
  <c r="D21" i="4"/>
  <c r="D21" i="5"/>
  <c r="B21" i="5"/>
  <c r="B20" i="4"/>
  <c r="D20" i="4"/>
  <c r="D20" i="5"/>
  <c r="B20" i="5"/>
  <c r="B19" i="4"/>
  <c r="D19" i="4"/>
  <c r="D19" i="5"/>
  <c r="B19" i="5"/>
  <c r="B18" i="4"/>
  <c r="D18" i="4"/>
  <c r="D18" i="5"/>
  <c r="B18" i="5"/>
  <c r="B17" i="4"/>
  <c r="D17" i="4"/>
  <c r="D17" i="5"/>
  <c r="B17" i="5"/>
  <c r="B16" i="4"/>
  <c r="D16" i="4"/>
  <c r="D16" i="5"/>
  <c r="B16" i="5"/>
  <c r="B15" i="4"/>
  <c r="D15" i="4"/>
  <c r="D15" i="5"/>
  <c r="B15" i="5"/>
  <c r="B14" i="4"/>
  <c r="D14" i="4"/>
  <c r="D14" i="5"/>
  <c r="B14" i="5"/>
  <c r="B13" i="4"/>
  <c r="D13" i="4"/>
  <c r="D13" i="5"/>
  <c r="B13" i="5"/>
  <c r="B12" i="4"/>
  <c r="D12" i="4"/>
  <c r="D12" i="5"/>
  <c r="B12" i="5"/>
  <c r="B11" i="4"/>
  <c r="D11" i="4"/>
  <c r="D11" i="5"/>
  <c r="B11" i="5"/>
  <c r="B10" i="4"/>
  <c r="D10" i="4"/>
  <c r="D10" i="5"/>
  <c r="B10" i="5"/>
  <c r="B9" i="4"/>
  <c r="D9" i="4"/>
  <c r="D9" i="5"/>
  <c r="B9" i="5"/>
  <c r="B8" i="4"/>
  <c r="D8" i="4"/>
  <c r="D8" i="5"/>
  <c r="B8" i="5"/>
  <c r="B7" i="4"/>
  <c r="D7" i="4"/>
  <c r="D7" i="5"/>
  <c r="B7" i="5"/>
  <c r="B6" i="4"/>
  <c r="D6" i="4"/>
  <c r="D6" i="5"/>
  <c r="B6" i="5"/>
  <c r="B5" i="4"/>
  <c r="D5" i="4"/>
  <c r="D5" i="5"/>
  <c r="B5" i="5"/>
  <c r="B4" i="4"/>
  <c r="D4" i="4"/>
  <c r="D4" i="5"/>
  <c r="B4" i="5"/>
  <c r="B3" i="4"/>
  <c r="D3" i="4"/>
  <c r="D3" i="5"/>
  <c r="B3" i="5"/>
  <c r="C3" i="16"/>
  <c r="D3" i="16"/>
  <c r="E3" i="16"/>
  <c r="F3" i="16"/>
  <c r="G3" i="16"/>
  <c r="H3" i="16"/>
  <c r="C4" i="16"/>
  <c r="D4" i="16"/>
  <c r="E4" i="16"/>
  <c r="F4" i="16"/>
  <c r="G4" i="16"/>
  <c r="H4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C11" i="16"/>
  <c r="D11" i="16"/>
  <c r="E11" i="16"/>
  <c r="F11" i="16"/>
  <c r="G11" i="16"/>
  <c r="H11" i="16"/>
  <c r="C12" i="16"/>
  <c r="D12" i="16"/>
  <c r="E12" i="16"/>
  <c r="F12" i="16"/>
  <c r="G12" i="16"/>
  <c r="H1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C21" i="16"/>
  <c r="D21" i="16"/>
  <c r="E21" i="16"/>
  <c r="F21" i="16"/>
  <c r="G21" i="16"/>
  <c r="H21" i="16"/>
  <c r="C22" i="16"/>
  <c r="D22" i="16"/>
  <c r="E22" i="16"/>
  <c r="F22" i="16"/>
  <c r="G22" i="16"/>
  <c r="H22" i="16"/>
  <c r="C23" i="16"/>
  <c r="D23" i="16"/>
  <c r="E23" i="16"/>
  <c r="F23" i="16"/>
  <c r="G23" i="16"/>
  <c r="H23" i="16"/>
  <c r="C24" i="16"/>
  <c r="D24" i="16"/>
  <c r="E24" i="16"/>
  <c r="F24" i="16"/>
  <c r="G24" i="16"/>
  <c r="H24" i="16"/>
  <c r="C25" i="16"/>
  <c r="D25" i="16"/>
  <c r="E25" i="16"/>
  <c r="F25" i="16"/>
  <c r="G25" i="16"/>
  <c r="H25" i="16"/>
  <c r="C26" i="16"/>
  <c r="D26" i="16"/>
  <c r="E26" i="16"/>
  <c r="F26" i="16"/>
  <c r="G26" i="16"/>
  <c r="H26" i="16"/>
  <c r="C27" i="16"/>
  <c r="D27" i="16"/>
  <c r="E27" i="16"/>
  <c r="F27" i="16"/>
  <c r="G27" i="16"/>
  <c r="H27" i="16"/>
  <c r="C28" i="16"/>
  <c r="D28" i="16"/>
  <c r="E28" i="16"/>
  <c r="F28" i="16"/>
  <c r="G28" i="16"/>
  <c r="H28" i="16"/>
  <c r="C29" i="16"/>
  <c r="D29" i="16"/>
  <c r="E29" i="16"/>
  <c r="F29" i="16"/>
  <c r="G29" i="16"/>
  <c r="H29" i="16"/>
  <c r="C30" i="16"/>
  <c r="D30" i="16"/>
  <c r="E30" i="16"/>
  <c r="F30" i="16"/>
  <c r="G30" i="16"/>
  <c r="H30" i="16"/>
  <c r="C31" i="16"/>
  <c r="D31" i="16"/>
  <c r="E31" i="16"/>
  <c r="F31" i="16"/>
  <c r="G31" i="16"/>
  <c r="H31" i="16"/>
  <c r="C32" i="16"/>
  <c r="D32" i="16"/>
  <c r="E32" i="16"/>
  <c r="F32" i="16"/>
  <c r="G32" i="16"/>
  <c r="H32" i="16"/>
  <c r="C33" i="16"/>
  <c r="D33" i="16"/>
  <c r="E33" i="16"/>
  <c r="F33" i="16"/>
  <c r="G33" i="16"/>
  <c r="H33" i="16"/>
  <c r="C34" i="16"/>
  <c r="D34" i="16"/>
  <c r="E34" i="16"/>
  <c r="F34" i="16"/>
  <c r="G34" i="16"/>
  <c r="H34" i="16"/>
  <c r="C35" i="16"/>
  <c r="D35" i="16"/>
  <c r="E35" i="16"/>
  <c r="F35" i="16"/>
  <c r="G35" i="16"/>
  <c r="H35" i="16"/>
  <c r="C36" i="16"/>
  <c r="D36" i="16"/>
  <c r="E36" i="16"/>
  <c r="F36" i="16"/>
  <c r="G36" i="16"/>
  <c r="H36" i="16"/>
  <c r="C37" i="16"/>
  <c r="D37" i="16"/>
  <c r="E37" i="16"/>
  <c r="F37" i="16"/>
  <c r="G37" i="16"/>
  <c r="H37" i="16"/>
  <c r="C38" i="16"/>
  <c r="D38" i="16"/>
  <c r="E38" i="16"/>
  <c r="F38" i="16"/>
  <c r="G38" i="16"/>
  <c r="H38" i="16"/>
  <c r="C39" i="16"/>
  <c r="D39" i="16"/>
  <c r="E39" i="16"/>
  <c r="F39" i="16"/>
  <c r="G39" i="16"/>
  <c r="H39" i="16"/>
  <c r="C40" i="16"/>
  <c r="D40" i="16"/>
  <c r="E40" i="16"/>
  <c r="F40" i="16"/>
  <c r="G40" i="16"/>
  <c r="H40" i="16"/>
  <c r="C41" i="16"/>
  <c r="D41" i="16"/>
  <c r="E41" i="16"/>
  <c r="F41" i="16"/>
  <c r="G41" i="16"/>
  <c r="H41" i="16"/>
  <c r="C42" i="16"/>
  <c r="D42" i="16"/>
  <c r="E42" i="16"/>
  <c r="F42" i="16"/>
  <c r="G42" i="16"/>
  <c r="H42" i="16"/>
  <c r="C43" i="16"/>
  <c r="D43" i="16"/>
  <c r="E43" i="16"/>
  <c r="F43" i="16"/>
  <c r="G43" i="16"/>
  <c r="H43" i="16"/>
  <c r="C44" i="16"/>
  <c r="D44" i="16"/>
  <c r="E44" i="16"/>
  <c r="F44" i="16"/>
  <c r="G44" i="16"/>
  <c r="H44" i="16"/>
  <c r="C45" i="16"/>
  <c r="D45" i="16"/>
  <c r="E45" i="16"/>
  <c r="F45" i="16"/>
  <c r="G45" i="16"/>
  <c r="H45" i="16"/>
  <c r="C46" i="16"/>
  <c r="D46" i="16"/>
  <c r="E46" i="16"/>
  <c r="F46" i="16"/>
  <c r="G46" i="16"/>
  <c r="H46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C53" i="16"/>
  <c r="D53" i="16"/>
  <c r="E53" i="16"/>
  <c r="F53" i="16"/>
  <c r="G53" i="16"/>
  <c r="H53" i="16"/>
  <c r="C54" i="16"/>
  <c r="D54" i="16"/>
  <c r="E54" i="16"/>
  <c r="F54" i="16"/>
  <c r="G54" i="16"/>
  <c r="H54" i="16"/>
  <c r="C55" i="16"/>
  <c r="D55" i="16"/>
  <c r="E55" i="16"/>
  <c r="F55" i="16"/>
  <c r="G55" i="16"/>
  <c r="H55" i="16"/>
  <c r="C56" i="16"/>
  <c r="D56" i="16"/>
  <c r="E56" i="16"/>
  <c r="F56" i="16"/>
  <c r="G56" i="16"/>
  <c r="H56" i="16"/>
  <c r="C57" i="16"/>
  <c r="D57" i="16"/>
  <c r="E57" i="16"/>
  <c r="F57" i="16"/>
  <c r="G57" i="16"/>
  <c r="H57" i="16"/>
  <c r="C58" i="16"/>
  <c r="D58" i="16"/>
  <c r="E58" i="16"/>
  <c r="F58" i="16"/>
  <c r="G58" i="16"/>
  <c r="H58" i="16"/>
  <c r="C59" i="16"/>
  <c r="D59" i="16"/>
  <c r="E59" i="16"/>
  <c r="F59" i="16"/>
  <c r="G59" i="16"/>
  <c r="H59" i="16"/>
  <c r="C60" i="16"/>
  <c r="D60" i="16"/>
  <c r="E60" i="16"/>
  <c r="F60" i="16"/>
  <c r="G60" i="16"/>
  <c r="H60" i="16"/>
  <c r="C61" i="16"/>
  <c r="D61" i="16"/>
  <c r="E61" i="16"/>
  <c r="F61" i="16"/>
  <c r="G61" i="16"/>
  <c r="H61" i="16"/>
  <c r="C62" i="16"/>
  <c r="D62" i="16"/>
  <c r="E62" i="16"/>
  <c r="F62" i="16"/>
  <c r="G62" i="16"/>
  <c r="H62" i="16"/>
  <c r="C63" i="16"/>
  <c r="D63" i="16"/>
  <c r="E63" i="16"/>
  <c r="F63" i="16"/>
  <c r="G63" i="16"/>
  <c r="H63" i="16"/>
  <c r="C64" i="16"/>
  <c r="D64" i="16"/>
  <c r="E64" i="16"/>
  <c r="F64" i="16"/>
  <c r="G64" i="16"/>
  <c r="H64" i="16"/>
  <c r="C65" i="16"/>
  <c r="D65" i="16"/>
  <c r="E65" i="16"/>
  <c r="F65" i="16"/>
  <c r="G65" i="16"/>
  <c r="H65" i="16"/>
  <c r="C66" i="16"/>
  <c r="D66" i="16"/>
  <c r="E66" i="16"/>
  <c r="F66" i="16"/>
  <c r="G66" i="16"/>
  <c r="H66" i="16"/>
  <c r="C67" i="16"/>
  <c r="D67" i="16"/>
  <c r="E67" i="16"/>
  <c r="F67" i="16"/>
  <c r="G67" i="16"/>
  <c r="H67" i="16"/>
  <c r="C68" i="16"/>
  <c r="D68" i="16"/>
  <c r="E68" i="16"/>
  <c r="F68" i="16"/>
  <c r="G68" i="16"/>
  <c r="H68" i="16"/>
  <c r="C69" i="16"/>
  <c r="D69" i="16"/>
  <c r="E69" i="16"/>
  <c r="F69" i="16"/>
  <c r="G69" i="16"/>
  <c r="H69" i="16"/>
  <c r="C70" i="16"/>
  <c r="D70" i="16"/>
  <c r="E70" i="16"/>
  <c r="F70" i="16"/>
  <c r="G70" i="16"/>
  <c r="H70" i="16"/>
  <c r="C71" i="16"/>
  <c r="D71" i="16"/>
  <c r="E71" i="16"/>
  <c r="F71" i="16"/>
  <c r="G71" i="16"/>
  <c r="H71" i="16"/>
  <c r="C72" i="16"/>
  <c r="D72" i="16"/>
  <c r="E72" i="16"/>
  <c r="F72" i="16"/>
  <c r="G72" i="16"/>
  <c r="H72" i="16"/>
  <c r="C73" i="16"/>
  <c r="D73" i="16"/>
  <c r="E73" i="16"/>
  <c r="F73" i="16"/>
  <c r="G73" i="16"/>
  <c r="H73" i="16"/>
  <c r="C74" i="16"/>
  <c r="D74" i="16"/>
  <c r="E74" i="16"/>
  <c r="F74" i="16"/>
  <c r="G74" i="16"/>
  <c r="H74" i="16"/>
  <c r="C75" i="16"/>
  <c r="D75" i="16"/>
  <c r="E75" i="16"/>
  <c r="F75" i="16"/>
  <c r="G75" i="16"/>
  <c r="H75" i="16"/>
  <c r="C76" i="16"/>
  <c r="D76" i="16"/>
  <c r="E76" i="16"/>
  <c r="F76" i="16"/>
  <c r="G76" i="16"/>
  <c r="H76" i="16"/>
  <c r="C77" i="16"/>
  <c r="D77" i="16"/>
  <c r="E77" i="16"/>
  <c r="F77" i="16"/>
  <c r="G77" i="16"/>
  <c r="H77" i="16"/>
  <c r="C78" i="16"/>
  <c r="D78" i="16"/>
  <c r="E78" i="16"/>
  <c r="F78" i="16"/>
  <c r="G78" i="16"/>
  <c r="H78" i="16"/>
  <c r="C79" i="16"/>
  <c r="D79" i="16"/>
  <c r="E79" i="16"/>
  <c r="F79" i="16"/>
  <c r="G79" i="16"/>
  <c r="H79" i="16"/>
  <c r="C80" i="16"/>
  <c r="D80" i="16"/>
  <c r="E80" i="16"/>
  <c r="F80" i="16"/>
  <c r="G80" i="16"/>
  <c r="H80" i="16"/>
  <c r="C81" i="16"/>
  <c r="D81" i="16"/>
  <c r="E81" i="16"/>
  <c r="F81" i="16"/>
  <c r="G81" i="16"/>
  <c r="H81" i="16"/>
  <c r="C82" i="16"/>
  <c r="D82" i="16"/>
  <c r="E82" i="16"/>
  <c r="F82" i="16"/>
  <c r="G82" i="16"/>
  <c r="H82" i="16"/>
  <c r="C83" i="16"/>
  <c r="D83" i="16"/>
  <c r="E83" i="16"/>
  <c r="F83" i="16"/>
  <c r="G83" i="16"/>
  <c r="H83" i="16"/>
  <c r="C84" i="16"/>
  <c r="D84" i="16"/>
  <c r="E84" i="16"/>
  <c r="F84" i="16"/>
  <c r="G84" i="16"/>
  <c r="H84" i="16"/>
  <c r="C85" i="16"/>
  <c r="D85" i="16"/>
  <c r="E85" i="16"/>
  <c r="F85" i="16"/>
  <c r="G85" i="16"/>
  <c r="H85" i="16"/>
  <c r="C86" i="16"/>
  <c r="D86" i="16"/>
  <c r="E86" i="16"/>
  <c r="F86" i="16"/>
  <c r="G86" i="16"/>
  <c r="H86" i="16"/>
  <c r="C87" i="16"/>
  <c r="D87" i="16"/>
  <c r="E87" i="16"/>
  <c r="F87" i="16"/>
  <c r="G87" i="16"/>
  <c r="H87" i="16"/>
  <c r="C88" i="16"/>
  <c r="D88" i="16"/>
  <c r="E88" i="16"/>
  <c r="F88" i="16"/>
  <c r="G88" i="16"/>
  <c r="H88" i="16"/>
  <c r="C89" i="16"/>
  <c r="D89" i="16"/>
  <c r="E89" i="16"/>
  <c r="F89" i="16"/>
  <c r="G89" i="16"/>
  <c r="H89" i="16"/>
  <c r="C90" i="16"/>
  <c r="D90" i="16"/>
  <c r="E90" i="16"/>
  <c r="F90" i="16"/>
  <c r="G90" i="16"/>
  <c r="H90" i="16"/>
  <c r="C91" i="16"/>
  <c r="D91" i="16"/>
  <c r="E91" i="16"/>
  <c r="F91" i="16"/>
  <c r="G91" i="16"/>
  <c r="H91" i="16"/>
  <c r="C92" i="16"/>
  <c r="D92" i="16"/>
  <c r="E92" i="16"/>
  <c r="F92" i="16"/>
  <c r="G92" i="16"/>
  <c r="H92" i="16"/>
  <c r="C93" i="16"/>
  <c r="D93" i="16"/>
  <c r="E93" i="16"/>
  <c r="F93" i="16"/>
  <c r="G93" i="16"/>
  <c r="H93" i="16"/>
  <c r="C94" i="16"/>
  <c r="D94" i="16"/>
  <c r="E94" i="16"/>
  <c r="F94" i="16"/>
  <c r="G94" i="16"/>
  <c r="H94" i="16"/>
  <c r="C95" i="16"/>
  <c r="D95" i="16"/>
  <c r="E95" i="16"/>
  <c r="F95" i="16"/>
  <c r="G95" i="16"/>
  <c r="H95" i="16"/>
  <c r="C96" i="16"/>
  <c r="D96" i="16"/>
  <c r="E96" i="16"/>
  <c r="F96" i="16"/>
  <c r="G96" i="16"/>
  <c r="H96" i="16"/>
  <c r="C97" i="16"/>
  <c r="D97" i="16"/>
  <c r="E97" i="16"/>
  <c r="F97" i="16"/>
  <c r="G97" i="16"/>
  <c r="H97" i="16"/>
  <c r="C98" i="16"/>
  <c r="D98" i="16"/>
  <c r="E98" i="16"/>
  <c r="F98" i="16"/>
  <c r="G98" i="16"/>
  <c r="H98" i="16"/>
  <c r="C99" i="16"/>
  <c r="D99" i="16"/>
  <c r="E99" i="16"/>
  <c r="F99" i="16"/>
  <c r="G99" i="16"/>
  <c r="H99" i="16"/>
  <c r="C100" i="16"/>
  <c r="D100" i="16"/>
  <c r="E100" i="16"/>
  <c r="F100" i="16"/>
  <c r="G100" i="16"/>
  <c r="H100" i="16"/>
  <c r="C101" i="16"/>
  <c r="D101" i="16"/>
  <c r="E101" i="16"/>
  <c r="F101" i="16"/>
  <c r="G101" i="16"/>
  <c r="H101" i="16"/>
  <c r="C102" i="16"/>
  <c r="D102" i="16"/>
  <c r="E102" i="16"/>
  <c r="F102" i="16"/>
  <c r="G102" i="16"/>
  <c r="H102" i="16"/>
  <c r="C103" i="16"/>
  <c r="D103" i="16"/>
  <c r="E103" i="16"/>
  <c r="F103" i="16"/>
  <c r="G103" i="16"/>
  <c r="H103" i="16"/>
  <c r="C104" i="16"/>
  <c r="D104" i="16"/>
  <c r="E104" i="16"/>
  <c r="F104" i="16"/>
  <c r="G104" i="16"/>
  <c r="H104" i="16"/>
  <c r="C105" i="16"/>
  <c r="D105" i="16"/>
  <c r="E105" i="16"/>
  <c r="F105" i="16"/>
  <c r="G105" i="16"/>
  <c r="H105" i="16"/>
  <c r="C106" i="16"/>
  <c r="D106" i="16"/>
  <c r="E106" i="16"/>
  <c r="F106" i="16"/>
  <c r="G106" i="16"/>
  <c r="H106" i="16"/>
  <c r="C107" i="16"/>
  <c r="D107" i="16"/>
  <c r="E107" i="16"/>
  <c r="F107" i="16"/>
  <c r="G107" i="16"/>
  <c r="H107" i="16"/>
  <c r="C108" i="16"/>
  <c r="D108" i="16"/>
  <c r="E108" i="16"/>
  <c r="F108" i="16"/>
  <c r="G108" i="16"/>
  <c r="H108" i="16"/>
  <c r="C109" i="16"/>
  <c r="D109" i="16"/>
  <c r="E109" i="16"/>
  <c r="F109" i="16"/>
  <c r="G109" i="16"/>
  <c r="H109" i="16"/>
  <c r="C110" i="16"/>
  <c r="D110" i="16"/>
  <c r="E110" i="16"/>
  <c r="F110" i="16"/>
  <c r="G110" i="16"/>
  <c r="H110" i="16"/>
  <c r="C111" i="16"/>
  <c r="D111" i="16"/>
  <c r="E111" i="16"/>
  <c r="F111" i="16"/>
  <c r="G111" i="16"/>
  <c r="H111" i="16"/>
  <c r="C112" i="16"/>
  <c r="D112" i="16"/>
  <c r="E112" i="16"/>
  <c r="F112" i="16"/>
  <c r="G112" i="16"/>
  <c r="H112" i="16"/>
  <c r="C113" i="16"/>
  <c r="D113" i="16"/>
  <c r="E113" i="16"/>
  <c r="F113" i="16"/>
  <c r="G113" i="16"/>
  <c r="H113" i="16"/>
  <c r="C114" i="16"/>
  <c r="D114" i="16"/>
  <c r="E114" i="16"/>
  <c r="F114" i="16"/>
  <c r="G114" i="16"/>
  <c r="H114" i="16"/>
  <c r="C115" i="16"/>
  <c r="D115" i="16"/>
  <c r="E115" i="16"/>
  <c r="F115" i="16"/>
  <c r="G115" i="16"/>
  <c r="H115" i="16"/>
  <c r="C116" i="16"/>
  <c r="D116" i="16"/>
  <c r="E116" i="16"/>
  <c r="F116" i="16"/>
  <c r="G116" i="16"/>
  <c r="H116" i="16"/>
  <c r="C117" i="16"/>
  <c r="D117" i="16"/>
  <c r="E117" i="16"/>
  <c r="F117" i="16"/>
  <c r="G117" i="16"/>
  <c r="H117" i="16"/>
  <c r="C118" i="16"/>
  <c r="D118" i="16"/>
  <c r="E118" i="16"/>
  <c r="F118" i="16"/>
  <c r="G118" i="16"/>
  <c r="H118" i="16"/>
  <c r="C119" i="16"/>
  <c r="D119" i="16"/>
  <c r="E119" i="16"/>
  <c r="F119" i="16"/>
  <c r="G119" i="16"/>
  <c r="H119" i="16"/>
  <c r="C120" i="16"/>
  <c r="D120" i="16"/>
  <c r="E120" i="16"/>
  <c r="F120" i="16"/>
  <c r="G120" i="16"/>
  <c r="H120" i="16"/>
  <c r="C121" i="16"/>
  <c r="D121" i="16"/>
  <c r="E121" i="16"/>
  <c r="F121" i="16"/>
  <c r="G121" i="16"/>
  <c r="H121" i="16"/>
  <c r="C122" i="16"/>
  <c r="D122" i="16"/>
  <c r="E122" i="16"/>
  <c r="F122" i="16"/>
  <c r="G122" i="16"/>
  <c r="H122" i="16"/>
  <c r="C123" i="16"/>
  <c r="D123" i="16"/>
  <c r="E123" i="16"/>
  <c r="F123" i="16"/>
  <c r="G123" i="16"/>
  <c r="H123" i="16"/>
  <c r="C124" i="16"/>
  <c r="D124" i="16"/>
  <c r="E124" i="16"/>
  <c r="F124" i="16"/>
  <c r="G124" i="16"/>
  <c r="H124" i="16"/>
  <c r="C125" i="16"/>
  <c r="D125" i="16"/>
  <c r="E125" i="16"/>
  <c r="F125" i="16"/>
  <c r="G125" i="16"/>
  <c r="H125" i="16"/>
  <c r="C126" i="16"/>
  <c r="D126" i="16"/>
  <c r="E126" i="16"/>
  <c r="F126" i="16"/>
  <c r="G126" i="16"/>
  <c r="H126" i="16"/>
  <c r="C127" i="16"/>
  <c r="D127" i="16"/>
  <c r="E127" i="16"/>
  <c r="F127" i="16"/>
  <c r="G127" i="16"/>
  <c r="H127" i="16"/>
  <c r="C128" i="16"/>
  <c r="D128" i="16"/>
  <c r="E128" i="16"/>
  <c r="F128" i="16"/>
  <c r="G128" i="16"/>
  <c r="H128" i="16"/>
  <c r="C129" i="16"/>
  <c r="D129" i="16"/>
  <c r="E129" i="16"/>
  <c r="F129" i="16"/>
  <c r="G129" i="16"/>
  <c r="H129" i="16"/>
  <c r="C130" i="16"/>
  <c r="D130" i="16"/>
  <c r="E130" i="16"/>
  <c r="F130" i="16"/>
  <c r="G130" i="16"/>
  <c r="H130" i="16"/>
  <c r="C131" i="16"/>
  <c r="D131" i="16"/>
  <c r="E131" i="16"/>
  <c r="F131" i="16"/>
  <c r="G131" i="16"/>
  <c r="H131" i="16"/>
  <c r="C132" i="16"/>
  <c r="D132" i="16"/>
  <c r="E132" i="16"/>
  <c r="F132" i="16"/>
  <c r="G132" i="16"/>
  <c r="H132" i="16"/>
  <c r="C133" i="16"/>
  <c r="D133" i="16"/>
  <c r="E133" i="16"/>
  <c r="F133" i="16"/>
  <c r="G133" i="16"/>
  <c r="H133" i="16"/>
  <c r="C134" i="16"/>
  <c r="D134" i="16"/>
  <c r="E134" i="16"/>
  <c r="F134" i="16"/>
  <c r="G134" i="16"/>
  <c r="H134" i="16"/>
  <c r="C135" i="16"/>
  <c r="D135" i="16"/>
  <c r="E135" i="16"/>
  <c r="F135" i="16"/>
  <c r="G135" i="16"/>
  <c r="H135" i="16"/>
  <c r="C136" i="16"/>
  <c r="D136" i="16"/>
  <c r="E136" i="16"/>
  <c r="F136" i="16"/>
  <c r="G136" i="16"/>
  <c r="H136" i="16"/>
  <c r="C137" i="16"/>
  <c r="D137" i="16"/>
  <c r="E137" i="16"/>
  <c r="F137" i="16"/>
  <c r="G137" i="16"/>
  <c r="H137" i="16"/>
  <c r="C138" i="16"/>
  <c r="D138" i="16"/>
  <c r="E138" i="16"/>
  <c r="F138" i="16"/>
  <c r="G138" i="16"/>
  <c r="H138" i="16"/>
  <c r="C139" i="16"/>
  <c r="D139" i="16"/>
  <c r="E139" i="16"/>
  <c r="F139" i="16"/>
  <c r="G139" i="16"/>
  <c r="H139" i="16"/>
  <c r="C140" i="16"/>
  <c r="D140" i="16"/>
  <c r="E140" i="16"/>
  <c r="F140" i="16"/>
  <c r="G140" i="16"/>
  <c r="H140" i="16"/>
  <c r="C141" i="16"/>
  <c r="D141" i="16"/>
  <c r="E141" i="16"/>
  <c r="F141" i="16"/>
  <c r="G141" i="16"/>
  <c r="H141" i="16"/>
  <c r="C142" i="16"/>
  <c r="D142" i="16"/>
  <c r="E142" i="16"/>
  <c r="F142" i="16"/>
  <c r="G142" i="16"/>
  <c r="H142" i="16"/>
  <c r="C143" i="16"/>
  <c r="D143" i="16"/>
  <c r="E143" i="16"/>
  <c r="F143" i="16"/>
  <c r="G143" i="16"/>
  <c r="H143" i="16"/>
  <c r="C144" i="16"/>
  <c r="D144" i="16"/>
  <c r="E144" i="16"/>
  <c r="F144" i="16"/>
  <c r="G144" i="16"/>
  <c r="H144" i="16"/>
  <c r="C145" i="16"/>
  <c r="D145" i="16"/>
  <c r="E145" i="16"/>
  <c r="F145" i="16"/>
  <c r="G145" i="16"/>
  <c r="H145" i="16"/>
  <c r="C146" i="16"/>
  <c r="D146" i="16"/>
  <c r="E146" i="16"/>
  <c r="F146" i="16"/>
  <c r="G146" i="16"/>
  <c r="H146" i="16"/>
  <c r="C147" i="16"/>
  <c r="D147" i="16"/>
  <c r="E147" i="16"/>
  <c r="F147" i="16"/>
  <c r="G147" i="16"/>
  <c r="H147" i="16"/>
  <c r="C148" i="16"/>
  <c r="D148" i="16"/>
  <c r="E148" i="16"/>
  <c r="F148" i="16"/>
  <c r="G148" i="16"/>
  <c r="H148" i="16"/>
  <c r="C149" i="16"/>
  <c r="D149" i="16"/>
  <c r="E149" i="16"/>
  <c r="F149" i="16"/>
  <c r="G149" i="16"/>
  <c r="H149" i="16"/>
  <c r="C150" i="16"/>
  <c r="D150" i="16"/>
  <c r="E150" i="16"/>
  <c r="F150" i="16"/>
  <c r="G150" i="16"/>
  <c r="H150" i="16"/>
  <c r="C151" i="16"/>
  <c r="D151" i="16"/>
  <c r="E151" i="16"/>
  <c r="F151" i="16"/>
  <c r="G151" i="16"/>
  <c r="H151" i="16"/>
  <c r="C152" i="16"/>
  <c r="D152" i="16"/>
  <c r="E152" i="16"/>
  <c r="F152" i="16"/>
  <c r="G152" i="16"/>
  <c r="H152" i="16"/>
  <c r="C153" i="16"/>
  <c r="D153" i="16"/>
  <c r="E153" i="16"/>
  <c r="F153" i="16"/>
  <c r="G153" i="16"/>
  <c r="H153" i="16"/>
  <c r="C154" i="16"/>
  <c r="D154" i="16"/>
  <c r="E154" i="16"/>
  <c r="F154" i="16"/>
  <c r="G154" i="16"/>
  <c r="H154" i="16"/>
  <c r="C155" i="16"/>
  <c r="D155" i="16"/>
  <c r="E155" i="16"/>
  <c r="F155" i="16"/>
  <c r="G155" i="16"/>
  <c r="H155" i="16"/>
  <c r="C156" i="16"/>
  <c r="D156" i="16"/>
  <c r="E156" i="16"/>
  <c r="F156" i="16"/>
  <c r="G156" i="16"/>
  <c r="H156" i="16"/>
  <c r="C157" i="16"/>
  <c r="D157" i="16"/>
  <c r="E157" i="16"/>
  <c r="F157" i="16"/>
  <c r="G157" i="16"/>
  <c r="H157" i="16"/>
  <c r="C158" i="16"/>
  <c r="D158" i="16"/>
  <c r="E158" i="16"/>
  <c r="F158" i="16"/>
  <c r="G158" i="16"/>
  <c r="H158" i="16"/>
  <c r="C159" i="16"/>
  <c r="D159" i="16"/>
  <c r="E159" i="16"/>
  <c r="F159" i="16"/>
  <c r="G159" i="16"/>
  <c r="H159" i="16"/>
  <c r="C160" i="16"/>
  <c r="D160" i="16"/>
  <c r="E160" i="16"/>
  <c r="F160" i="16"/>
  <c r="G160" i="16"/>
  <c r="H160" i="16"/>
  <c r="C161" i="16"/>
  <c r="D161" i="16"/>
  <c r="E161" i="16"/>
  <c r="F161" i="16"/>
  <c r="G161" i="16"/>
  <c r="H161" i="16"/>
  <c r="C162" i="16"/>
  <c r="D162" i="16"/>
  <c r="E162" i="16"/>
  <c r="F162" i="16"/>
  <c r="G162" i="16"/>
  <c r="H162" i="16"/>
  <c r="C163" i="16"/>
  <c r="D163" i="16"/>
  <c r="E163" i="16"/>
  <c r="F163" i="16"/>
  <c r="G163" i="16"/>
  <c r="H163" i="16"/>
  <c r="C164" i="16"/>
  <c r="D164" i="16"/>
  <c r="E164" i="16"/>
  <c r="F164" i="16"/>
  <c r="G164" i="16"/>
  <c r="H164" i="16"/>
  <c r="C165" i="16"/>
  <c r="D165" i="16"/>
  <c r="E165" i="16"/>
  <c r="F165" i="16"/>
  <c r="G165" i="16"/>
  <c r="H165" i="16"/>
  <c r="C166" i="16"/>
  <c r="D166" i="16"/>
  <c r="E166" i="16"/>
  <c r="F166" i="16"/>
  <c r="G166" i="16"/>
  <c r="H166" i="16"/>
  <c r="C167" i="16"/>
  <c r="D167" i="16"/>
  <c r="E167" i="16"/>
  <c r="F167" i="16"/>
  <c r="G167" i="16"/>
  <c r="H167" i="16"/>
  <c r="C168" i="16"/>
  <c r="D168" i="16"/>
  <c r="E168" i="16"/>
  <c r="F168" i="16"/>
  <c r="G168" i="16"/>
  <c r="H168" i="16"/>
  <c r="C169" i="16"/>
  <c r="D169" i="16"/>
  <c r="E169" i="16"/>
  <c r="F169" i="16"/>
  <c r="G169" i="16"/>
  <c r="H169" i="16"/>
  <c r="C170" i="16"/>
  <c r="D170" i="16"/>
  <c r="E170" i="16"/>
  <c r="F170" i="16"/>
  <c r="G170" i="16"/>
  <c r="H170" i="16"/>
  <c r="C171" i="16"/>
  <c r="D171" i="16"/>
  <c r="E171" i="16"/>
  <c r="F171" i="16"/>
  <c r="G171" i="16"/>
  <c r="H171" i="16"/>
  <c r="C172" i="16"/>
  <c r="D172" i="16"/>
  <c r="E172" i="16"/>
  <c r="F172" i="16"/>
  <c r="G172" i="16"/>
  <c r="H172" i="16"/>
  <c r="C173" i="16"/>
  <c r="D173" i="16"/>
  <c r="E173" i="16"/>
  <c r="F173" i="16"/>
  <c r="G173" i="16"/>
  <c r="H173" i="16"/>
  <c r="C174" i="16"/>
  <c r="D174" i="16"/>
  <c r="E174" i="16"/>
  <c r="F174" i="16"/>
  <c r="G174" i="16"/>
  <c r="H174" i="16"/>
  <c r="C175" i="16"/>
  <c r="D175" i="16"/>
  <c r="E175" i="16"/>
  <c r="F175" i="16"/>
  <c r="G175" i="16"/>
  <c r="H175" i="16"/>
  <c r="C176" i="16"/>
  <c r="D176" i="16"/>
  <c r="E176" i="16"/>
  <c r="F176" i="16"/>
  <c r="G176" i="16"/>
  <c r="H176" i="16"/>
  <c r="C177" i="16"/>
  <c r="D177" i="16"/>
  <c r="E177" i="16"/>
  <c r="F177" i="16"/>
  <c r="G177" i="16"/>
  <c r="H177" i="16"/>
  <c r="C178" i="16"/>
  <c r="D178" i="16"/>
  <c r="E178" i="16"/>
  <c r="F178" i="16"/>
  <c r="G178" i="16"/>
  <c r="H178" i="16"/>
  <c r="C179" i="16"/>
  <c r="D179" i="16"/>
  <c r="E179" i="16"/>
  <c r="F179" i="16"/>
  <c r="G179" i="16"/>
  <c r="H179" i="16"/>
  <c r="C180" i="16"/>
  <c r="D180" i="16"/>
  <c r="E180" i="16"/>
  <c r="F180" i="16"/>
  <c r="G180" i="16"/>
  <c r="H180" i="16"/>
  <c r="C181" i="16"/>
  <c r="D181" i="16"/>
  <c r="E181" i="16"/>
  <c r="F181" i="16"/>
  <c r="G181" i="16"/>
  <c r="H181" i="16"/>
  <c r="C182" i="16"/>
  <c r="D182" i="16"/>
  <c r="E182" i="16"/>
  <c r="F182" i="16"/>
  <c r="G182" i="16"/>
  <c r="H182" i="16"/>
  <c r="C183" i="16"/>
  <c r="D183" i="16"/>
  <c r="E183" i="16"/>
  <c r="F183" i="16"/>
  <c r="G183" i="16"/>
  <c r="H183" i="16"/>
  <c r="C184" i="16"/>
  <c r="D184" i="16"/>
  <c r="E184" i="16"/>
  <c r="F184" i="16"/>
  <c r="G184" i="16"/>
  <c r="H184" i="16"/>
  <c r="C185" i="16"/>
  <c r="D185" i="16"/>
  <c r="E185" i="16"/>
  <c r="F185" i="16"/>
  <c r="G185" i="16"/>
  <c r="H185" i="16"/>
  <c r="C186" i="16"/>
  <c r="D186" i="16"/>
  <c r="E186" i="16"/>
  <c r="F186" i="16"/>
  <c r="G186" i="16"/>
  <c r="H186" i="16"/>
  <c r="C187" i="16"/>
  <c r="D187" i="16"/>
  <c r="E187" i="16"/>
  <c r="F187" i="16"/>
  <c r="G187" i="16"/>
  <c r="H187" i="16"/>
  <c r="C188" i="16"/>
  <c r="D188" i="16"/>
  <c r="E188" i="16"/>
  <c r="F188" i="16"/>
  <c r="G188" i="16"/>
  <c r="H188" i="16"/>
  <c r="C189" i="16"/>
  <c r="D189" i="16"/>
  <c r="E189" i="16"/>
  <c r="F189" i="16"/>
  <c r="G189" i="16"/>
  <c r="H189" i="16"/>
  <c r="C190" i="16"/>
  <c r="D190" i="16"/>
  <c r="E190" i="16"/>
  <c r="F190" i="16"/>
  <c r="G190" i="16"/>
  <c r="H190" i="16"/>
  <c r="C191" i="16"/>
  <c r="D191" i="16"/>
  <c r="E191" i="16"/>
  <c r="F191" i="16"/>
  <c r="G191" i="16"/>
  <c r="H191" i="16"/>
  <c r="C192" i="16"/>
  <c r="D192" i="16"/>
  <c r="E192" i="16"/>
  <c r="F192" i="16"/>
  <c r="G192" i="16"/>
  <c r="H192" i="16"/>
  <c r="H2" i="16"/>
  <c r="G2" i="16"/>
  <c r="F2" i="16"/>
  <c r="E2" i="16"/>
  <c r="D2" i="16"/>
  <c r="C2" i="16"/>
  <c r="B2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C3" i="21"/>
  <c r="D3" i="21"/>
  <c r="E3" i="21"/>
  <c r="F3" i="21"/>
  <c r="G3" i="21"/>
  <c r="H3" i="21"/>
  <c r="C4" i="21"/>
  <c r="D4" i="21"/>
  <c r="E4" i="21"/>
  <c r="F4" i="21"/>
  <c r="G4" i="21"/>
  <c r="H4" i="21"/>
  <c r="C5" i="21"/>
  <c r="D5" i="21"/>
  <c r="E5" i="21"/>
  <c r="F5" i="21"/>
  <c r="G5" i="21"/>
  <c r="H5" i="21"/>
  <c r="C6" i="21"/>
  <c r="D6" i="21"/>
  <c r="E6" i="21"/>
  <c r="F6" i="21"/>
  <c r="G6" i="21"/>
  <c r="H6" i="21"/>
  <c r="C7" i="21"/>
  <c r="D7" i="21"/>
  <c r="E7" i="21"/>
  <c r="F7" i="21"/>
  <c r="G7" i="21"/>
  <c r="H7" i="21"/>
  <c r="C8" i="21"/>
  <c r="D8" i="21"/>
  <c r="E8" i="21"/>
  <c r="F8" i="21"/>
  <c r="G8" i="21"/>
  <c r="H8" i="21"/>
  <c r="C9" i="21"/>
  <c r="D9" i="21"/>
  <c r="E9" i="21"/>
  <c r="F9" i="21"/>
  <c r="G9" i="21"/>
  <c r="H9" i="21"/>
  <c r="C10" i="21"/>
  <c r="D10" i="21"/>
  <c r="E10" i="21"/>
  <c r="F10" i="21"/>
  <c r="G10" i="21"/>
  <c r="H10" i="21"/>
  <c r="C11" i="21"/>
  <c r="D11" i="21"/>
  <c r="E11" i="21"/>
  <c r="F11" i="21"/>
  <c r="G11" i="21"/>
  <c r="H11" i="21"/>
  <c r="C12" i="21"/>
  <c r="D12" i="21"/>
  <c r="E12" i="21"/>
  <c r="F12" i="21"/>
  <c r="G12" i="21"/>
  <c r="H12" i="21"/>
  <c r="C13" i="21"/>
  <c r="D13" i="21"/>
  <c r="E13" i="21"/>
  <c r="F13" i="21"/>
  <c r="G13" i="21"/>
  <c r="H13" i="21"/>
  <c r="C14" i="21"/>
  <c r="D14" i="21"/>
  <c r="E14" i="21"/>
  <c r="F14" i="21"/>
  <c r="G14" i="21"/>
  <c r="H14" i="21"/>
  <c r="C15" i="21"/>
  <c r="D15" i="21"/>
  <c r="E15" i="21"/>
  <c r="F15" i="21"/>
  <c r="G15" i="21"/>
  <c r="H15" i="21"/>
  <c r="C16" i="21"/>
  <c r="D16" i="21"/>
  <c r="E16" i="21"/>
  <c r="F16" i="21"/>
  <c r="G16" i="21"/>
  <c r="H16" i="21"/>
  <c r="C17" i="21"/>
  <c r="D17" i="21"/>
  <c r="E17" i="21"/>
  <c r="F17" i="21"/>
  <c r="G17" i="21"/>
  <c r="H17" i="21"/>
  <c r="C18" i="21"/>
  <c r="D18" i="21"/>
  <c r="E18" i="21"/>
  <c r="F18" i="21"/>
  <c r="G18" i="21"/>
  <c r="H18" i="21"/>
  <c r="C19" i="21"/>
  <c r="D19" i="21"/>
  <c r="E19" i="21"/>
  <c r="F19" i="21"/>
  <c r="G19" i="21"/>
  <c r="H19" i="21"/>
  <c r="C20" i="21"/>
  <c r="D20" i="21"/>
  <c r="E20" i="21"/>
  <c r="F20" i="21"/>
  <c r="G20" i="21"/>
  <c r="H20" i="21"/>
  <c r="C21" i="21"/>
  <c r="D21" i="21"/>
  <c r="E21" i="21"/>
  <c r="F21" i="21"/>
  <c r="G21" i="21"/>
  <c r="H21" i="21"/>
  <c r="C22" i="21"/>
  <c r="D22" i="21"/>
  <c r="E22" i="21"/>
  <c r="F22" i="21"/>
  <c r="G22" i="21"/>
  <c r="H22" i="21"/>
  <c r="C23" i="21"/>
  <c r="D23" i="21"/>
  <c r="E23" i="21"/>
  <c r="F23" i="21"/>
  <c r="G23" i="21"/>
  <c r="H23" i="21"/>
  <c r="C24" i="21"/>
  <c r="D24" i="21"/>
  <c r="E24" i="21"/>
  <c r="F24" i="21"/>
  <c r="G24" i="21"/>
  <c r="H24" i="21"/>
  <c r="C25" i="21"/>
  <c r="D25" i="21"/>
  <c r="E25" i="21"/>
  <c r="F25" i="21"/>
  <c r="G25" i="21"/>
  <c r="H25" i="21"/>
  <c r="C26" i="21"/>
  <c r="D26" i="21"/>
  <c r="E26" i="21"/>
  <c r="F26" i="21"/>
  <c r="G26" i="21"/>
  <c r="H26" i="21"/>
  <c r="C27" i="21"/>
  <c r="D27" i="21"/>
  <c r="E27" i="21"/>
  <c r="F27" i="21"/>
  <c r="G27" i="21"/>
  <c r="H27" i="21"/>
  <c r="C28" i="21"/>
  <c r="D28" i="21"/>
  <c r="E28" i="21"/>
  <c r="F28" i="21"/>
  <c r="G28" i="21"/>
  <c r="H28" i="21"/>
  <c r="C29" i="21"/>
  <c r="D29" i="21"/>
  <c r="E29" i="21"/>
  <c r="F29" i="21"/>
  <c r="G29" i="21"/>
  <c r="H29" i="21"/>
  <c r="C30" i="21"/>
  <c r="D30" i="21"/>
  <c r="E30" i="21"/>
  <c r="F30" i="21"/>
  <c r="G30" i="21"/>
  <c r="H30" i="21"/>
  <c r="C31" i="21"/>
  <c r="D31" i="21"/>
  <c r="E31" i="21"/>
  <c r="F31" i="21"/>
  <c r="G31" i="21"/>
  <c r="H31" i="21"/>
  <c r="C32" i="21"/>
  <c r="D32" i="21"/>
  <c r="E32" i="21"/>
  <c r="F32" i="21"/>
  <c r="G32" i="21"/>
  <c r="H32" i="21"/>
  <c r="C33" i="21"/>
  <c r="D33" i="21"/>
  <c r="E33" i="21"/>
  <c r="F33" i="21"/>
  <c r="G33" i="21"/>
  <c r="H33" i="21"/>
  <c r="C34" i="21"/>
  <c r="D34" i="21"/>
  <c r="E34" i="21"/>
  <c r="F34" i="21"/>
  <c r="G34" i="21"/>
  <c r="H34" i="21"/>
  <c r="C35" i="21"/>
  <c r="D35" i="21"/>
  <c r="E35" i="21"/>
  <c r="F35" i="21"/>
  <c r="G35" i="21"/>
  <c r="H35" i="21"/>
  <c r="C36" i="21"/>
  <c r="D36" i="21"/>
  <c r="E36" i="21"/>
  <c r="F36" i="21"/>
  <c r="G36" i="21"/>
  <c r="H36" i="21"/>
  <c r="C37" i="21"/>
  <c r="D37" i="21"/>
  <c r="E37" i="21"/>
  <c r="F37" i="21"/>
  <c r="G37" i="21"/>
  <c r="H37" i="21"/>
  <c r="C38" i="21"/>
  <c r="D38" i="21"/>
  <c r="E38" i="21"/>
  <c r="F38" i="21"/>
  <c r="G38" i="21"/>
  <c r="H38" i="21"/>
  <c r="C39" i="21"/>
  <c r="D39" i="21"/>
  <c r="E39" i="21"/>
  <c r="F39" i="21"/>
  <c r="G39" i="21"/>
  <c r="H39" i="21"/>
  <c r="C40" i="21"/>
  <c r="D40" i="21"/>
  <c r="E40" i="21"/>
  <c r="F40" i="21"/>
  <c r="G40" i="21"/>
  <c r="H40" i="21"/>
  <c r="C41" i="21"/>
  <c r="D41" i="21"/>
  <c r="E41" i="21"/>
  <c r="F41" i="21"/>
  <c r="G41" i="21"/>
  <c r="H41" i="21"/>
  <c r="C42" i="21"/>
  <c r="D42" i="21"/>
  <c r="E42" i="21"/>
  <c r="F42" i="21"/>
  <c r="G42" i="21"/>
  <c r="H42" i="21"/>
  <c r="C43" i="21"/>
  <c r="D43" i="21"/>
  <c r="E43" i="21"/>
  <c r="F43" i="21"/>
  <c r="G43" i="21"/>
  <c r="H43" i="21"/>
  <c r="C44" i="21"/>
  <c r="D44" i="21"/>
  <c r="E44" i="21"/>
  <c r="F44" i="21"/>
  <c r="G44" i="21"/>
  <c r="H44" i="21"/>
  <c r="C45" i="21"/>
  <c r="D45" i="21"/>
  <c r="E45" i="21"/>
  <c r="F45" i="21"/>
  <c r="G45" i="21"/>
  <c r="H45" i="21"/>
  <c r="C46" i="21"/>
  <c r="D46" i="21"/>
  <c r="E46" i="21"/>
  <c r="F46" i="21"/>
  <c r="G46" i="21"/>
  <c r="H46" i="21"/>
  <c r="C47" i="21"/>
  <c r="D47" i="21"/>
  <c r="E47" i="21"/>
  <c r="F47" i="21"/>
  <c r="G47" i="21"/>
  <c r="H47" i="21"/>
  <c r="C48" i="21"/>
  <c r="D48" i="21"/>
  <c r="E48" i="21"/>
  <c r="F48" i="21"/>
  <c r="G48" i="21"/>
  <c r="H48" i="21"/>
  <c r="C49" i="21"/>
  <c r="D49" i="21"/>
  <c r="E49" i="21"/>
  <c r="F49" i="21"/>
  <c r="G49" i="21"/>
  <c r="H49" i="21"/>
  <c r="C50" i="21"/>
  <c r="D50" i="21"/>
  <c r="E50" i="21"/>
  <c r="F50" i="21"/>
  <c r="G50" i="21"/>
  <c r="H50" i="21"/>
  <c r="C51" i="21"/>
  <c r="D51" i="21"/>
  <c r="E51" i="21"/>
  <c r="F51" i="21"/>
  <c r="G51" i="21"/>
  <c r="H51" i="21"/>
  <c r="C52" i="21"/>
  <c r="D52" i="21"/>
  <c r="E52" i="21"/>
  <c r="F52" i="21"/>
  <c r="G52" i="21"/>
  <c r="H52" i="21"/>
  <c r="C53" i="21"/>
  <c r="D53" i="21"/>
  <c r="E53" i="21"/>
  <c r="F53" i="21"/>
  <c r="G53" i="21"/>
  <c r="H53" i="21"/>
  <c r="C54" i="21"/>
  <c r="D54" i="21"/>
  <c r="E54" i="21"/>
  <c r="F54" i="21"/>
  <c r="G54" i="21"/>
  <c r="H54" i="21"/>
  <c r="C55" i="21"/>
  <c r="D55" i="21"/>
  <c r="E55" i="21"/>
  <c r="F55" i="21"/>
  <c r="G55" i="21"/>
  <c r="H55" i="21"/>
  <c r="C56" i="21"/>
  <c r="D56" i="21"/>
  <c r="E56" i="21"/>
  <c r="F56" i="21"/>
  <c r="G56" i="21"/>
  <c r="H56" i="21"/>
  <c r="C57" i="21"/>
  <c r="D57" i="21"/>
  <c r="E57" i="21"/>
  <c r="F57" i="21"/>
  <c r="G57" i="21"/>
  <c r="H57" i="21"/>
  <c r="C58" i="21"/>
  <c r="D58" i="21"/>
  <c r="E58" i="21"/>
  <c r="F58" i="21"/>
  <c r="G58" i="21"/>
  <c r="H58" i="21"/>
  <c r="C59" i="21"/>
  <c r="D59" i="21"/>
  <c r="E59" i="21"/>
  <c r="F59" i="21"/>
  <c r="G59" i="21"/>
  <c r="H59" i="21"/>
  <c r="C60" i="21"/>
  <c r="D60" i="21"/>
  <c r="E60" i="21"/>
  <c r="F60" i="21"/>
  <c r="G60" i="21"/>
  <c r="H60" i="21"/>
  <c r="C61" i="21"/>
  <c r="D61" i="21"/>
  <c r="E61" i="21"/>
  <c r="F61" i="21"/>
  <c r="G61" i="21"/>
  <c r="H61" i="21"/>
  <c r="C62" i="21"/>
  <c r="D62" i="21"/>
  <c r="E62" i="21"/>
  <c r="F62" i="21"/>
  <c r="G62" i="21"/>
  <c r="H62" i="21"/>
  <c r="C63" i="21"/>
  <c r="D63" i="21"/>
  <c r="E63" i="21"/>
  <c r="F63" i="21"/>
  <c r="G63" i="21"/>
  <c r="H63" i="21"/>
  <c r="C64" i="21"/>
  <c r="D64" i="21"/>
  <c r="E64" i="21"/>
  <c r="F64" i="21"/>
  <c r="G64" i="21"/>
  <c r="H64" i="21"/>
  <c r="C65" i="21"/>
  <c r="D65" i="21"/>
  <c r="E65" i="21"/>
  <c r="F65" i="21"/>
  <c r="G65" i="21"/>
  <c r="H65" i="21"/>
  <c r="C66" i="21"/>
  <c r="D66" i="21"/>
  <c r="E66" i="21"/>
  <c r="F66" i="21"/>
  <c r="G66" i="21"/>
  <c r="H66" i="21"/>
  <c r="C67" i="21"/>
  <c r="D67" i="21"/>
  <c r="E67" i="21"/>
  <c r="F67" i="21"/>
  <c r="G67" i="21"/>
  <c r="H67" i="21"/>
  <c r="C68" i="21"/>
  <c r="D68" i="21"/>
  <c r="E68" i="21"/>
  <c r="F68" i="21"/>
  <c r="G68" i="21"/>
  <c r="H68" i="21"/>
  <c r="C69" i="21"/>
  <c r="D69" i="21"/>
  <c r="E69" i="21"/>
  <c r="F69" i="21"/>
  <c r="G69" i="21"/>
  <c r="H69" i="21"/>
  <c r="C70" i="21"/>
  <c r="D70" i="21"/>
  <c r="E70" i="21"/>
  <c r="F70" i="21"/>
  <c r="G70" i="21"/>
  <c r="H70" i="21"/>
  <c r="C71" i="21"/>
  <c r="D71" i="21"/>
  <c r="E71" i="21"/>
  <c r="F71" i="21"/>
  <c r="G71" i="21"/>
  <c r="H71" i="21"/>
  <c r="C72" i="21"/>
  <c r="D72" i="21"/>
  <c r="E72" i="21"/>
  <c r="F72" i="21"/>
  <c r="G72" i="21"/>
  <c r="H72" i="21"/>
  <c r="C73" i="21"/>
  <c r="D73" i="21"/>
  <c r="E73" i="21"/>
  <c r="F73" i="21"/>
  <c r="G73" i="21"/>
  <c r="H73" i="21"/>
  <c r="C74" i="21"/>
  <c r="D74" i="21"/>
  <c r="E74" i="21"/>
  <c r="F74" i="21"/>
  <c r="G74" i="21"/>
  <c r="H74" i="21"/>
  <c r="C75" i="21"/>
  <c r="D75" i="21"/>
  <c r="E75" i="21"/>
  <c r="F75" i="21"/>
  <c r="G75" i="21"/>
  <c r="H75" i="21"/>
  <c r="C76" i="21"/>
  <c r="D76" i="21"/>
  <c r="E76" i="21"/>
  <c r="F76" i="21"/>
  <c r="G76" i="21"/>
  <c r="H76" i="21"/>
  <c r="C77" i="21"/>
  <c r="D77" i="21"/>
  <c r="E77" i="21"/>
  <c r="F77" i="21"/>
  <c r="G77" i="21"/>
  <c r="H77" i="21"/>
  <c r="C78" i="21"/>
  <c r="D78" i="21"/>
  <c r="E78" i="21"/>
  <c r="F78" i="21"/>
  <c r="G78" i="21"/>
  <c r="H78" i="21"/>
  <c r="C79" i="21"/>
  <c r="D79" i="21"/>
  <c r="E79" i="21"/>
  <c r="F79" i="21"/>
  <c r="G79" i="21"/>
  <c r="H79" i="21"/>
  <c r="C80" i="21"/>
  <c r="D80" i="21"/>
  <c r="E80" i="21"/>
  <c r="F80" i="21"/>
  <c r="G80" i="21"/>
  <c r="H80" i="21"/>
  <c r="C81" i="21"/>
  <c r="D81" i="21"/>
  <c r="E81" i="21"/>
  <c r="F81" i="21"/>
  <c r="G81" i="21"/>
  <c r="H81" i="21"/>
  <c r="C82" i="21"/>
  <c r="D82" i="21"/>
  <c r="E82" i="21"/>
  <c r="F82" i="21"/>
  <c r="G82" i="21"/>
  <c r="H82" i="21"/>
  <c r="C83" i="21"/>
  <c r="D83" i="21"/>
  <c r="E83" i="21"/>
  <c r="F83" i="21"/>
  <c r="G83" i="21"/>
  <c r="H83" i="21"/>
  <c r="C84" i="21"/>
  <c r="D84" i="21"/>
  <c r="E84" i="21"/>
  <c r="F84" i="21"/>
  <c r="G84" i="21"/>
  <c r="H84" i="21"/>
  <c r="C85" i="21"/>
  <c r="D85" i="21"/>
  <c r="E85" i="21"/>
  <c r="F85" i="21"/>
  <c r="G85" i="21"/>
  <c r="H85" i="21"/>
  <c r="C86" i="21"/>
  <c r="D86" i="21"/>
  <c r="E86" i="21"/>
  <c r="F86" i="21"/>
  <c r="G86" i="21"/>
  <c r="H86" i="21"/>
  <c r="C87" i="21"/>
  <c r="D87" i="21"/>
  <c r="E87" i="21"/>
  <c r="F87" i="21"/>
  <c r="G87" i="21"/>
  <c r="H87" i="21"/>
  <c r="C88" i="21"/>
  <c r="D88" i="21"/>
  <c r="E88" i="21"/>
  <c r="F88" i="21"/>
  <c r="G88" i="21"/>
  <c r="H88" i="21"/>
  <c r="C89" i="21"/>
  <c r="D89" i="21"/>
  <c r="E89" i="21"/>
  <c r="F89" i="21"/>
  <c r="G89" i="21"/>
  <c r="H89" i="21"/>
  <c r="C90" i="21"/>
  <c r="D90" i="21"/>
  <c r="E90" i="21"/>
  <c r="F90" i="21"/>
  <c r="G90" i="21"/>
  <c r="H90" i="21"/>
  <c r="C91" i="21"/>
  <c r="D91" i="21"/>
  <c r="E91" i="21"/>
  <c r="F91" i="21"/>
  <c r="G91" i="21"/>
  <c r="H91" i="21"/>
  <c r="C92" i="21"/>
  <c r="D92" i="21"/>
  <c r="E92" i="21"/>
  <c r="F92" i="21"/>
  <c r="G92" i="21"/>
  <c r="H92" i="21"/>
  <c r="C93" i="21"/>
  <c r="D93" i="21"/>
  <c r="E93" i="21"/>
  <c r="F93" i="21"/>
  <c r="G93" i="21"/>
  <c r="H93" i="21"/>
  <c r="C94" i="21"/>
  <c r="D94" i="21"/>
  <c r="E94" i="21"/>
  <c r="F94" i="21"/>
  <c r="G94" i="21"/>
  <c r="H94" i="21"/>
  <c r="C95" i="21"/>
  <c r="D95" i="21"/>
  <c r="E95" i="21"/>
  <c r="F95" i="21"/>
  <c r="G95" i="21"/>
  <c r="H95" i="21"/>
  <c r="C96" i="21"/>
  <c r="D96" i="21"/>
  <c r="E96" i="21"/>
  <c r="F96" i="21"/>
  <c r="G96" i="21"/>
  <c r="H96" i="21"/>
  <c r="C97" i="21"/>
  <c r="D97" i="21"/>
  <c r="E97" i="21"/>
  <c r="F97" i="21"/>
  <c r="G97" i="21"/>
  <c r="H97" i="21"/>
  <c r="C98" i="21"/>
  <c r="D98" i="21"/>
  <c r="E98" i="21"/>
  <c r="F98" i="21"/>
  <c r="G98" i="21"/>
  <c r="H98" i="21"/>
  <c r="C99" i="21"/>
  <c r="D99" i="21"/>
  <c r="E99" i="21"/>
  <c r="F99" i="21"/>
  <c r="G99" i="21"/>
  <c r="H99" i="21"/>
  <c r="C100" i="21"/>
  <c r="D100" i="21"/>
  <c r="E100" i="21"/>
  <c r="F100" i="21"/>
  <c r="G100" i="21"/>
  <c r="H100" i="21"/>
  <c r="C101" i="21"/>
  <c r="D101" i="21"/>
  <c r="E101" i="21"/>
  <c r="F101" i="21"/>
  <c r="G101" i="21"/>
  <c r="H101" i="21"/>
  <c r="C102" i="21"/>
  <c r="D102" i="21"/>
  <c r="E102" i="21"/>
  <c r="F102" i="21"/>
  <c r="G102" i="21"/>
  <c r="H102" i="21"/>
  <c r="C103" i="21"/>
  <c r="D103" i="21"/>
  <c r="E103" i="21"/>
  <c r="F103" i="21"/>
  <c r="G103" i="21"/>
  <c r="H103" i="21"/>
  <c r="C104" i="21"/>
  <c r="D104" i="21"/>
  <c r="E104" i="21"/>
  <c r="F104" i="21"/>
  <c r="G104" i="21"/>
  <c r="H104" i="21"/>
  <c r="C105" i="21"/>
  <c r="D105" i="21"/>
  <c r="E105" i="21"/>
  <c r="F105" i="21"/>
  <c r="G105" i="21"/>
  <c r="H105" i="21"/>
  <c r="C106" i="21"/>
  <c r="D106" i="21"/>
  <c r="E106" i="21"/>
  <c r="F106" i="21"/>
  <c r="G106" i="21"/>
  <c r="H106" i="21"/>
  <c r="C107" i="21"/>
  <c r="D107" i="21"/>
  <c r="E107" i="21"/>
  <c r="F107" i="21"/>
  <c r="G107" i="21"/>
  <c r="H107" i="21"/>
  <c r="C108" i="21"/>
  <c r="D108" i="21"/>
  <c r="E108" i="21"/>
  <c r="F108" i="21"/>
  <c r="G108" i="21"/>
  <c r="H108" i="21"/>
  <c r="C109" i="21"/>
  <c r="D109" i="21"/>
  <c r="E109" i="21"/>
  <c r="F109" i="21"/>
  <c r="G109" i="21"/>
  <c r="H109" i="21"/>
  <c r="C110" i="21"/>
  <c r="D110" i="21"/>
  <c r="E110" i="21"/>
  <c r="F110" i="21"/>
  <c r="G110" i="21"/>
  <c r="H110" i="21"/>
  <c r="C111" i="21"/>
  <c r="D111" i="21"/>
  <c r="E111" i="21"/>
  <c r="F111" i="21"/>
  <c r="G111" i="21"/>
  <c r="H111" i="21"/>
  <c r="C112" i="21"/>
  <c r="D112" i="21"/>
  <c r="E112" i="21"/>
  <c r="F112" i="21"/>
  <c r="G112" i="21"/>
  <c r="H112" i="21"/>
  <c r="C113" i="21"/>
  <c r="D113" i="21"/>
  <c r="E113" i="21"/>
  <c r="F113" i="21"/>
  <c r="G113" i="21"/>
  <c r="H113" i="21"/>
  <c r="C114" i="21"/>
  <c r="D114" i="21"/>
  <c r="E114" i="21"/>
  <c r="F114" i="21"/>
  <c r="G114" i="21"/>
  <c r="H114" i="21"/>
  <c r="C115" i="21"/>
  <c r="D115" i="21"/>
  <c r="E115" i="21"/>
  <c r="F115" i="21"/>
  <c r="G115" i="21"/>
  <c r="H115" i="21"/>
  <c r="C116" i="21"/>
  <c r="D116" i="21"/>
  <c r="E116" i="21"/>
  <c r="F116" i="21"/>
  <c r="G116" i="21"/>
  <c r="H116" i="21"/>
  <c r="C117" i="21"/>
  <c r="D117" i="21"/>
  <c r="E117" i="21"/>
  <c r="F117" i="21"/>
  <c r="G117" i="21"/>
  <c r="H117" i="21"/>
  <c r="C118" i="21"/>
  <c r="D118" i="21"/>
  <c r="E118" i="21"/>
  <c r="F118" i="21"/>
  <c r="G118" i="21"/>
  <c r="H118" i="21"/>
  <c r="C119" i="21"/>
  <c r="D119" i="21"/>
  <c r="E119" i="21"/>
  <c r="F119" i="21"/>
  <c r="G119" i="21"/>
  <c r="H119" i="21"/>
  <c r="C120" i="21"/>
  <c r="D120" i="21"/>
  <c r="E120" i="21"/>
  <c r="F120" i="21"/>
  <c r="G120" i="21"/>
  <c r="H120" i="21"/>
  <c r="C121" i="21"/>
  <c r="D121" i="21"/>
  <c r="E121" i="21"/>
  <c r="F121" i="21"/>
  <c r="G121" i="21"/>
  <c r="H121" i="21"/>
  <c r="C122" i="21"/>
  <c r="D122" i="21"/>
  <c r="E122" i="21"/>
  <c r="F122" i="21"/>
  <c r="G122" i="21"/>
  <c r="H122" i="21"/>
  <c r="C123" i="21"/>
  <c r="D123" i="21"/>
  <c r="E123" i="21"/>
  <c r="F123" i="21"/>
  <c r="G123" i="21"/>
  <c r="H123" i="21"/>
  <c r="C124" i="21"/>
  <c r="D124" i="21"/>
  <c r="E124" i="21"/>
  <c r="F124" i="21"/>
  <c r="G124" i="21"/>
  <c r="H124" i="21"/>
  <c r="C125" i="21"/>
  <c r="D125" i="21"/>
  <c r="E125" i="21"/>
  <c r="F125" i="21"/>
  <c r="G125" i="21"/>
  <c r="H125" i="21"/>
  <c r="C126" i="21"/>
  <c r="D126" i="21"/>
  <c r="E126" i="21"/>
  <c r="F126" i="21"/>
  <c r="G126" i="21"/>
  <c r="H126" i="21"/>
  <c r="C127" i="21"/>
  <c r="D127" i="21"/>
  <c r="E127" i="21"/>
  <c r="F127" i="21"/>
  <c r="G127" i="21"/>
  <c r="H127" i="21"/>
  <c r="C128" i="21"/>
  <c r="D128" i="21"/>
  <c r="E128" i="21"/>
  <c r="F128" i="21"/>
  <c r="G128" i="21"/>
  <c r="H128" i="21"/>
  <c r="C129" i="21"/>
  <c r="D129" i="21"/>
  <c r="E129" i="21"/>
  <c r="F129" i="21"/>
  <c r="G129" i="21"/>
  <c r="H129" i="21"/>
  <c r="C130" i="21"/>
  <c r="D130" i="21"/>
  <c r="E130" i="21"/>
  <c r="F130" i="21"/>
  <c r="G130" i="21"/>
  <c r="H130" i="21"/>
  <c r="C131" i="21"/>
  <c r="D131" i="21"/>
  <c r="E131" i="21"/>
  <c r="F131" i="21"/>
  <c r="G131" i="21"/>
  <c r="H131" i="21"/>
  <c r="C132" i="21"/>
  <c r="D132" i="21"/>
  <c r="E132" i="21"/>
  <c r="F132" i="21"/>
  <c r="G132" i="21"/>
  <c r="H132" i="21"/>
  <c r="C133" i="21"/>
  <c r="D133" i="21"/>
  <c r="E133" i="21"/>
  <c r="F133" i="21"/>
  <c r="G133" i="21"/>
  <c r="H133" i="21"/>
  <c r="C134" i="21"/>
  <c r="D134" i="21"/>
  <c r="E134" i="21"/>
  <c r="F134" i="21"/>
  <c r="G134" i="21"/>
  <c r="H134" i="21"/>
  <c r="C135" i="21"/>
  <c r="D135" i="21"/>
  <c r="E135" i="21"/>
  <c r="F135" i="21"/>
  <c r="G135" i="21"/>
  <c r="H135" i="21"/>
  <c r="C136" i="21"/>
  <c r="D136" i="21"/>
  <c r="E136" i="21"/>
  <c r="F136" i="21"/>
  <c r="G136" i="21"/>
  <c r="H136" i="21"/>
  <c r="C137" i="21"/>
  <c r="D137" i="21"/>
  <c r="E137" i="21"/>
  <c r="F137" i="21"/>
  <c r="G137" i="21"/>
  <c r="H137" i="21"/>
  <c r="C138" i="21"/>
  <c r="D138" i="21"/>
  <c r="E138" i="21"/>
  <c r="F138" i="21"/>
  <c r="G138" i="21"/>
  <c r="H138" i="21"/>
  <c r="C139" i="21"/>
  <c r="D139" i="21"/>
  <c r="E139" i="21"/>
  <c r="F139" i="21"/>
  <c r="G139" i="21"/>
  <c r="H139" i="21"/>
  <c r="C140" i="21"/>
  <c r="D140" i="21"/>
  <c r="E140" i="21"/>
  <c r="F140" i="21"/>
  <c r="G140" i="21"/>
  <c r="H140" i="21"/>
  <c r="C141" i="21"/>
  <c r="D141" i="21"/>
  <c r="E141" i="21"/>
  <c r="F141" i="21"/>
  <c r="G141" i="21"/>
  <c r="H141" i="21"/>
  <c r="C142" i="21"/>
  <c r="D142" i="21"/>
  <c r="E142" i="21"/>
  <c r="F142" i="21"/>
  <c r="G142" i="21"/>
  <c r="H142" i="21"/>
  <c r="C143" i="21"/>
  <c r="D143" i="21"/>
  <c r="E143" i="21"/>
  <c r="F143" i="21"/>
  <c r="G143" i="21"/>
  <c r="H143" i="21"/>
  <c r="C144" i="21"/>
  <c r="D144" i="21"/>
  <c r="E144" i="21"/>
  <c r="F144" i="21"/>
  <c r="G144" i="21"/>
  <c r="H144" i="21"/>
  <c r="C145" i="21"/>
  <c r="D145" i="21"/>
  <c r="E145" i="21"/>
  <c r="F145" i="21"/>
  <c r="G145" i="21"/>
  <c r="H145" i="21"/>
  <c r="C146" i="21"/>
  <c r="D146" i="21"/>
  <c r="E146" i="21"/>
  <c r="F146" i="21"/>
  <c r="G146" i="21"/>
  <c r="H146" i="21"/>
  <c r="C147" i="21"/>
  <c r="D147" i="21"/>
  <c r="E147" i="21"/>
  <c r="F147" i="21"/>
  <c r="G147" i="21"/>
  <c r="H147" i="21"/>
  <c r="C148" i="21"/>
  <c r="D148" i="21"/>
  <c r="E148" i="21"/>
  <c r="F148" i="21"/>
  <c r="G148" i="21"/>
  <c r="H148" i="21"/>
  <c r="C149" i="21"/>
  <c r="D149" i="21"/>
  <c r="E149" i="21"/>
  <c r="F149" i="21"/>
  <c r="G149" i="21"/>
  <c r="H149" i="21"/>
  <c r="C150" i="21"/>
  <c r="D150" i="21"/>
  <c r="E150" i="21"/>
  <c r="F150" i="21"/>
  <c r="G150" i="21"/>
  <c r="H150" i="21"/>
  <c r="C151" i="21"/>
  <c r="D151" i="21"/>
  <c r="E151" i="21"/>
  <c r="F151" i="21"/>
  <c r="G151" i="21"/>
  <c r="H151" i="21"/>
  <c r="C152" i="21"/>
  <c r="D152" i="21"/>
  <c r="E152" i="21"/>
  <c r="F152" i="21"/>
  <c r="G152" i="21"/>
  <c r="H152" i="21"/>
  <c r="C153" i="21"/>
  <c r="D153" i="21"/>
  <c r="E153" i="21"/>
  <c r="F153" i="21"/>
  <c r="G153" i="21"/>
  <c r="H153" i="21"/>
  <c r="C154" i="21"/>
  <c r="D154" i="21"/>
  <c r="E154" i="21"/>
  <c r="F154" i="21"/>
  <c r="G154" i="21"/>
  <c r="H154" i="21"/>
  <c r="C155" i="21"/>
  <c r="D155" i="21"/>
  <c r="E155" i="21"/>
  <c r="F155" i="21"/>
  <c r="G155" i="21"/>
  <c r="H155" i="21"/>
  <c r="C156" i="21"/>
  <c r="D156" i="21"/>
  <c r="E156" i="21"/>
  <c r="F156" i="21"/>
  <c r="G156" i="21"/>
  <c r="H156" i="21"/>
  <c r="C157" i="21"/>
  <c r="D157" i="21"/>
  <c r="E157" i="21"/>
  <c r="F157" i="21"/>
  <c r="G157" i="21"/>
  <c r="H157" i="21"/>
  <c r="C158" i="21"/>
  <c r="D158" i="21"/>
  <c r="E158" i="21"/>
  <c r="F158" i="21"/>
  <c r="G158" i="21"/>
  <c r="H158" i="21"/>
  <c r="C159" i="21"/>
  <c r="D159" i="21"/>
  <c r="E159" i="21"/>
  <c r="F159" i="21"/>
  <c r="G159" i="21"/>
  <c r="H159" i="21"/>
  <c r="C160" i="21"/>
  <c r="D160" i="21"/>
  <c r="E160" i="21"/>
  <c r="F160" i="21"/>
  <c r="G160" i="21"/>
  <c r="H160" i="21"/>
  <c r="C161" i="21"/>
  <c r="D161" i="21"/>
  <c r="E161" i="21"/>
  <c r="F161" i="21"/>
  <c r="G161" i="21"/>
  <c r="H161" i="21"/>
  <c r="C162" i="21"/>
  <c r="D162" i="21"/>
  <c r="E162" i="21"/>
  <c r="F162" i="21"/>
  <c r="G162" i="21"/>
  <c r="H162" i="21"/>
  <c r="C163" i="21"/>
  <c r="D163" i="21"/>
  <c r="E163" i="21"/>
  <c r="F163" i="21"/>
  <c r="G163" i="21"/>
  <c r="H163" i="21"/>
  <c r="C164" i="21"/>
  <c r="D164" i="21"/>
  <c r="E164" i="21"/>
  <c r="F164" i="21"/>
  <c r="G164" i="21"/>
  <c r="H164" i="21"/>
  <c r="C165" i="21"/>
  <c r="D165" i="21"/>
  <c r="E165" i="21"/>
  <c r="F165" i="21"/>
  <c r="G165" i="21"/>
  <c r="H165" i="21"/>
  <c r="C166" i="21"/>
  <c r="D166" i="21"/>
  <c r="E166" i="21"/>
  <c r="F166" i="21"/>
  <c r="G166" i="21"/>
  <c r="H166" i="21"/>
  <c r="C167" i="21"/>
  <c r="D167" i="21"/>
  <c r="E167" i="21"/>
  <c r="F167" i="21"/>
  <c r="G167" i="21"/>
  <c r="H167" i="21"/>
  <c r="C168" i="21"/>
  <c r="D168" i="21"/>
  <c r="E168" i="21"/>
  <c r="F168" i="21"/>
  <c r="G168" i="21"/>
  <c r="H168" i="21"/>
  <c r="C169" i="21"/>
  <c r="D169" i="21"/>
  <c r="E169" i="21"/>
  <c r="F169" i="21"/>
  <c r="G169" i="21"/>
  <c r="H169" i="21"/>
  <c r="C170" i="21"/>
  <c r="D170" i="21"/>
  <c r="E170" i="21"/>
  <c r="F170" i="21"/>
  <c r="G170" i="21"/>
  <c r="H170" i="21"/>
  <c r="C171" i="21"/>
  <c r="D171" i="21"/>
  <c r="E171" i="21"/>
  <c r="F171" i="21"/>
  <c r="G171" i="21"/>
  <c r="H171" i="21"/>
  <c r="C172" i="21"/>
  <c r="D172" i="21"/>
  <c r="E172" i="21"/>
  <c r="F172" i="21"/>
  <c r="G172" i="21"/>
  <c r="H172" i="21"/>
  <c r="C173" i="21"/>
  <c r="D173" i="21"/>
  <c r="E173" i="21"/>
  <c r="F173" i="21"/>
  <c r="G173" i="21"/>
  <c r="H173" i="21"/>
  <c r="C174" i="21"/>
  <c r="D174" i="21"/>
  <c r="E174" i="21"/>
  <c r="F174" i="21"/>
  <c r="G174" i="21"/>
  <c r="H174" i="21"/>
  <c r="C175" i="21"/>
  <c r="D175" i="21"/>
  <c r="E175" i="21"/>
  <c r="F175" i="21"/>
  <c r="G175" i="21"/>
  <c r="H175" i="21"/>
  <c r="C176" i="21"/>
  <c r="D176" i="21"/>
  <c r="E176" i="21"/>
  <c r="F176" i="21"/>
  <c r="G176" i="21"/>
  <c r="H176" i="21"/>
  <c r="C177" i="21"/>
  <c r="D177" i="21"/>
  <c r="E177" i="21"/>
  <c r="F177" i="21"/>
  <c r="G177" i="21"/>
  <c r="H177" i="21"/>
  <c r="C178" i="21"/>
  <c r="D178" i="21"/>
  <c r="E178" i="21"/>
  <c r="F178" i="21"/>
  <c r="G178" i="21"/>
  <c r="H178" i="21"/>
  <c r="C179" i="21"/>
  <c r="D179" i="21"/>
  <c r="E179" i="21"/>
  <c r="F179" i="21"/>
  <c r="G179" i="21"/>
  <c r="H179" i="21"/>
  <c r="C180" i="21"/>
  <c r="D180" i="21"/>
  <c r="E180" i="21"/>
  <c r="F180" i="21"/>
  <c r="G180" i="21"/>
  <c r="H180" i="21"/>
  <c r="C181" i="21"/>
  <c r="D181" i="21"/>
  <c r="E181" i="21"/>
  <c r="F181" i="21"/>
  <c r="G181" i="21"/>
  <c r="H181" i="21"/>
  <c r="C182" i="21"/>
  <c r="D182" i="21"/>
  <c r="E182" i="21"/>
  <c r="F182" i="21"/>
  <c r="G182" i="21"/>
  <c r="H182" i="21"/>
  <c r="C183" i="21"/>
  <c r="D183" i="21"/>
  <c r="E183" i="21"/>
  <c r="F183" i="21"/>
  <c r="G183" i="21"/>
  <c r="H183" i="21"/>
  <c r="C184" i="21"/>
  <c r="D184" i="21"/>
  <c r="E184" i="21"/>
  <c r="F184" i="21"/>
  <c r="G184" i="21"/>
  <c r="H184" i="21"/>
  <c r="C185" i="21"/>
  <c r="D185" i="21"/>
  <c r="E185" i="21"/>
  <c r="F185" i="21"/>
  <c r="G185" i="21"/>
  <c r="H185" i="21"/>
  <c r="C186" i="21"/>
  <c r="D186" i="21"/>
  <c r="E186" i="21"/>
  <c r="F186" i="21"/>
  <c r="G186" i="21"/>
  <c r="H186" i="21"/>
  <c r="C187" i="21"/>
  <c r="D187" i="21"/>
  <c r="E187" i="21"/>
  <c r="F187" i="21"/>
  <c r="G187" i="21"/>
  <c r="H187" i="21"/>
  <c r="C188" i="21"/>
  <c r="D188" i="21"/>
  <c r="E188" i="21"/>
  <c r="F188" i="21"/>
  <c r="G188" i="21"/>
  <c r="H188" i="21"/>
  <c r="C189" i="21"/>
  <c r="D189" i="21"/>
  <c r="E189" i="21"/>
  <c r="F189" i="21"/>
  <c r="G189" i="21"/>
  <c r="H189" i="21"/>
  <c r="C190" i="21"/>
  <c r="D190" i="21"/>
  <c r="E190" i="21"/>
  <c r="F190" i="21"/>
  <c r="G190" i="21"/>
  <c r="H190" i="21"/>
  <c r="C191" i="21"/>
  <c r="D191" i="21"/>
  <c r="E191" i="21"/>
  <c r="F191" i="21"/>
  <c r="G191" i="21"/>
  <c r="H191" i="21"/>
  <c r="C192" i="21"/>
  <c r="D192" i="21"/>
  <c r="E192" i="21"/>
  <c r="F192" i="21"/>
  <c r="G192" i="21"/>
  <c r="H192" i="21"/>
  <c r="H2" i="21"/>
  <c r="G2" i="21"/>
  <c r="F2" i="21"/>
  <c r="E2" i="21"/>
  <c r="D2" i="21"/>
  <c r="C2" i="21"/>
  <c r="B2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E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E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E20" i="24"/>
  <c r="F20" i="24"/>
  <c r="G20" i="24"/>
  <c r="H20" i="24"/>
  <c r="C21" i="24"/>
  <c r="D21" i="24"/>
  <c r="E21" i="24"/>
  <c r="F21" i="24"/>
  <c r="G21" i="24"/>
  <c r="H21" i="24"/>
  <c r="C22" i="24"/>
  <c r="D22" i="24"/>
  <c r="E22" i="24"/>
  <c r="F22" i="24"/>
  <c r="G22" i="24"/>
  <c r="H22" i="24"/>
  <c r="C23" i="24"/>
  <c r="D23" i="24"/>
  <c r="E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H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E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E40" i="24"/>
  <c r="F40" i="24"/>
  <c r="G40" i="24"/>
  <c r="H40" i="24"/>
  <c r="C41" i="24"/>
  <c r="D41" i="24"/>
  <c r="E41" i="24"/>
  <c r="F41" i="24"/>
  <c r="G41" i="24"/>
  <c r="H41" i="24"/>
  <c r="C42" i="24"/>
  <c r="D42" i="24"/>
  <c r="E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E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0" i="24"/>
  <c r="D50" i="24"/>
  <c r="E50" i="24"/>
  <c r="F50" i="24"/>
  <c r="G50" i="24"/>
  <c r="H50" i="24"/>
  <c r="C51" i="24"/>
  <c r="D51" i="24"/>
  <c r="E51" i="24"/>
  <c r="F51" i="24"/>
  <c r="G51" i="24"/>
  <c r="H51" i="24"/>
  <c r="C52" i="24"/>
  <c r="D52" i="24"/>
  <c r="E52" i="24"/>
  <c r="F52" i="24"/>
  <c r="G52" i="24"/>
  <c r="H52" i="24"/>
  <c r="C53" i="24"/>
  <c r="D53" i="24"/>
  <c r="E53" i="24"/>
  <c r="F53" i="24"/>
  <c r="G53" i="24"/>
  <c r="H53" i="24"/>
  <c r="C54" i="24"/>
  <c r="D54" i="24"/>
  <c r="E54" i="24"/>
  <c r="F54" i="24"/>
  <c r="G54" i="24"/>
  <c r="H54" i="24"/>
  <c r="C55" i="24"/>
  <c r="D55" i="24"/>
  <c r="E55" i="24"/>
  <c r="F55" i="24"/>
  <c r="G55" i="24"/>
  <c r="H55" i="24"/>
  <c r="C56" i="24"/>
  <c r="D56" i="24"/>
  <c r="E56" i="24"/>
  <c r="F56" i="24"/>
  <c r="G56" i="24"/>
  <c r="H56" i="24"/>
  <c r="C57" i="24"/>
  <c r="D57" i="24"/>
  <c r="E57" i="24"/>
  <c r="F57" i="24"/>
  <c r="G57" i="24"/>
  <c r="H57" i="24"/>
  <c r="C58" i="24"/>
  <c r="D58" i="24"/>
  <c r="E58" i="24"/>
  <c r="F58" i="24"/>
  <c r="G58" i="24"/>
  <c r="H58" i="24"/>
  <c r="C59" i="24"/>
  <c r="D59" i="24"/>
  <c r="E59" i="24"/>
  <c r="F59" i="24"/>
  <c r="G59" i="24"/>
  <c r="H59" i="24"/>
  <c r="C60" i="24"/>
  <c r="D60" i="24"/>
  <c r="E60" i="24"/>
  <c r="F60" i="24"/>
  <c r="G60" i="24"/>
  <c r="H60" i="24"/>
  <c r="C61" i="24"/>
  <c r="D61" i="24"/>
  <c r="E61" i="24"/>
  <c r="F61" i="24"/>
  <c r="G61" i="24"/>
  <c r="H61" i="24"/>
  <c r="C62" i="24"/>
  <c r="D62" i="24"/>
  <c r="E62" i="24"/>
  <c r="F62" i="24"/>
  <c r="G62" i="24"/>
  <c r="H62" i="24"/>
  <c r="C63" i="24"/>
  <c r="D63" i="24"/>
  <c r="E63" i="24"/>
  <c r="F63" i="24"/>
  <c r="G63" i="24"/>
  <c r="H63" i="24"/>
  <c r="C64" i="24"/>
  <c r="D64" i="24"/>
  <c r="E64" i="24"/>
  <c r="F64" i="24"/>
  <c r="G64" i="24"/>
  <c r="H64" i="24"/>
  <c r="C65" i="24"/>
  <c r="D65" i="24"/>
  <c r="E65" i="24"/>
  <c r="F65" i="24"/>
  <c r="G65" i="24"/>
  <c r="H65" i="24"/>
  <c r="C66" i="24"/>
  <c r="D66" i="24"/>
  <c r="E66" i="24"/>
  <c r="F66" i="24"/>
  <c r="G66" i="24"/>
  <c r="H66" i="24"/>
  <c r="C67" i="24"/>
  <c r="D67" i="24"/>
  <c r="E67" i="24"/>
  <c r="F67" i="24"/>
  <c r="G67" i="24"/>
  <c r="H67" i="24"/>
  <c r="C68" i="24"/>
  <c r="D68" i="24"/>
  <c r="E68" i="24"/>
  <c r="F68" i="24"/>
  <c r="G68" i="24"/>
  <c r="H68" i="24"/>
  <c r="C69" i="24"/>
  <c r="D69" i="24"/>
  <c r="E69" i="24"/>
  <c r="F69" i="24"/>
  <c r="G69" i="24"/>
  <c r="H69" i="24"/>
  <c r="C70" i="24"/>
  <c r="D70" i="24"/>
  <c r="E70" i="24"/>
  <c r="F70" i="24"/>
  <c r="G70" i="24"/>
  <c r="H70" i="24"/>
  <c r="C71" i="24"/>
  <c r="D71" i="24"/>
  <c r="E71" i="24"/>
  <c r="F71" i="24"/>
  <c r="G71" i="24"/>
  <c r="H71" i="24"/>
  <c r="C72" i="24"/>
  <c r="D72" i="24"/>
  <c r="E72" i="24"/>
  <c r="F72" i="24"/>
  <c r="G72" i="24"/>
  <c r="H72" i="24"/>
  <c r="C73" i="24"/>
  <c r="D73" i="24"/>
  <c r="E73" i="24"/>
  <c r="F73" i="24"/>
  <c r="G73" i="24"/>
  <c r="H73" i="24"/>
  <c r="C74" i="24"/>
  <c r="D74" i="24"/>
  <c r="E74" i="24"/>
  <c r="F74" i="24"/>
  <c r="G74" i="24"/>
  <c r="H74" i="24"/>
  <c r="C75" i="24"/>
  <c r="D75" i="24"/>
  <c r="E75" i="24"/>
  <c r="F75" i="24"/>
  <c r="G75" i="24"/>
  <c r="H75" i="24"/>
  <c r="C76" i="24"/>
  <c r="D76" i="24"/>
  <c r="E76" i="24"/>
  <c r="F76" i="24"/>
  <c r="G76" i="24"/>
  <c r="H76" i="24"/>
  <c r="C77" i="24"/>
  <c r="D77" i="24"/>
  <c r="E77" i="24"/>
  <c r="F77" i="24"/>
  <c r="G77" i="24"/>
  <c r="H77" i="24"/>
  <c r="C78" i="24"/>
  <c r="D78" i="24"/>
  <c r="E78" i="24"/>
  <c r="F78" i="24"/>
  <c r="G78" i="24"/>
  <c r="H78" i="24"/>
  <c r="C79" i="24"/>
  <c r="D79" i="24"/>
  <c r="E79" i="24"/>
  <c r="F79" i="24"/>
  <c r="G79" i="24"/>
  <c r="H79" i="24"/>
  <c r="C80" i="24"/>
  <c r="D80" i="24"/>
  <c r="E80" i="24"/>
  <c r="F80" i="24"/>
  <c r="G80" i="24"/>
  <c r="H80" i="24"/>
  <c r="C81" i="24"/>
  <c r="D81" i="24"/>
  <c r="E81" i="24"/>
  <c r="F81" i="24"/>
  <c r="G81" i="24"/>
  <c r="H81" i="24"/>
  <c r="C82" i="24"/>
  <c r="D82" i="24"/>
  <c r="E82" i="24"/>
  <c r="F82" i="24"/>
  <c r="G82" i="24"/>
  <c r="H82" i="24"/>
  <c r="C83" i="24"/>
  <c r="D83" i="24"/>
  <c r="E83" i="24"/>
  <c r="F83" i="24"/>
  <c r="G83" i="24"/>
  <c r="H83" i="24"/>
  <c r="C84" i="24"/>
  <c r="D84" i="24"/>
  <c r="E84" i="24"/>
  <c r="F84" i="24"/>
  <c r="G84" i="24"/>
  <c r="H84" i="24"/>
  <c r="C85" i="24"/>
  <c r="D85" i="24"/>
  <c r="E85" i="24"/>
  <c r="F85" i="24"/>
  <c r="G85" i="24"/>
  <c r="H85" i="24"/>
  <c r="C86" i="24"/>
  <c r="D86" i="24"/>
  <c r="E86" i="24"/>
  <c r="F86" i="24"/>
  <c r="G86" i="24"/>
  <c r="H86" i="24"/>
  <c r="C87" i="24"/>
  <c r="D87" i="24"/>
  <c r="E87" i="24"/>
  <c r="F87" i="24"/>
  <c r="G87" i="24"/>
  <c r="H87" i="24"/>
  <c r="C88" i="24"/>
  <c r="D88" i="24"/>
  <c r="E88" i="24"/>
  <c r="F88" i="24"/>
  <c r="G88" i="24"/>
  <c r="H88" i="24"/>
  <c r="C89" i="24"/>
  <c r="D89" i="24"/>
  <c r="E89" i="24"/>
  <c r="F89" i="24"/>
  <c r="G89" i="24"/>
  <c r="H89" i="24"/>
  <c r="C90" i="24"/>
  <c r="D90" i="24"/>
  <c r="E90" i="24"/>
  <c r="F90" i="24"/>
  <c r="G90" i="24"/>
  <c r="H90" i="24"/>
  <c r="C91" i="24"/>
  <c r="D91" i="24"/>
  <c r="E91" i="24"/>
  <c r="F91" i="24"/>
  <c r="G91" i="24"/>
  <c r="H91" i="24"/>
  <c r="C92" i="24"/>
  <c r="D92" i="24"/>
  <c r="E92" i="24"/>
  <c r="F92" i="24"/>
  <c r="G92" i="24"/>
  <c r="H92" i="24"/>
  <c r="C93" i="24"/>
  <c r="D93" i="24"/>
  <c r="E93" i="24"/>
  <c r="F93" i="24"/>
  <c r="G93" i="24"/>
  <c r="H93" i="24"/>
  <c r="C94" i="24"/>
  <c r="D94" i="24"/>
  <c r="E94" i="24"/>
  <c r="F94" i="24"/>
  <c r="G94" i="24"/>
  <c r="H94" i="24"/>
  <c r="C95" i="24"/>
  <c r="D95" i="24"/>
  <c r="E95" i="24"/>
  <c r="F95" i="24"/>
  <c r="G95" i="24"/>
  <c r="H95" i="24"/>
  <c r="C96" i="24"/>
  <c r="D96" i="24"/>
  <c r="E96" i="24"/>
  <c r="F96" i="24"/>
  <c r="G96" i="24"/>
  <c r="H96" i="24"/>
  <c r="C97" i="24"/>
  <c r="D97" i="24"/>
  <c r="E97" i="24"/>
  <c r="F97" i="24"/>
  <c r="G97" i="24"/>
  <c r="H97" i="24"/>
  <c r="C98" i="24"/>
  <c r="D98" i="24"/>
  <c r="E98" i="24"/>
  <c r="F98" i="24"/>
  <c r="G98" i="24"/>
  <c r="H98" i="24"/>
  <c r="C99" i="24"/>
  <c r="D99" i="24"/>
  <c r="E99" i="24"/>
  <c r="F99" i="24"/>
  <c r="G99" i="24"/>
  <c r="H99" i="24"/>
  <c r="C100" i="24"/>
  <c r="D100" i="24"/>
  <c r="E100" i="24"/>
  <c r="F100" i="24"/>
  <c r="G100" i="24"/>
  <c r="H100" i="24"/>
  <c r="C101" i="24"/>
  <c r="D101" i="24"/>
  <c r="E101" i="24"/>
  <c r="F101" i="24"/>
  <c r="G101" i="24"/>
  <c r="H101" i="24"/>
  <c r="C102" i="24"/>
  <c r="D102" i="24"/>
  <c r="E102" i="24"/>
  <c r="F102" i="24"/>
  <c r="G102" i="24"/>
  <c r="H102" i="24"/>
  <c r="C103" i="24"/>
  <c r="D103" i="24"/>
  <c r="E103" i="24"/>
  <c r="F103" i="24"/>
  <c r="G103" i="24"/>
  <c r="H103" i="24"/>
  <c r="C104" i="24"/>
  <c r="D104" i="24"/>
  <c r="E104" i="24"/>
  <c r="F104" i="24"/>
  <c r="G104" i="24"/>
  <c r="H104" i="24"/>
  <c r="C105" i="24"/>
  <c r="D105" i="24"/>
  <c r="E105" i="24"/>
  <c r="F105" i="24"/>
  <c r="G105" i="24"/>
  <c r="H105" i="24"/>
  <c r="C106" i="24"/>
  <c r="D106" i="24"/>
  <c r="E106" i="24"/>
  <c r="F106" i="24"/>
  <c r="G106" i="24"/>
  <c r="H106" i="24"/>
  <c r="C107" i="24"/>
  <c r="D107" i="24"/>
  <c r="E107" i="24"/>
  <c r="F107" i="24"/>
  <c r="G107" i="24"/>
  <c r="H107" i="24"/>
  <c r="C108" i="24"/>
  <c r="D108" i="24"/>
  <c r="E108" i="24"/>
  <c r="F108" i="24"/>
  <c r="G108" i="24"/>
  <c r="H108" i="24"/>
  <c r="C109" i="24"/>
  <c r="D109" i="24"/>
  <c r="E109" i="24"/>
  <c r="F109" i="24"/>
  <c r="G109" i="24"/>
  <c r="H109" i="24"/>
  <c r="C110" i="24"/>
  <c r="D110" i="24"/>
  <c r="E110" i="24"/>
  <c r="F110" i="24"/>
  <c r="G110" i="24"/>
  <c r="H110" i="24"/>
  <c r="C111" i="24"/>
  <c r="D111" i="24"/>
  <c r="E111" i="24"/>
  <c r="F111" i="24"/>
  <c r="G111" i="24"/>
  <c r="H111" i="24"/>
  <c r="C112" i="24"/>
  <c r="D112" i="24"/>
  <c r="E112" i="24"/>
  <c r="F112" i="24"/>
  <c r="G112" i="24"/>
  <c r="H112" i="24"/>
  <c r="C113" i="24"/>
  <c r="D113" i="24"/>
  <c r="E113" i="24"/>
  <c r="F113" i="24"/>
  <c r="G113" i="24"/>
  <c r="H113" i="24"/>
  <c r="C114" i="24"/>
  <c r="D114" i="24"/>
  <c r="E114" i="24"/>
  <c r="F114" i="24"/>
  <c r="G114" i="24"/>
  <c r="H114" i="24"/>
  <c r="C115" i="24"/>
  <c r="D115" i="24"/>
  <c r="E115" i="24"/>
  <c r="F115" i="24"/>
  <c r="G115" i="24"/>
  <c r="H115" i="24"/>
  <c r="C116" i="24"/>
  <c r="D116" i="24"/>
  <c r="E116" i="24"/>
  <c r="F116" i="24"/>
  <c r="G116" i="24"/>
  <c r="H116" i="24"/>
  <c r="C117" i="24"/>
  <c r="D117" i="24"/>
  <c r="E117" i="24"/>
  <c r="F117" i="24"/>
  <c r="G117" i="24"/>
  <c r="H117" i="24"/>
  <c r="C118" i="24"/>
  <c r="D118" i="24"/>
  <c r="E118" i="24"/>
  <c r="F118" i="24"/>
  <c r="G118" i="24"/>
  <c r="H118" i="24"/>
  <c r="C119" i="24"/>
  <c r="D119" i="24"/>
  <c r="E119" i="24"/>
  <c r="F119" i="24"/>
  <c r="G119" i="24"/>
  <c r="H119" i="24"/>
  <c r="C120" i="24"/>
  <c r="D120" i="24"/>
  <c r="E120" i="24"/>
  <c r="F120" i="24"/>
  <c r="G120" i="24"/>
  <c r="H120" i="24"/>
  <c r="C121" i="24"/>
  <c r="D121" i="24"/>
  <c r="E121" i="24"/>
  <c r="F121" i="24"/>
  <c r="G121" i="24"/>
  <c r="H121" i="24"/>
  <c r="C122" i="24"/>
  <c r="D122" i="24"/>
  <c r="E122" i="24"/>
  <c r="F122" i="24"/>
  <c r="G122" i="24"/>
  <c r="H122" i="24"/>
  <c r="C123" i="24"/>
  <c r="D123" i="24"/>
  <c r="E123" i="24"/>
  <c r="F123" i="24"/>
  <c r="G123" i="24"/>
  <c r="H123" i="24"/>
  <c r="C124" i="24"/>
  <c r="D124" i="24"/>
  <c r="E124" i="24"/>
  <c r="F124" i="24"/>
  <c r="G124" i="24"/>
  <c r="H124" i="24"/>
  <c r="C125" i="24"/>
  <c r="D125" i="24"/>
  <c r="E125" i="24"/>
  <c r="F125" i="24"/>
  <c r="G125" i="24"/>
  <c r="H125" i="24"/>
  <c r="C126" i="24"/>
  <c r="D126" i="24"/>
  <c r="E126" i="24"/>
  <c r="F126" i="24"/>
  <c r="G126" i="24"/>
  <c r="H126" i="24"/>
  <c r="C127" i="24"/>
  <c r="D127" i="24"/>
  <c r="E127" i="24"/>
  <c r="F127" i="24"/>
  <c r="G127" i="24"/>
  <c r="H127" i="24"/>
  <c r="C128" i="24"/>
  <c r="D128" i="24"/>
  <c r="E128" i="24"/>
  <c r="F128" i="24"/>
  <c r="G128" i="24"/>
  <c r="H128" i="24"/>
  <c r="C129" i="24"/>
  <c r="D129" i="24"/>
  <c r="E129" i="24"/>
  <c r="F129" i="24"/>
  <c r="G129" i="24"/>
  <c r="H129" i="24"/>
  <c r="C130" i="24"/>
  <c r="D130" i="24"/>
  <c r="E130" i="24"/>
  <c r="F130" i="24"/>
  <c r="G130" i="24"/>
  <c r="H130" i="24"/>
  <c r="C131" i="24"/>
  <c r="D131" i="24"/>
  <c r="E131" i="24"/>
  <c r="F131" i="24"/>
  <c r="G131" i="24"/>
  <c r="H131" i="24"/>
  <c r="C132" i="24"/>
  <c r="D132" i="24"/>
  <c r="E132" i="24"/>
  <c r="F132" i="24"/>
  <c r="G132" i="24"/>
  <c r="H132" i="24"/>
  <c r="C133" i="24"/>
  <c r="D133" i="24"/>
  <c r="E133" i="24"/>
  <c r="F133" i="24"/>
  <c r="G133" i="24"/>
  <c r="H133" i="24"/>
  <c r="C134" i="24"/>
  <c r="D134" i="24"/>
  <c r="E134" i="24"/>
  <c r="F134" i="24"/>
  <c r="G134" i="24"/>
  <c r="H134" i="24"/>
  <c r="C135" i="24"/>
  <c r="D135" i="24"/>
  <c r="E135" i="24"/>
  <c r="F135" i="24"/>
  <c r="G135" i="24"/>
  <c r="H135" i="24"/>
  <c r="C136" i="24"/>
  <c r="D136" i="24"/>
  <c r="E136" i="24"/>
  <c r="F136" i="24"/>
  <c r="G136" i="24"/>
  <c r="H136" i="24"/>
  <c r="C137" i="24"/>
  <c r="D137" i="24"/>
  <c r="E137" i="24"/>
  <c r="F137" i="24"/>
  <c r="G137" i="24"/>
  <c r="H137" i="24"/>
  <c r="C138" i="24"/>
  <c r="D138" i="24"/>
  <c r="E138" i="24"/>
  <c r="F138" i="24"/>
  <c r="G138" i="24"/>
  <c r="H138" i="24"/>
  <c r="C139" i="24"/>
  <c r="D139" i="24"/>
  <c r="E139" i="24"/>
  <c r="F139" i="24"/>
  <c r="G139" i="24"/>
  <c r="H139" i="24"/>
  <c r="C140" i="24"/>
  <c r="D140" i="24"/>
  <c r="E140" i="24"/>
  <c r="F140" i="24"/>
  <c r="G140" i="24"/>
  <c r="H140" i="24"/>
  <c r="C141" i="24"/>
  <c r="D141" i="24"/>
  <c r="E141" i="24"/>
  <c r="F141" i="24"/>
  <c r="G141" i="24"/>
  <c r="H141" i="24"/>
  <c r="C142" i="24"/>
  <c r="D142" i="24"/>
  <c r="E142" i="24"/>
  <c r="F142" i="24"/>
  <c r="G142" i="24"/>
  <c r="H142" i="24"/>
  <c r="C143" i="24"/>
  <c r="D143" i="24"/>
  <c r="E143" i="24"/>
  <c r="F143" i="24"/>
  <c r="G143" i="24"/>
  <c r="H143" i="24"/>
  <c r="C144" i="24"/>
  <c r="D144" i="24"/>
  <c r="E144" i="24"/>
  <c r="F144" i="24"/>
  <c r="G144" i="24"/>
  <c r="H144" i="24"/>
  <c r="C145" i="24"/>
  <c r="D145" i="24"/>
  <c r="E145" i="24"/>
  <c r="F145" i="24"/>
  <c r="G145" i="24"/>
  <c r="H145" i="24"/>
  <c r="C146" i="24"/>
  <c r="D146" i="24"/>
  <c r="E146" i="24"/>
  <c r="F146" i="24"/>
  <c r="G146" i="24"/>
  <c r="H146" i="24"/>
  <c r="C147" i="24"/>
  <c r="D147" i="24"/>
  <c r="E147" i="24"/>
  <c r="F147" i="24"/>
  <c r="G147" i="24"/>
  <c r="H147" i="24"/>
  <c r="C148" i="24"/>
  <c r="D148" i="24"/>
  <c r="E148" i="24"/>
  <c r="F148" i="24"/>
  <c r="G148" i="24"/>
  <c r="H148" i="24"/>
  <c r="C149" i="24"/>
  <c r="D149" i="24"/>
  <c r="E149" i="24"/>
  <c r="F149" i="24"/>
  <c r="G149" i="24"/>
  <c r="H149" i="24"/>
  <c r="C150" i="24"/>
  <c r="D150" i="24"/>
  <c r="E150" i="24"/>
  <c r="F150" i="24"/>
  <c r="G150" i="24"/>
  <c r="H150" i="24"/>
  <c r="C151" i="24"/>
  <c r="D151" i="24"/>
  <c r="E151" i="24"/>
  <c r="F151" i="24"/>
  <c r="G151" i="24"/>
  <c r="H151" i="24"/>
  <c r="C152" i="24"/>
  <c r="D152" i="24"/>
  <c r="E152" i="24"/>
  <c r="F152" i="24"/>
  <c r="G152" i="24"/>
  <c r="H152" i="24"/>
  <c r="C153" i="24"/>
  <c r="D153" i="24"/>
  <c r="E153" i="24"/>
  <c r="F153" i="24"/>
  <c r="G153" i="24"/>
  <c r="H153" i="24"/>
  <c r="C154" i="24"/>
  <c r="D154" i="24"/>
  <c r="E154" i="24"/>
  <c r="F154" i="24"/>
  <c r="G154" i="24"/>
  <c r="H154" i="24"/>
  <c r="C155" i="24"/>
  <c r="D155" i="24"/>
  <c r="E155" i="24"/>
  <c r="F155" i="24"/>
  <c r="G155" i="24"/>
  <c r="H155" i="24"/>
  <c r="C156" i="24"/>
  <c r="D156" i="24"/>
  <c r="E156" i="24"/>
  <c r="F156" i="24"/>
  <c r="G156" i="24"/>
  <c r="H156" i="24"/>
  <c r="C157" i="24"/>
  <c r="D157" i="24"/>
  <c r="E157" i="24"/>
  <c r="F157" i="24"/>
  <c r="G157" i="24"/>
  <c r="H157" i="24"/>
  <c r="C158" i="24"/>
  <c r="D158" i="24"/>
  <c r="E158" i="24"/>
  <c r="F158" i="24"/>
  <c r="G158" i="24"/>
  <c r="H158" i="24"/>
  <c r="C159" i="24"/>
  <c r="D159" i="24"/>
  <c r="E159" i="24"/>
  <c r="F159" i="24"/>
  <c r="G159" i="24"/>
  <c r="H159" i="24"/>
  <c r="C160" i="24"/>
  <c r="D160" i="24"/>
  <c r="E160" i="24"/>
  <c r="F160" i="24"/>
  <c r="G160" i="24"/>
  <c r="H160" i="24"/>
  <c r="C161" i="24"/>
  <c r="D161" i="24"/>
  <c r="E161" i="24"/>
  <c r="F161" i="24"/>
  <c r="G161" i="24"/>
  <c r="H161" i="24"/>
  <c r="C162" i="24"/>
  <c r="D162" i="24"/>
  <c r="E162" i="24"/>
  <c r="F162" i="24"/>
  <c r="G162" i="24"/>
  <c r="H162" i="24"/>
  <c r="C163" i="24"/>
  <c r="D163" i="24"/>
  <c r="E163" i="24"/>
  <c r="F163" i="24"/>
  <c r="G163" i="24"/>
  <c r="H163" i="24"/>
  <c r="C164" i="24"/>
  <c r="D164" i="24"/>
  <c r="E164" i="24"/>
  <c r="F164" i="24"/>
  <c r="G164" i="24"/>
  <c r="H164" i="24"/>
  <c r="C165" i="24"/>
  <c r="D165" i="24"/>
  <c r="E165" i="24"/>
  <c r="F165" i="24"/>
  <c r="G165" i="24"/>
  <c r="H165" i="24"/>
  <c r="C166" i="24"/>
  <c r="D166" i="24"/>
  <c r="E166" i="24"/>
  <c r="F166" i="24"/>
  <c r="G166" i="24"/>
  <c r="H166" i="24"/>
  <c r="C167" i="24"/>
  <c r="D167" i="24"/>
  <c r="E167" i="24"/>
  <c r="F167" i="24"/>
  <c r="G167" i="24"/>
  <c r="H167" i="24"/>
  <c r="C168" i="24"/>
  <c r="D168" i="24"/>
  <c r="E168" i="24"/>
  <c r="F168" i="24"/>
  <c r="G168" i="24"/>
  <c r="H168" i="24"/>
  <c r="C169" i="24"/>
  <c r="D169" i="24"/>
  <c r="E169" i="24"/>
  <c r="F169" i="24"/>
  <c r="G169" i="24"/>
  <c r="H169" i="24"/>
  <c r="C170" i="24"/>
  <c r="D170" i="24"/>
  <c r="E170" i="24"/>
  <c r="F170" i="24"/>
  <c r="G170" i="24"/>
  <c r="H170" i="24"/>
  <c r="C171" i="24"/>
  <c r="D171" i="24"/>
  <c r="E171" i="24"/>
  <c r="F171" i="24"/>
  <c r="G171" i="24"/>
  <c r="H171" i="24"/>
  <c r="C172" i="24"/>
  <c r="D172" i="24"/>
  <c r="E172" i="24"/>
  <c r="F172" i="24"/>
  <c r="G172" i="24"/>
  <c r="H172" i="24"/>
  <c r="C173" i="24"/>
  <c r="D173" i="24"/>
  <c r="E173" i="24"/>
  <c r="F173" i="24"/>
  <c r="G173" i="24"/>
  <c r="H173" i="24"/>
  <c r="C174" i="24"/>
  <c r="D174" i="24"/>
  <c r="E174" i="24"/>
  <c r="F174" i="24"/>
  <c r="G174" i="24"/>
  <c r="H174" i="24"/>
  <c r="C175" i="24"/>
  <c r="D175" i="24"/>
  <c r="E175" i="24"/>
  <c r="F175" i="24"/>
  <c r="G175" i="24"/>
  <c r="H175" i="24"/>
  <c r="C176" i="24"/>
  <c r="D176" i="24"/>
  <c r="E176" i="24"/>
  <c r="F176" i="24"/>
  <c r="G176" i="24"/>
  <c r="H176" i="24"/>
  <c r="C177" i="24"/>
  <c r="D177" i="24"/>
  <c r="E177" i="24"/>
  <c r="F177" i="24"/>
  <c r="G177" i="24"/>
  <c r="H177" i="24"/>
  <c r="C178" i="24"/>
  <c r="D178" i="24"/>
  <c r="E178" i="24"/>
  <c r="F178" i="24"/>
  <c r="G178" i="24"/>
  <c r="H178" i="24"/>
  <c r="C179" i="24"/>
  <c r="D179" i="24"/>
  <c r="E179" i="24"/>
  <c r="F179" i="24"/>
  <c r="G179" i="24"/>
  <c r="H179" i="24"/>
  <c r="C180" i="24"/>
  <c r="D180" i="24"/>
  <c r="E180" i="24"/>
  <c r="F180" i="24"/>
  <c r="G180" i="24"/>
  <c r="H180" i="24"/>
  <c r="C181" i="24"/>
  <c r="D181" i="24"/>
  <c r="E181" i="24"/>
  <c r="F181" i="24"/>
  <c r="G181" i="24"/>
  <c r="H181" i="24"/>
  <c r="C182" i="24"/>
  <c r="D182" i="24"/>
  <c r="E182" i="24"/>
  <c r="F182" i="24"/>
  <c r="G182" i="24"/>
  <c r="H182" i="24"/>
  <c r="C183" i="24"/>
  <c r="D183" i="24"/>
  <c r="E183" i="24"/>
  <c r="F183" i="24"/>
  <c r="G183" i="24"/>
  <c r="H183" i="24"/>
  <c r="C184" i="24"/>
  <c r="D184" i="24"/>
  <c r="E184" i="24"/>
  <c r="F184" i="24"/>
  <c r="G184" i="24"/>
  <c r="H184" i="24"/>
  <c r="C185" i="24"/>
  <c r="D185" i="24"/>
  <c r="E185" i="24"/>
  <c r="F185" i="24"/>
  <c r="G185" i="24"/>
  <c r="H185" i="24"/>
  <c r="C186" i="24"/>
  <c r="D186" i="24"/>
  <c r="E186" i="24"/>
  <c r="F186" i="24"/>
  <c r="G186" i="24"/>
  <c r="H186" i="24"/>
  <c r="C187" i="24"/>
  <c r="D187" i="24"/>
  <c r="E187" i="24"/>
  <c r="F187" i="24"/>
  <c r="G187" i="24"/>
  <c r="H187" i="24"/>
  <c r="C188" i="24"/>
  <c r="D188" i="24"/>
  <c r="E188" i="24"/>
  <c r="F188" i="24"/>
  <c r="G188" i="24"/>
  <c r="H188" i="24"/>
  <c r="C189" i="24"/>
  <c r="D189" i="24"/>
  <c r="E189" i="24"/>
  <c r="F189" i="24"/>
  <c r="G189" i="24"/>
  <c r="H189" i="24"/>
  <c r="C190" i="24"/>
  <c r="D190" i="24"/>
  <c r="E190" i="24"/>
  <c r="F190" i="24"/>
  <c r="G190" i="24"/>
  <c r="H190" i="24"/>
  <c r="C191" i="24"/>
  <c r="D191" i="24"/>
  <c r="E191" i="24"/>
  <c r="F191" i="24"/>
  <c r="G191" i="24"/>
  <c r="H191" i="24"/>
  <c r="C192" i="24"/>
  <c r="D192" i="24"/>
  <c r="E192" i="24"/>
  <c r="F192" i="24"/>
  <c r="G192" i="24"/>
  <c r="H192" i="24"/>
  <c r="H2" i="24"/>
  <c r="G2" i="24"/>
  <c r="F2" i="24"/>
  <c r="E2" i="24"/>
  <c r="D2" i="24"/>
  <c r="C2" i="24"/>
  <c r="B2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C3" i="26"/>
  <c r="D3" i="26"/>
  <c r="E3" i="26"/>
  <c r="F3" i="26"/>
  <c r="G3" i="26"/>
  <c r="H3" i="26"/>
  <c r="C4" i="26"/>
  <c r="D4" i="26"/>
  <c r="E4" i="26"/>
  <c r="F4" i="26"/>
  <c r="G4" i="26"/>
  <c r="H4" i="26"/>
  <c r="C5" i="26"/>
  <c r="D5" i="26"/>
  <c r="E5" i="26"/>
  <c r="F5" i="26"/>
  <c r="G5" i="26"/>
  <c r="H5" i="26"/>
  <c r="C6" i="26"/>
  <c r="D6" i="26"/>
  <c r="E6" i="26"/>
  <c r="F6" i="26"/>
  <c r="G6" i="26"/>
  <c r="H6" i="26"/>
  <c r="C7" i="26"/>
  <c r="D7" i="26"/>
  <c r="E7" i="26"/>
  <c r="F7" i="26"/>
  <c r="G7" i="26"/>
  <c r="H7" i="26"/>
  <c r="C8" i="26"/>
  <c r="D8" i="26"/>
  <c r="E8" i="26"/>
  <c r="F8" i="26"/>
  <c r="G8" i="26"/>
  <c r="H8" i="26"/>
  <c r="C9" i="26"/>
  <c r="D9" i="26"/>
  <c r="E9" i="26"/>
  <c r="F9" i="26"/>
  <c r="G9" i="26"/>
  <c r="H9" i="26"/>
  <c r="C10" i="26"/>
  <c r="D10" i="26"/>
  <c r="E10" i="26"/>
  <c r="F10" i="26"/>
  <c r="G10" i="26"/>
  <c r="H10" i="26"/>
  <c r="C11" i="26"/>
  <c r="D11" i="26"/>
  <c r="E11" i="26"/>
  <c r="F11" i="26"/>
  <c r="G11" i="26"/>
  <c r="H11" i="26"/>
  <c r="C12" i="26"/>
  <c r="D12" i="26"/>
  <c r="E12" i="26"/>
  <c r="F12" i="26"/>
  <c r="G12" i="26"/>
  <c r="H12" i="26"/>
  <c r="C13" i="26"/>
  <c r="D13" i="26"/>
  <c r="E13" i="26"/>
  <c r="F13" i="26"/>
  <c r="G13" i="26"/>
  <c r="H13" i="26"/>
  <c r="C14" i="26"/>
  <c r="D14" i="26"/>
  <c r="E14" i="26"/>
  <c r="F14" i="26"/>
  <c r="G14" i="26"/>
  <c r="H14" i="26"/>
  <c r="C15" i="26"/>
  <c r="D15" i="26"/>
  <c r="E15" i="26"/>
  <c r="F15" i="26"/>
  <c r="G15" i="26"/>
  <c r="H15" i="26"/>
  <c r="C16" i="26"/>
  <c r="D16" i="26"/>
  <c r="E16" i="26"/>
  <c r="F16" i="26"/>
  <c r="G16" i="26"/>
  <c r="H16" i="26"/>
  <c r="C17" i="26"/>
  <c r="D17" i="26"/>
  <c r="E17" i="26"/>
  <c r="F17" i="26"/>
  <c r="G17" i="26"/>
  <c r="H17" i="26"/>
  <c r="C18" i="26"/>
  <c r="D18" i="26"/>
  <c r="E18" i="26"/>
  <c r="F18" i="26"/>
  <c r="G18" i="26"/>
  <c r="H18" i="26"/>
  <c r="C19" i="26"/>
  <c r="D19" i="26"/>
  <c r="E19" i="26"/>
  <c r="F19" i="26"/>
  <c r="G19" i="26"/>
  <c r="H19" i="26"/>
  <c r="C20" i="26"/>
  <c r="D20" i="26"/>
  <c r="E20" i="26"/>
  <c r="F20" i="26"/>
  <c r="G20" i="26"/>
  <c r="H20" i="26"/>
  <c r="C21" i="26"/>
  <c r="D21" i="26"/>
  <c r="E21" i="26"/>
  <c r="F21" i="26"/>
  <c r="G21" i="26"/>
  <c r="H21" i="26"/>
  <c r="C22" i="26"/>
  <c r="D22" i="26"/>
  <c r="E22" i="26"/>
  <c r="F22" i="26"/>
  <c r="G22" i="26"/>
  <c r="H22" i="26"/>
  <c r="C23" i="26"/>
  <c r="D23" i="26"/>
  <c r="E23" i="26"/>
  <c r="F23" i="26"/>
  <c r="G23" i="26"/>
  <c r="H23" i="26"/>
  <c r="C24" i="26"/>
  <c r="D24" i="26"/>
  <c r="E24" i="26"/>
  <c r="F24" i="26"/>
  <c r="G24" i="26"/>
  <c r="H24" i="26"/>
  <c r="C25" i="26"/>
  <c r="D25" i="26"/>
  <c r="E25" i="26"/>
  <c r="F25" i="26"/>
  <c r="G25" i="26"/>
  <c r="H25" i="26"/>
  <c r="C26" i="26"/>
  <c r="D26" i="26"/>
  <c r="E26" i="26"/>
  <c r="F26" i="26"/>
  <c r="G26" i="26"/>
  <c r="H26" i="26"/>
  <c r="C27" i="26"/>
  <c r="D27" i="26"/>
  <c r="E27" i="26"/>
  <c r="F27" i="26"/>
  <c r="G27" i="26"/>
  <c r="H27" i="26"/>
  <c r="C28" i="26"/>
  <c r="D28" i="26"/>
  <c r="E28" i="26"/>
  <c r="F28" i="26"/>
  <c r="G28" i="26"/>
  <c r="H28" i="26"/>
  <c r="C29" i="26"/>
  <c r="D29" i="26"/>
  <c r="E29" i="26"/>
  <c r="F29" i="26"/>
  <c r="G29" i="26"/>
  <c r="H29" i="26"/>
  <c r="C30" i="26"/>
  <c r="D30" i="26"/>
  <c r="E30" i="26"/>
  <c r="F30" i="26"/>
  <c r="G30" i="26"/>
  <c r="H30" i="26"/>
  <c r="C31" i="26"/>
  <c r="D31" i="26"/>
  <c r="E31" i="26"/>
  <c r="F31" i="26"/>
  <c r="G31" i="26"/>
  <c r="H31" i="26"/>
  <c r="C32" i="26"/>
  <c r="D32" i="26"/>
  <c r="E32" i="26"/>
  <c r="F32" i="26"/>
  <c r="G32" i="26"/>
  <c r="H32" i="26"/>
  <c r="C33" i="26"/>
  <c r="D33" i="26"/>
  <c r="E33" i="26"/>
  <c r="F33" i="26"/>
  <c r="G33" i="26"/>
  <c r="H33" i="26"/>
  <c r="C34" i="26"/>
  <c r="D34" i="26"/>
  <c r="E34" i="26"/>
  <c r="F34" i="26"/>
  <c r="G34" i="26"/>
  <c r="H34" i="26"/>
  <c r="C35" i="26"/>
  <c r="D35" i="26"/>
  <c r="E35" i="26"/>
  <c r="F35" i="26"/>
  <c r="G35" i="26"/>
  <c r="H35" i="26"/>
  <c r="C36" i="26"/>
  <c r="D36" i="26"/>
  <c r="E36" i="26"/>
  <c r="F36" i="26"/>
  <c r="G36" i="26"/>
  <c r="H36" i="26"/>
  <c r="C37" i="26"/>
  <c r="D37" i="26"/>
  <c r="E37" i="26"/>
  <c r="F37" i="26"/>
  <c r="G37" i="26"/>
  <c r="H37" i="26"/>
  <c r="C38" i="26"/>
  <c r="D38" i="26"/>
  <c r="E38" i="26"/>
  <c r="F38" i="26"/>
  <c r="G38" i="26"/>
  <c r="H38" i="26"/>
  <c r="C39" i="26"/>
  <c r="D39" i="26"/>
  <c r="E39" i="26"/>
  <c r="F39" i="26"/>
  <c r="G39" i="26"/>
  <c r="H39" i="26"/>
  <c r="C40" i="26"/>
  <c r="D40" i="26"/>
  <c r="E40" i="26"/>
  <c r="F40" i="26"/>
  <c r="G40" i="26"/>
  <c r="H40" i="26"/>
  <c r="C41" i="26"/>
  <c r="D41" i="26"/>
  <c r="E41" i="26"/>
  <c r="F41" i="26"/>
  <c r="G41" i="26"/>
  <c r="H41" i="26"/>
  <c r="C42" i="26"/>
  <c r="D42" i="26"/>
  <c r="E42" i="26"/>
  <c r="F42" i="26"/>
  <c r="G42" i="26"/>
  <c r="H42" i="26"/>
  <c r="C43" i="26"/>
  <c r="D43" i="26"/>
  <c r="E43" i="26"/>
  <c r="F43" i="26"/>
  <c r="G43" i="26"/>
  <c r="H43" i="26"/>
  <c r="C44" i="26"/>
  <c r="D44" i="26"/>
  <c r="E44" i="26"/>
  <c r="F44" i="26"/>
  <c r="G44" i="26"/>
  <c r="H44" i="26"/>
  <c r="C45" i="26"/>
  <c r="D45" i="26"/>
  <c r="E45" i="26"/>
  <c r="F45" i="26"/>
  <c r="G45" i="26"/>
  <c r="H45" i="26"/>
  <c r="C46" i="26"/>
  <c r="D46" i="26"/>
  <c r="E46" i="26"/>
  <c r="F46" i="26"/>
  <c r="G46" i="26"/>
  <c r="H46" i="26"/>
  <c r="C47" i="26"/>
  <c r="D47" i="26"/>
  <c r="E47" i="26"/>
  <c r="F47" i="26"/>
  <c r="G47" i="26"/>
  <c r="H47" i="26"/>
  <c r="C48" i="26"/>
  <c r="D48" i="26"/>
  <c r="E48" i="26"/>
  <c r="F48" i="26"/>
  <c r="G48" i="26"/>
  <c r="H48" i="26"/>
  <c r="C49" i="26"/>
  <c r="D49" i="26"/>
  <c r="E49" i="26"/>
  <c r="F49" i="26"/>
  <c r="G49" i="26"/>
  <c r="H49" i="26"/>
  <c r="C50" i="26"/>
  <c r="D50" i="26"/>
  <c r="E50" i="26"/>
  <c r="F50" i="26"/>
  <c r="G50" i="26"/>
  <c r="H50" i="26"/>
  <c r="C51" i="26"/>
  <c r="D51" i="26"/>
  <c r="E51" i="26"/>
  <c r="F51" i="26"/>
  <c r="G51" i="26"/>
  <c r="H51" i="26"/>
  <c r="C52" i="26"/>
  <c r="D52" i="26"/>
  <c r="E52" i="26"/>
  <c r="F52" i="26"/>
  <c r="G52" i="26"/>
  <c r="H52" i="26"/>
  <c r="C53" i="26"/>
  <c r="D53" i="26"/>
  <c r="E53" i="26"/>
  <c r="F53" i="26"/>
  <c r="G53" i="26"/>
  <c r="H53" i="26"/>
  <c r="C54" i="26"/>
  <c r="D54" i="26"/>
  <c r="E54" i="26"/>
  <c r="F54" i="26"/>
  <c r="G54" i="26"/>
  <c r="H54" i="26"/>
  <c r="C55" i="26"/>
  <c r="D55" i="26"/>
  <c r="E55" i="26"/>
  <c r="F55" i="26"/>
  <c r="G55" i="26"/>
  <c r="H55" i="26"/>
  <c r="C56" i="26"/>
  <c r="D56" i="26"/>
  <c r="E56" i="26"/>
  <c r="F56" i="26"/>
  <c r="G56" i="26"/>
  <c r="H56" i="26"/>
  <c r="C57" i="26"/>
  <c r="D57" i="26"/>
  <c r="E57" i="26"/>
  <c r="F57" i="26"/>
  <c r="G57" i="26"/>
  <c r="H57" i="26"/>
  <c r="C58" i="26"/>
  <c r="D58" i="26"/>
  <c r="E58" i="26"/>
  <c r="F58" i="26"/>
  <c r="G58" i="26"/>
  <c r="H58" i="26"/>
  <c r="C59" i="26"/>
  <c r="D59" i="26"/>
  <c r="E59" i="26"/>
  <c r="F59" i="26"/>
  <c r="G59" i="26"/>
  <c r="H59" i="26"/>
  <c r="C60" i="26"/>
  <c r="D60" i="26"/>
  <c r="E60" i="26"/>
  <c r="F60" i="26"/>
  <c r="G60" i="26"/>
  <c r="H60" i="26"/>
  <c r="C61" i="26"/>
  <c r="D61" i="26"/>
  <c r="E61" i="26"/>
  <c r="F61" i="26"/>
  <c r="G61" i="26"/>
  <c r="H61" i="26"/>
  <c r="C62" i="26"/>
  <c r="D62" i="26"/>
  <c r="E62" i="26"/>
  <c r="F62" i="26"/>
  <c r="G62" i="26"/>
  <c r="H62" i="26"/>
  <c r="C63" i="26"/>
  <c r="D63" i="26"/>
  <c r="E63" i="26"/>
  <c r="F63" i="26"/>
  <c r="G63" i="26"/>
  <c r="H63" i="26"/>
  <c r="C64" i="26"/>
  <c r="D64" i="26"/>
  <c r="E64" i="26"/>
  <c r="F64" i="26"/>
  <c r="G64" i="26"/>
  <c r="H64" i="26"/>
  <c r="C65" i="26"/>
  <c r="D65" i="26"/>
  <c r="E65" i="26"/>
  <c r="F65" i="26"/>
  <c r="G65" i="26"/>
  <c r="H65" i="26"/>
  <c r="C66" i="26"/>
  <c r="D66" i="26"/>
  <c r="E66" i="26"/>
  <c r="F66" i="26"/>
  <c r="G66" i="26"/>
  <c r="H66" i="26"/>
  <c r="C67" i="26"/>
  <c r="D67" i="26"/>
  <c r="E67" i="26"/>
  <c r="F67" i="26"/>
  <c r="G67" i="26"/>
  <c r="H67" i="26"/>
  <c r="C68" i="26"/>
  <c r="D68" i="26"/>
  <c r="E68" i="26"/>
  <c r="F68" i="26"/>
  <c r="G68" i="26"/>
  <c r="H68" i="26"/>
  <c r="C69" i="26"/>
  <c r="D69" i="26"/>
  <c r="E69" i="26"/>
  <c r="F69" i="26"/>
  <c r="G69" i="26"/>
  <c r="H69" i="26"/>
  <c r="C70" i="26"/>
  <c r="D70" i="26"/>
  <c r="E70" i="26"/>
  <c r="F70" i="26"/>
  <c r="G70" i="26"/>
  <c r="H70" i="26"/>
  <c r="C71" i="26"/>
  <c r="D71" i="26"/>
  <c r="E71" i="26"/>
  <c r="F71" i="26"/>
  <c r="G71" i="26"/>
  <c r="H71" i="26"/>
  <c r="C72" i="26"/>
  <c r="D72" i="26"/>
  <c r="E72" i="26"/>
  <c r="F72" i="26"/>
  <c r="G72" i="26"/>
  <c r="H72" i="26"/>
  <c r="C73" i="26"/>
  <c r="D73" i="26"/>
  <c r="E73" i="26"/>
  <c r="F73" i="26"/>
  <c r="G73" i="26"/>
  <c r="H73" i="26"/>
  <c r="C74" i="26"/>
  <c r="D74" i="26"/>
  <c r="E74" i="26"/>
  <c r="F74" i="26"/>
  <c r="G74" i="26"/>
  <c r="H74" i="26"/>
  <c r="C75" i="26"/>
  <c r="D75" i="26"/>
  <c r="E75" i="26"/>
  <c r="F75" i="26"/>
  <c r="G75" i="26"/>
  <c r="H75" i="26"/>
  <c r="C76" i="26"/>
  <c r="D76" i="26"/>
  <c r="E76" i="26"/>
  <c r="F76" i="26"/>
  <c r="G76" i="26"/>
  <c r="H76" i="26"/>
  <c r="C77" i="26"/>
  <c r="D77" i="26"/>
  <c r="E77" i="26"/>
  <c r="F77" i="26"/>
  <c r="G77" i="26"/>
  <c r="H77" i="26"/>
  <c r="C78" i="26"/>
  <c r="D78" i="26"/>
  <c r="E78" i="26"/>
  <c r="F78" i="26"/>
  <c r="G78" i="26"/>
  <c r="H78" i="26"/>
  <c r="C79" i="26"/>
  <c r="D79" i="26"/>
  <c r="E79" i="26"/>
  <c r="F79" i="26"/>
  <c r="G79" i="26"/>
  <c r="H79" i="26"/>
  <c r="C80" i="26"/>
  <c r="D80" i="26"/>
  <c r="E80" i="26"/>
  <c r="F80" i="26"/>
  <c r="G80" i="26"/>
  <c r="H80" i="26"/>
  <c r="C81" i="26"/>
  <c r="D81" i="26"/>
  <c r="E81" i="26"/>
  <c r="F81" i="26"/>
  <c r="G81" i="26"/>
  <c r="H81" i="26"/>
  <c r="C82" i="26"/>
  <c r="D82" i="26"/>
  <c r="E82" i="26"/>
  <c r="F82" i="26"/>
  <c r="G82" i="26"/>
  <c r="H82" i="26"/>
  <c r="C83" i="26"/>
  <c r="D83" i="26"/>
  <c r="E83" i="26"/>
  <c r="F83" i="26"/>
  <c r="G83" i="26"/>
  <c r="H83" i="26"/>
  <c r="C84" i="26"/>
  <c r="D84" i="26"/>
  <c r="E84" i="26"/>
  <c r="F84" i="26"/>
  <c r="G84" i="26"/>
  <c r="H84" i="26"/>
  <c r="C85" i="26"/>
  <c r="D85" i="26"/>
  <c r="E85" i="26"/>
  <c r="F85" i="26"/>
  <c r="G85" i="26"/>
  <c r="H85" i="26"/>
  <c r="C86" i="26"/>
  <c r="D86" i="26"/>
  <c r="E86" i="26"/>
  <c r="F86" i="26"/>
  <c r="G86" i="26"/>
  <c r="H86" i="26"/>
  <c r="C87" i="26"/>
  <c r="D87" i="26"/>
  <c r="E87" i="26"/>
  <c r="F87" i="26"/>
  <c r="G87" i="26"/>
  <c r="H87" i="26"/>
  <c r="C88" i="26"/>
  <c r="D88" i="26"/>
  <c r="E88" i="26"/>
  <c r="F88" i="26"/>
  <c r="G88" i="26"/>
  <c r="H88" i="26"/>
  <c r="C89" i="26"/>
  <c r="D89" i="26"/>
  <c r="E89" i="26"/>
  <c r="F89" i="26"/>
  <c r="G89" i="26"/>
  <c r="H89" i="26"/>
  <c r="C90" i="26"/>
  <c r="D90" i="26"/>
  <c r="E90" i="26"/>
  <c r="F90" i="26"/>
  <c r="G90" i="26"/>
  <c r="H90" i="26"/>
  <c r="C91" i="26"/>
  <c r="D91" i="26"/>
  <c r="E91" i="26"/>
  <c r="F91" i="26"/>
  <c r="G91" i="26"/>
  <c r="H91" i="26"/>
  <c r="C92" i="26"/>
  <c r="D92" i="26"/>
  <c r="E92" i="26"/>
  <c r="F92" i="26"/>
  <c r="G92" i="26"/>
  <c r="H92" i="26"/>
  <c r="C93" i="26"/>
  <c r="D93" i="26"/>
  <c r="E93" i="26"/>
  <c r="F93" i="26"/>
  <c r="G93" i="26"/>
  <c r="H93" i="26"/>
  <c r="C94" i="26"/>
  <c r="D94" i="26"/>
  <c r="E94" i="26"/>
  <c r="F94" i="26"/>
  <c r="G94" i="26"/>
  <c r="H94" i="26"/>
  <c r="C95" i="26"/>
  <c r="D95" i="26"/>
  <c r="E95" i="26"/>
  <c r="F95" i="26"/>
  <c r="G95" i="26"/>
  <c r="H95" i="26"/>
  <c r="C96" i="26"/>
  <c r="D96" i="26"/>
  <c r="E96" i="26"/>
  <c r="F96" i="26"/>
  <c r="G96" i="26"/>
  <c r="H96" i="26"/>
  <c r="C97" i="26"/>
  <c r="D97" i="26"/>
  <c r="E97" i="26"/>
  <c r="F97" i="26"/>
  <c r="G97" i="26"/>
  <c r="H97" i="26"/>
  <c r="C98" i="26"/>
  <c r="D98" i="26"/>
  <c r="E98" i="26"/>
  <c r="F98" i="26"/>
  <c r="G98" i="26"/>
  <c r="H98" i="26"/>
  <c r="C99" i="26"/>
  <c r="D99" i="26"/>
  <c r="E99" i="26"/>
  <c r="F99" i="26"/>
  <c r="G99" i="26"/>
  <c r="H99" i="26"/>
  <c r="C100" i="26"/>
  <c r="D100" i="26"/>
  <c r="E100" i="26"/>
  <c r="F100" i="26"/>
  <c r="G100" i="26"/>
  <c r="H100" i="26"/>
  <c r="C101" i="26"/>
  <c r="D101" i="26"/>
  <c r="E101" i="26"/>
  <c r="F101" i="26"/>
  <c r="G101" i="26"/>
  <c r="H101" i="26"/>
  <c r="C102" i="26"/>
  <c r="D102" i="26"/>
  <c r="E102" i="26"/>
  <c r="F102" i="26"/>
  <c r="G102" i="26"/>
  <c r="H102" i="26"/>
  <c r="C103" i="26"/>
  <c r="D103" i="26"/>
  <c r="E103" i="26"/>
  <c r="F103" i="26"/>
  <c r="G103" i="26"/>
  <c r="H103" i="26"/>
  <c r="C104" i="26"/>
  <c r="D104" i="26"/>
  <c r="E104" i="26"/>
  <c r="F104" i="26"/>
  <c r="G104" i="26"/>
  <c r="H104" i="26"/>
  <c r="C105" i="26"/>
  <c r="D105" i="26"/>
  <c r="E105" i="26"/>
  <c r="F105" i="26"/>
  <c r="G105" i="26"/>
  <c r="H105" i="26"/>
  <c r="C106" i="26"/>
  <c r="D106" i="26"/>
  <c r="E106" i="26"/>
  <c r="F106" i="26"/>
  <c r="G106" i="26"/>
  <c r="H106" i="26"/>
  <c r="C107" i="26"/>
  <c r="D107" i="26"/>
  <c r="E107" i="26"/>
  <c r="F107" i="26"/>
  <c r="G107" i="26"/>
  <c r="H107" i="26"/>
  <c r="C108" i="26"/>
  <c r="D108" i="26"/>
  <c r="E108" i="26"/>
  <c r="F108" i="26"/>
  <c r="G108" i="26"/>
  <c r="H108" i="26"/>
  <c r="C109" i="26"/>
  <c r="D109" i="26"/>
  <c r="E109" i="26"/>
  <c r="F109" i="26"/>
  <c r="G109" i="26"/>
  <c r="H109" i="26"/>
  <c r="C110" i="26"/>
  <c r="D110" i="26"/>
  <c r="E110" i="26"/>
  <c r="F110" i="26"/>
  <c r="G110" i="26"/>
  <c r="H110" i="26"/>
  <c r="C111" i="26"/>
  <c r="D111" i="26"/>
  <c r="E111" i="26"/>
  <c r="F111" i="26"/>
  <c r="G111" i="26"/>
  <c r="H111" i="26"/>
  <c r="C112" i="26"/>
  <c r="D112" i="26"/>
  <c r="E112" i="26"/>
  <c r="F112" i="26"/>
  <c r="G112" i="26"/>
  <c r="H112" i="26"/>
  <c r="C113" i="26"/>
  <c r="D113" i="26"/>
  <c r="E113" i="26"/>
  <c r="F113" i="26"/>
  <c r="G113" i="26"/>
  <c r="H113" i="26"/>
  <c r="C114" i="26"/>
  <c r="D114" i="26"/>
  <c r="E114" i="26"/>
  <c r="F114" i="26"/>
  <c r="G114" i="26"/>
  <c r="H114" i="26"/>
  <c r="C115" i="26"/>
  <c r="D115" i="26"/>
  <c r="E115" i="26"/>
  <c r="F115" i="26"/>
  <c r="G115" i="26"/>
  <c r="H115" i="26"/>
  <c r="C116" i="26"/>
  <c r="D116" i="26"/>
  <c r="E116" i="26"/>
  <c r="F116" i="26"/>
  <c r="G116" i="26"/>
  <c r="H116" i="26"/>
  <c r="C117" i="26"/>
  <c r="D117" i="26"/>
  <c r="E117" i="26"/>
  <c r="F117" i="26"/>
  <c r="G117" i="26"/>
  <c r="H117" i="26"/>
  <c r="C118" i="26"/>
  <c r="D118" i="26"/>
  <c r="E118" i="26"/>
  <c r="F118" i="26"/>
  <c r="G118" i="26"/>
  <c r="H118" i="26"/>
  <c r="C119" i="26"/>
  <c r="D119" i="26"/>
  <c r="E119" i="26"/>
  <c r="F119" i="26"/>
  <c r="G119" i="26"/>
  <c r="H119" i="26"/>
  <c r="C120" i="26"/>
  <c r="D120" i="26"/>
  <c r="E120" i="26"/>
  <c r="F120" i="26"/>
  <c r="G120" i="26"/>
  <c r="H120" i="26"/>
  <c r="C121" i="26"/>
  <c r="D121" i="26"/>
  <c r="E121" i="26"/>
  <c r="F121" i="26"/>
  <c r="G121" i="26"/>
  <c r="H121" i="26"/>
  <c r="C122" i="26"/>
  <c r="D122" i="26"/>
  <c r="E122" i="26"/>
  <c r="F122" i="26"/>
  <c r="G122" i="26"/>
  <c r="H122" i="26"/>
  <c r="C123" i="26"/>
  <c r="D123" i="26"/>
  <c r="E123" i="26"/>
  <c r="F123" i="26"/>
  <c r="G123" i="26"/>
  <c r="H123" i="26"/>
  <c r="C124" i="26"/>
  <c r="D124" i="26"/>
  <c r="E124" i="26"/>
  <c r="F124" i="26"/>
  <c r="G124" i="26"/>
  <c r="H124" i="26"/>
  <c r="C125" i="26"/>
  <c r="D125" i="26"/>
  <c r="E125" i="26"/>
  <c r="F125" i="26"/>
  <c r="G125" i="26"/>
  <c r="H125" i="26"/>
  <c r="C126" i="26"/>
  <c r="D126" i="26"/>
  <c r="E126" i="26"/>
  <c r="F126" i="26"/>
  <c r="G126" i="26"/>
  <c r="H126" i="26"/>
  <c r="C127" i="26"/>
  <c r="D127" i="26"/>
  <c r="E127" i="26"/>
  <c r="F127" i="26"/>
  <c r="G127" i="26"/>
  <c r="H127" i="26"/>
  <c r="C128" i="26"/>
  <c r="D128" i="26"/>
  <c r="E128" i="26"/>
  <c r="F128" i="26"/>
  <c r="G128" i="26"/>
  <c r="H128" i="26"/>
  <c r="C129" i="26"/>
  <c r="D129" i="26"/>
  <c r="E129" i="26"/>
  <c r="F129" i="26"/>
  <c r="G129" i="26"/>
  <c r="H129" i="26"/>
  <c r="C130" i="26"/>
  <c r="D130" i="26"/>
  <c r="E130" i="26"/>
  <c r="F130" i="26"/>
  <c r="G130" i="26"/>
  <c r="H130" i="26"/>
  <c r="C131" i="26"/>
  <c r="D131" i="26"/>
  <c r="E131" i="26"/>
  <c r="F131" i="26"/>
  <c r="G131" i="26"/>
  <c r="H131" i="26"/>
  <c r="C132" i="26"/>
  <c r="D132" i="26"/>
  <c r="E132" i="26"/>
  <c r="F132" i="26"/>
  <c r="G132" i="26"/>
  <c r="H132" i="26"/>
  <c r="C133" i="26"/>
  <c r="D133" i="26"/>
  <c r="E133" i="26"/>
  <c r="F133" i="26"/>
  <c r="G133" i="26"/>
  <c r="H133" i="26"/>
  <c r="C134" i="26"/>
  <c r="D134" i="26"/>
  <c r="E134" i="26"/>
  <c r="F134" i="26"/>
  <c r="G134" i="26"/>
  <c r="H134" i="26"/>
  <c r="C135" i="26"/>
  <c r="D135" i="26"/>
  <c r="E135" i="26"/>
  <c r="F135" i="26"/>
  <c r="G135" i="26"/>
  <c r="H135" i="26"/>
  <c r="C136" i="26"/>
  <c r="D136" i="26"/>
  <c r="E136" i="26"/>
  <c r="F136" i="26"/>
  <c r="G136" i="26"/>
  <c r="H136" i="26"/>
  <c r="C137" i="26"/>
  <c r="D137" i="26"/>
  <c r="E137" i="26"/>
  <c r="F137" i="26"/>
  <c r="G137" i="26"/>
  <c r="H137" i="26"/>
  <c r="C138" i="26"/>
  <c r="D138" i="26"/>
  <c r="E138" i="26"/>
  <c r="F138" i="26"/>
  <c r="G138" i="26"/>
  <c r="H138" i="26"/>
  <c r="C139" i="26"/>
  <c r="D139" i="26"/>
  <c r="E139" i="26"/>
  <c r="F139" i="26"/>
  <c r="G139" i="26"/>
  <c r="H139" i="26"/>
  <c r="C140" i="26"/>
  <c r="D140" i="26"/>
  <c r="E140" i="26"/>
  <c r="F140" i="26"/>
  <c r="G140" i="26"/>
  <c r="H140" i="26"/>
  <c r="C141" i="26"/>
  <c r="D141" i="26"/>
  <c r="E141" i="26"/>
  <c r="F141" i="26"/>
  <c r="G141" i="26"/>
  <c r="H141" i="26"/>
  <c r="C142" i="26"/>
  <c r="D142" i="26"/>
  <c r="E142" i="26"/>
  <c r="F142" i="26"/>
  <c r="G142" i="26"/>
  <c r="H142" i="26"/>
  <c r="C143" i="26"/>
  <c r="D143" i="26"/>
  <c r="E143" i="26"/>
  <c r="F143" i="26"/>
  <c r="G143" i="26"/>
  <c r="H143" i="26"/>
  <c r="C144" i="26"/>
  <c r="D144" i="26"/>
  <c r="E144" i="26"/>
  <c r="F144" i="26"/>
  <c r="G144" i="26"/>
  <c r="H144" i="26"/>
  <c r="C145" i="26"/>
  <c r="D145" i="26"/>
  <c r="E145" i="26"/>
  <c r="F145" i="26"/>
  <c r="G145" i="26"/>
  <c r="H145" i="26"/>
  <c r="C146" i="26"/>
  <c r="D146" i="26"/>
  <c r="E146" i="26"/>
  <c r="F146" i="26"/>
  <c r="G146" i="26"/>
  <c r="H146" i="26"/>
  <c r="C147" i="26"/>
  <c r="D147" i="26"/>
  <c r="E147" i="26"/>
  <c r="F147" i="26"/>
  <c r="G147" i="26"/>
  <c r="H147" i="26"/>
  <c r="C148" i="26"/>
  <c r="D148" i="26"/>
  <c r="E148" i="26"/>
  <c r="F148" i="26"/>
  <c r="G148" i="26"/>
  <c r="H148" i="26"/>
  <c r="C149" i="26"/>
  <c r="D149" i="26"/>
  <c r="E149" i="26"/>
  <c r="F149" i="26"/>
  <c r="G149" i="26"/>
  <c r="H149" i="26"/>
  <c r="C150" i="26"/>
  <c r="D150" i="26"/>
  <c r="E150" i="26"/>
  <c r="F150" i="26"/>
  <c r="G150" i="26"/>
  <c r="H150" i="26"/>
  <c r="C151" i="26"/>
  <c r="D151" i="26"/>
  <c r="E151" i="26"/>
  <c r="F151" i="26"/>
  <c r="G151" i="26"/>
  <c r="H151" i="26"/>
  <c r="C152" i="26"/>
  <c r="D152" i="26"/>
  <c r="E152" i="26"/>
  <c r="F152" i="26"/>
  <c r="G152" i="26"/>
  <c r="H152" i="26"/>
  <c r="C153" i="26"/>
  <c r="D153" i="26"/>
  <c r="E153" i="26"/>
  <c r="F153" i="26"/>
  <c r="G153" i="26"/>
  <c r="H153" i="26"/>
  <c r="C154" i="26"/>
  <c r="D154" i="26"/>
  <c r="E154" i="26"/>
  <c r="F154" i="26"/>
  <c r="G154" i="26"/>
  <c r="H154" i="26"/>
  <c r="C155" i="26"/>
  <c r="D155" i="26"/>
  <c r="E155" i="26"/>
  <c r="F155" i="26"/>
  <c r="G155" i="26"/>
  <c r="H155" i="26"/>
  <c r="C156" i="26"/>
  <c r="D156" i="26"/>
  <c r="E156" i="26"/>
  <c r="F156" i="26"/>
  <c r="G156" i="26"/>
  <c r="H156" i="26"/>
  <c r="C157" i="26"/>
  <c r="D157" i="26"/>
  <c r="E157" i="26"/>
  <c r="F157" i="26"/>
  <c r="G157" i="26"/>
  <c r="H157" i="26"/>
  <c r="C158" i="26"/>
  <c r="D158" i="26"/>
  <c r="E158" i="26"/>
  <c r="F158" i="26"/>
  <c r="G158" i="26"/>
  <c r="H158" i="26"/>
  <c r="C159" i="26"/>
  <c r="D159" i="26"/>
  <c r="E159" i="26"/>
  <c r="F159" i="26"/>
  <c r="G159" i="26"/>
  <c r="H159" i="26"/>
  <c r="C160" i="26"/>
  <c r="D160" i="26"/>
  <c r="E160" i="26"/>
  <c r="F160" i="26"/>
  <c r="G160" i="26"/>
  <c r="H160" i="26"/>
  <c r="C161" i="26"/>
  <c r="D161" i="26"/>
  <c r="E161" i="26"/>
  <c r="F161" i="26"/>
  <c r="G161" i="26"/>
  <c r="H161" i="26"/>
  <c r="C162" i="26"/>
  <c r="D162" i="26"/>
  <c r="E162" i="26"/>
  <c r="F162" i="26"/>
  <c r="G162" i="26"/>
  <c r="H162" i="26"/>
  <c r="C163" i="26"/>
  <c r="D163" i="26"/>
  <c r="E163" i="26"/>
  <c r="F163" i="26"/>
  <c r="G163" i="26"/>
  <c r="H163" i="26"/>
  <c r="C164" i="26"/>
  <c r="D164" i="26"/>
  <c r="E164" i="26"/>
  <c r="F164" i="26"/>
  <c r="G164" i="26"/>
  <c r="H164" i="26"/>
  <c r="C165" i="26"/>
  <c r="D165" i="26"/>
  <c r="E165" i="26"/>
  <c r="F165" i="26"/>
  <c r="G165" i="26"/>
  <c r="H165" i="26"/>
  <c r="C166" i="26"/>
  <c r="D166" i="26"/>
  <c r="E166" i="26"/>
  <c r="F166" i="26"/>
  <c r="G166" i="26"/>
  <c r="H166" i="26"/>
  <c r="C167" i="26"/>
  <c r="D167" i="26"/>
  <c r="E167" i="26"/>
  <c r="F167" i="26"/>
  <c r="G167" i="26"/>
  <c r="H167" i="26"/>
  <c r="C168" i="26"/>
  <c r="D168" i="26"/>
  <c r="E168" i="26"/>
  <c r="F168" i="26"/>
  <c r="G168" i="26"/>
  <c r="H168" i="26"/>
  <c r="C169" i="26"/>
  <c r="D169" i="26"/>
  <c r="E169" i="26"/>
  <c r="F169" i="26"/>
  <c r="G169" i="26"/>
  <c r="H169" i="26"/>
  <c r="C170" i="26"/>
  <c r="D170" i="26"/>
  <c r="E170" i="26"/>
  <c r="F170" i="26"/>
  <c r="G170" i="26"/>
  <c r="H170" i="26"/>
  <c r="C171" i="26"/>
  <c r="D171" i="26"/>
  <c r="E171" i="26"/>
  <c r="F171" i="26"/>
  <c r="G171" i="26"/>
  <c r="H171" i="26"/>
  <c r="C172" i="26"/>
  <c r="D172" i="26"/>
  <c r="E172" i="26"/>
  <c r="F172" i="26"/>
  <c r="G172" i="26"/>
  <c r="H172" i="26"/>
  <c r="C173" i="26"/>
  <c r="D173" i="26"/>
  <c r="E173" i="26"/>
  <c r="F173" i="26"/>
  <c r="G173" i="26"/>
  <c r="H173" i="26"/>
  <c r="C174" i="26"/>
  <c r="D174" i="26"/>
  <c r="E174" i="26"/>
  <c r="F174" i="26"/>
  <c r="G174" i="26"/>
  <c r="H174" i="26"/>
  <c r="C175" i="26"/>
  <c r="D175" i="26"/>
  <c r="E175" i="26"/>
  <c r="F175" i="26"/>
  <c r="G175" i="26"/>
  <c r="H175" i="26"/>
  <c r="C176" i="26"/>
  <c r="D176" i="26"/>
  <c r="E176" i="26"/>
  <c r="F176" i="26"/>
  <c r="G176" i="26"/>
  <c r="H176" i="26"/>
  <c r="C177" i="26"/>
  <c r="D177" i="26"/>
  <c r="E177" i="26"/>
  <c r="F177" i="26"/>
  <c r="G177" i="26"/>
  <c r="H177" i="26"/>
  <c r="C178" i="26"/>
  <c r="D178" i="26"/>
  <c r="E178" i="26"/>
  <c r="F178" i="26"/>
  <c r="G178" i="26"/>
  <c r="H178" i="26"/>
  <c r="C179" i="26"/>
  <c r="D179" i="26"/>
  <c r="E179" i="26"/>
  <c r="F179" i="26"/>
  <c r="G179" i="26"/>
  <c r="H179" i="26"/>
  <c r="C180" i="26"/>
  <c r="D180" i="26"/>
  <c r="E180" i="26"/>
  <c r="F180" i="26"/>
  <c r="G180" i="26"/>
  <c r="H180" i="26"/>
  <c r="C181" i="26"/>
  <c r="D181" i="26"/>
  <c r="E181" i="26"/>
  <c r="F181" i="26"/>
  <c r="G181" i="26"/>
  <c r="H181" i="26"/>
  <c r="C182" i="26"/>
  <c r="D182" i="26"/>
  <c r="E182" i="26"/>
  <c r="F182" i="26"/>
  <c r="G182" i="26"/>
  <c r="H182" i="26"/>
  <c r="C183" i="26"/>
  <c r="D183" i="26"/>
  <c r="E183" i="26"/>
  <c r="F183" i="26"/>
  <c r="G183" i="26"/>
  <c r="H183" i="26"/>
  <c r="C184" i="26"/>
  <c r="D184" i="26"/>
  <c r="E184" i="26"/>
  <c r="F184" i="26"/>
  <c r="G184" i="26"/>
  <c r="H184" i="26"/>
  <c r="C185" i="26"/>
  <c r="D185" i="26"/>
  <c r="E185" i="26"/>
  <c r="F185" i="26"/>
  <c r="G185" i="26"/>
  <c r="H185" i="26"/>
  <c r="C186" i="26"/>
  <c r="D186" i="26"/>
  <c r="E186" i="26"/>
  <c r="F186" i="26"/>
  <c r="G186" i="26"/>
  <c r="H186" i="26"/>
  <c r="C187" i="26"/>
  <c r="D187" i="26"/>
  <c r="E187" i="26"/>
  <c r="F187" i="26"/>
  <c r="G187" i="26"/>
  <c r="H187" i="26"/>
  <c r="C188" i="26"/>
  <c r="D188" i="26"/>
  <c r="E188" i="26"/>
  <c r="F188" i="26"/>
  <c r="G188" i="26"/>
  <c r="H188" i="26"/>
  <c r="C189" i="26"/>
  <c r="D189" i="26"/>
  <c r="E189" i="26"/>
  <c r="F189" i="26"/>
  <c r="G189" i="26"/>
  <c r="H189" i="26"/>
  <c r="C190" i="26"/>
  <c r="D190" i="26"/>
  <c r="E190" i="26"/>
  <c r="F190" i="26"/>
  <c r="G190" i="26"/>
  <c r="H190" i="26"/>
  <c r="C191" i="26"/>
  <c r="D191" i="26"/>
  <c r="E191" i="26"/>
  <c r="F191" i="26"/>
  <c r="G191" i="26"/>
  <c r="H191" i="26"/>
  <c r="C192" i="26"/>
  <c r="D192" i="26"/>
  <c r="E192" i="26"/>
  <c r="F192" i="26"/>
  <c r="G192" i="26"/>
  <c r="H192" i="26"/>
  <c r="H2" i="26"/>
  <c r="G2" i="26"/>
  <c r="F2" i="26"/>
  <c r="E2" i="26"/>
  <c r="D2" i="26"/>
  <c r="C2" i="26"/>
  <c r="B2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C3" i="18"/>
  <c r="D3" i="18"/>
  <c r="E3" i="18"/>
  <c r="F3" i="18"/>
  <c r="G3" i="18"/>
  <c r="H3" i="18"/>
  <c r="C4" i="18"/>
  <c r="D4" i="18"/>
  <c r="E4" i="18"/>
  <c r="F4" i="18"/>
  <c r="G4" i="18"/>
  <c r="H4" i="18"/>
  <c r="C5" i="18"/>
  <c r="D5" i="18"/>
  <c r="E5" i="18"/>
  <c r="F5" i="18"/>
  <c r="G5" i="18"/>
  <c r="H5" i="18"/>
  <c r="C6" i="18"/>
  <c r="D6" i="18"/>
  <c r="E6" i="18"/>
  <c r="F6" i="18"/>
  <c r="G6" i="18"/>
  <c r="H6" i="18"/>
  <c r="C7" i="18"/>
  <c r="D7" i="18"/>
  <c r="E7" i="18"/>
  <c r="F7" i="18"/>
  <c r="G7" i="18"/>
  <c r="H7" i="18"/>
  <c r="C8" i="18"/>
  <c r="D8" i="18"/>
  <c r="E8" i="18"/>
  <c r="F8" i="18"/>
  <c r="G8" i="18"/>
  <c r="H8" i="18"/>
  <c r="C9" i="18"/>
  <c r="D9" i="18"/>
  <c r="E9" i="18"/>
  <c r="F9" i="18"/>
  <c r="G9" i="18"/>
  <c r="H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C13" i="18"/>
  <c r="D13" i="18"/>
  <c r="E13" i="18"/>
  <c r="F13" i="18"/>
  <c r="G13" i="18"/>
  <c r="H13" i="18"/>
  <c r="C14" i="18"/>
  <c r="D14" i="18"/>
  <c r="E14" i="18"/>
  <c r="F14" i="18"/>
  <c r="G14" i="18"/>
  <c r="H14" i="18"/>
  <c r="C15" i="18"/>
  <c r="D15" i="18"/>
  <c r="E15" i="18"/>
  <c r="F15" i="18"/>
  <c r="G15" i="18"/>
  <c r="H15" i="18"/>
  <c r="C16" i="18"/>
  <c r="D16" i="18"/>
  <c r="E16" i="18"/>
  <c r="F16" i="18"/>
  <c r="G16" i="18"/>
  <c r="H16" i="18"/>
  <c r="C17" i="18"/>
  <c r="D17" i="18"/>
  <c r="E17" i="18"/>
  <c r="F17" i="18"/>
  <c r="G17" i="18"/>
  <c r="H17" i="18"/>
  <c r="C18" i="18"/>
  <c r="D18" i="18"/>
  <c r="E18" i="18"/>
  <c r="F18" i="18"/>
  <c r="G18" i="18"/>
  <c r="H18" i="18"/>
  <c r="C19" i="18"/>
  <c r="D19" i="18"/>
  <c r="E19" i="18"/>
  <c r="F19" i="18"/>
  <c r="G19" i="18"/>
  <c r="H19" i="18"/>
  <c r="C20" i="18"/>
  <c r="D20" i="18"/>
  <c r="E20" i="18"/>
  <c r="F20" i="18"/>
  <c r="G20" i="18"/>
  <c r="H20" i="18"/>
  <c r="C21" i="18"/>
  <c r="D21" i="18"/>
  <c r="E21" i="18"/>
  <c r="F21" i="18"/>
  <c r="G21" i="18"/>
  <c r="H21" i="18"/>
  <c r="C22" i="18"/>
  <c r="D22" i="18"/>
  <c r="E22" i="18"/>
  <c r="F22" i="18"/>
  <c r="G22" i="18"/>
  <c r="H22" i="18"/>
  <c r="C23" i="18"/>
  <c r="D23" i="18"/>
  <c r="E23" i="18"/>
  <c r="F23" i="18"/>
  <c r="G23" i="18"/>
  <c r="H23" i="18"/>
  <c r="C24" i="18"/>
  <c r="D24" i="18"/>
  <c r="E24" i="18"/>
  <c r="F24" i="18"/>
  <c r="G24" i="18"/>
  <c r="H24" i="18"/>
  <c r="C25" i="18"/>
  <c r="D25" i="18"/>
  <c r="E25" i="18"/>
  <c r="F25" i="18"/>
  <c r="G25" i="18"/>
  <c r="H25" i="18"/>
  <c r="C26" i="18"/>
  <c r="D26" i="18"/>
  <c r="E26" i="18"/>
  <c r="F26" i="18"/>
  <c r="G26" i="18"/>
  <c r="H26" i="18"/>
  <c r="C27" i="18"/>
  <c r="D27" i="18"/>
  <c r="E27" i="18"/>
  <c r="F27" i="18"/>
  <c r="G27" i="18"/>
  <c r="H27" i="18"/>
  <c r="C28" i="18"/>
  <c r="D28" i="18"/>
  <c r="E28" i="18"/>
  <c r="F28" i="18"/>
  <c r="G28" i="18"/>
  <c r="H28" i="18"/>
  <c r="C29" i="18"/>
  <c r="D29" i="18"/>
  <c r="E29" i="18"/>
  <c r="F29" i="18"/>
  <c r="G29" i="18"/>
  <c r="H29" i="18"/>
  <c r="C30" i="18"/>
  <c r="D30" i="18"/>
  <c r="E30" i="18"/>
  <c r="F30" i="18"/>
  <c r="G30" i="18"/>
  <c r="H30" i="18"/>
  <c r="C31" i="18"/>
  <c r="D31" i="18"/>
  <c r="E31" i="18"/>
  <c r="F31" i="18"/>
  <c r="G31" i="18"/>
  <c r="H31" i="18"/>
  <c r="C32" i="18"/>
  <c r="D32" i="18"/>
  <c r="E32" i="18"/>
  <c r="F32" i="18"/>
  <c r="G32" i="18"/>
  <c r="H32" i="18"/>
  <c r="C33" i="18"/>
  <c r="D33" i="18"/>
  <c r="E33" i="18"/>
  <c r="F33" i="18"/>
  <c r="G33" i="18"/>
  <c r="H33" i="18"/>
  <c r="C34" i="18"/>
  <c r="D34" i="18"/>
  <c r="E34" i="18"/>
  <c r="F34" i="18"/>
  <c r="G34" i="18"/>
  <c r="H34" i="18"/>
  <c r="C35" i="18"/>
  <c r="D35" i="18"/>
  <c r="E35" i="18"/>
  <c r="F35" i="18"/>
  <c r="G35" i="18"/>
  <c r="H35" i="18"/>
  <c r="C36" i="18"/>
  <c r="D36" i="18"/>
  <c r="E36" i="18"/>
  <c r="F36" i="18"/>
  <c r="G36" i="18"/>
  <c r="H36" i="18"/>
  <c r="C37" i="18"/>
  <c r="D37" i="18"/>
  <c r="E37" i="18"/>
  <c r="F37" i="18"/>
  <c r="G37" i="18"/>
  <c r="H37" i="18"/>
  <c r="C38" i="18"/>
  <c r="D38" i="18"/>
  <c r="E38" i="18"/>
  <c r="F38" i="18"/>
  <c r="G38" i="18"/>
  <c r="H38" i="18"/>
  <c r="C39" i="18"/>
  <c r="D39" i="18"/>
  <c r="E39" i="18"/>
  <c r="F39" i="18"/>
  <c r="G39" i="18"/>
  <c r="H39" i="18"/>
  <c r="C40" i="18"/>
  <c r="D40" i="18"/>
  <c r="E40" i="18"/>
  <c r="F40" i="18"/>
  <c r="G40" i="18"/>
  <c r="H40" i="18"/>
  <c r="C41" i="18"/>
  <c r="D41" i="18"/>
  <c r="E41" i="18"/>
  <c r="F41" i="18"/>
  <c r="G41" i="18"/>
  <c r="H41" i="18"/>
  <c r="C42" i="18"/>
  <c r="D42" i="18"/>
  <c r="E42" i="18"/>
  <c r="F42" i="18"/>
  <c r="G42" i="18"/>
  <c r="H42" i="18"/>
  <c r="C43" i="18"/>
  <c r="D43" i="18"/>
  <c r="E43" i="18"/>
  <c r="F43" i="18"/>
  <c r="G43" i="18"/>
  <c r="H43" i="18"/>
  <c r="C44" i="18"/>
  <c r="D44" i="18"/>
  <c r="E44" i="18"/>
  <c r="F44" i="18"/>
  <c r="G44" i="18"/>
  <c r="H44" i="18"/>
  <c r="C45" i="18"/>
  <c r="D45" i="18"/>
  <c r="E45" i="18"/>
  <c r="F45" i="18"/>
  <c r="G45" i="18"/>
  <c r="H45" i="18"/>
  <c r="C46" i="18"/>
  <c r="D46" i="18"/>
  <c r="E46" i="18"/>
  <c r="F46" i="18"/>
  <c r="G46" i="18"/>
  <c r="H46" i="18"/>
  <c r="C47" i="18"/>
  <c r="D47" i="18"/>
  <c r="E47" i="18"/>
  <c r="F47" i="18"/>
  <c r="G47" i="18"/>
  <c r="H47" i="18"/>
  <c r="C48" i="18"/>
  <c r="D48" i="18"/>
  <c r="E48" i="18"/>
  <c r="F48" i="18"/>
  <c r="G48" i="18"/>
  <c r="H48" i="18"/>
  <c r="C49" i="18"/>
  <c r="D49" i="18"/>
  <c r="E49" i="18"/>
  <c r="F49" i="18"/>
  <c r="G49" i="18"/>
  <c r="H49" i="18"/>
  <c r="C50" i="18"/>
  <c r="D50" i="18"/>
  <c r="E50" i="18"/>
  <c r="F50" i="18"/>
  <c r="G50" i="18"/>
  <c r="H50" i="18"/>
  <c r="C51" i="18"/>
  <c r="D51" i="18"/>
  <c r="E51" i="18"/>
  <c r="F51" i="18"/>
  <c r="G51" i="18"/>
  <c r="H51" i="18"/>
  <c r="C52" i="18"/>
  <c r="D52" i="18"/>
  <c r="E52" i="18"/>
  <c r="F52" i="18"/>
  <c r="G52" i="18"/>
  <c r="H52" i="18"/>
  <c r="C53" i="18"/>
  <c r="D53" i="18"/>
  <c r="E53" i="18"/>
  <c r="F53" i="18"/>
  <c r="G53" i="18"/>
  <c r="H53" i="18"/>
  <c r="C54" i="18"/>
  <c r="D54" i="18"/>
  <c r="E54" i="18"/>
  <c r="F54" i="18"/>
  <c r="G54" i="18"/>
  <c r="H54" i="18"/>
  <c r="C55" i="18"/>
  <c r="D55" i="18"/>
  <c r="E55" i="18"/>
  <c r="F55" i="18"/>
  <c r="G55" i="18"/>
  <c r="H55" i="18"/>
  <c r="C56" i="18"/>
  <c r="D56" i="18"/>
  <c r="E56" i="18"/>
  <c r="F56" i="18"/>
  <c r="G56" i="18"/>
  <c r="H56" i="18"/>
  <c r="C57" i="18"/>
  <c r="D57" i="18"/>
  <c r="E57" i="18"/>
  <c r="F57" i="18"/>
  <c r="G57" i="18"/>
  <c r="H57" i="18"/>
  <c r="C58" i="18"/>
  <c r="D58" i="18"/>
  <c r="E58" i="18"/>
  <c r="F58" i="18"/>
  <c r="G58" i="18"/>
  <c r="H58" i="18"/>
  <c r="C59" i="18"/>
  <c r="D59" i="18"/>
  <c r="E59" i="18"/>
  <c r="F59" i="18"/>
  <c r="G59" i="18"/>
  <c r="H59" i="18"/>
  <c r="C60" i="18"/>
  <c r="D60" i="18"/>
  <c r="E60" i="18"/>
  <c r="F60" i="18"/>
  <c r="G60" i="18"/>
  <c r="H60" i="18"/>
  <c r="C61" i="18"/>
  <c r="D61" i="18"/>
  <c r="E61" i="18"/>
  <c r="F61" i="18"/>
  <c r="G61" i="18"/>
  <c r="H61" i="18"/>
  <c r="C62" i="18"/>
  <c r="D62" i="18"/>
  <c r="E62" i="18"/>
  <c r="F62" i="18"/>
  <c r="G62" i="18"/>
  <c r="H62" i="18"/>
  <c r="C63" i="18"/>
  <c r="D63" i="18"/>
  <c r="E63" i="18"/>
  <c r="F63" i="18"/>
  <c r="G63" i="18"/>
  <c r="H63" i="18"/>
  <c r="C64" i="18"/>
  <c r="D64" i="18"/>
  <c r="E64" i="18"/>
  <c r="F64" i="18"/>
  <c r="G64" i="18"/>
  <c r="H64" i="18"/>
  <c r="C65" i="18"/>
  <c r="D65" i="18"/>
  <c r="E65" i="18"/>
  <c r="F65" i="18"/>
  <c r="G65" i="18"/>
  <c r="H65" i="18"/>
  <c r="C66" i="18"/>
  <c r="D66" i="18"/>
  <c r="E66" i="18"/>
  <c r="F66" i="18"/>
  <c r="G66" i="18"/>
  <c r="H66" i="18"/>
  <c r="C67" i="18"/>
  <c r="D67" i="18"/>
  <c r="E67" i="18"/>
  <c r="F67" i="18"/>
  <c r="G67" i="18"/>
  <c r="H67" i="18"/>
  <c r="C68" i="18"/>
  <c r="D68" i="18"/>
  <c r="E68" i="18"/>
  <c r="F68" i="18"/>
  <c r="G68" i="18"/>
  <c r="H68" i="18"/>
  <c r="C69" i="18"/>
  <c r="D69" i="18"/>
  <c r="E69" i="18"/>
  <c r="F69" i="18"/>
  <c r="G69" i="18"/>
  <c r="H69" i="18"/>
  <c r="C70" i="18"/>
  <c r="D70" i="18"/>
  <c r="E70" i="18"/>
  <c r="F70" i="18"/>
  <c r="G70" i="18"/>
  <c r="H70" i="18"/>
  <c r="C71" i="18"/>
  <c r="D71" i="18"/>
  <c r="E71" i="18"/>
  <c r="F71" i="18"/>
  <c r="G71" i="18"/>
  <c r="H71" i="18"/>
  <c r="C72" i="18"/>
  <c r="D72" i="18"/>
  <c r="E72" i="18"/>
  <c r="F72" i="18"/>
  <c r="G72" i="18"/>
  <c r="H72" i="18"/>
  <c r="C73" i="18"/>
  <c r="D73" i="18"/>
  <c r="E73" i="18"/>
  <c r="F73" i="18"/>
  <c r="G73" i="18"/>
  <c r="H73" i="18"/>
  <c r="C74" i="18"/>
  <c r="D74" i="18"/>
  <c r="E74" i="18"/>
  <c r="F74" i="18"/>
  <c r="G74" i="18"/>
  <c r="H74" i="18"/>
  <c r="C75" i="18"/>
  <c r="D75" i="18"/>
  <c r="E75" i="18"/>
  <c r="F75" i="18"/>
  <c r="G75" i="18"/>
  <c r="H75" i="18"/>
  <c r="C76" i="18"/>
  <c r="D76" i="18"/>
  <c r="E76" i="18"/>
  <c r="F76" i="18"/>
  <c r="G76" i="18"/>
  <c r="H76" i="18"/>
  <c r="C77" i="18"/>
  <c r="D77" i="18"/>
  <c r="E77" i="18"/>
  <c r="F77" i="18"/>
  <c r="G77" i="18"/>
  <c r="H77" i="18"/>
  <c r="C78" i="18"/>
  <c r="D78" i="18"/>
  <c r="E78" i="18"/>
  <c r="F78" i="18"/>
  <c r="G78" i="18"/>
  <c r="H78" i="18"/>
  <c r="C79" i="18"/>
  <c r="D79" i="18"/>
  <c r="E79" i="18"/>
  <c r="F79" i="18"/>
  <c r="G79" i="18"/>
  <c r="H79" i="18"/>
  <c r="C80" i="18"/>
  <c r="D80" i="18"/>
  <c r="E80" i="18"/>
  <c r="F80" i="18"/>
  <c r="G80" i="18"/>
  <c r="H80" i="18"/>
  <c r="C81" i="18"/>
  <c r="D81" i="18"/>
  <c r="E81" i="18"/>
  <c r="F81" i="18"/>
  <c r="G81" i="18"/>
  <c r="H81" i="18"/>
  <c r="C82" i="18"/>
  <c r="D82" i="18"/>
  <c r="E82" i="18"/>
  <c r="F82" i="18"/>
  <c r="G82" i="18"/>
  <c r="H82" i="18"/>
  <c r="C83" i="18"/>
  <c r="D83" i="18"/>
  <c r="E83" i="18"/>
  <c r="F83" i="18"/>
  <c r="G83" i="18"/>
  <c r="H83" i="18"/>
  <c r="C84" i="18"/>
  <c r="D84" i="18"/>
  <c r="E84" i="18"/>
  <c r="F84" i="18"/>
  <c r="G84" i="18"/>
  <c r="H84" i="18"/>
  <c r="C85" i="18"/>
  <c r="D85" i="18"/>
  <c r="E85" i="18"/>
  <c r="F85" i="18"/>
  <c r="G85" i="18"/>
  <c r="H85" i="18"/>
  <c r="C86" i="18"/>
  <c r="D86" i="18"/>
  <c r="E86" i="18"/>
  <c r="F86" i="18"/>
  <c r="G86" i="18"/>
  <c r="H86" i="18"/>
  <c r="C87" i="18"/>
  <c r="D87" i="18"/>
  <c r="E87" i="18"/>
  <c r="F87" i="18"/>
  <c r="G87" i="18"/>
  <c r="H87" i="18"/>
  <c r="C88" i="18"/>
  <c r="D88" i="18"/>
  <c r="E88" i="18"/>
  <c r="F88" i="18"/>
  <c r="G88" i="18"/>
  <c r="H88" i="18"/>
  <c r="C89" i="18"/>
  <c r="D89" i="18"/>
  <c r="E89" i="18"/>
  <c r="F89" i="18"/>
  <c r="G89" i="18"/>
  <c r="H89" i="18"/>
  <c r="C90" i="18"/>
  <c r="D90" i="18"/>
  <c r="E90" i="18"/>
  <c r="F90" i="18"/>
  <c r="G90" i="18"/>
  <c r="H90" i="18"/>
  <c r="C91" i="18"/>
  <c r="D91" i="18"/>
  <c r="E91" i="18"/>
  <c r="F91" i="18"/>
  <c r="G91" i="18"/>
  <c r="H91" i="18"/>
  <c r="C92" i="18"/>
  <c r="D92" i="18"/>
  <c r="E92" i="18"/>
  <c r="F92" i="18"/>
  <c r="G92" i="18"/>
  <c r="H92" i="18"/>
  <c r="C93" i="18"/>
  <c r="D93" i="18"/>
  <c r="E93" i="18"/>
  <c r="F93" i="18"/>
  <c r="G93" i="18"/>
  <c r="H93" i="18"/>
  <c r="C94" i="18"/>
  <c r="D94" i="18"/>
  <c r="E94" i="18"/>
  <c r="F94" i="18"/>
  <c r="G94" i="18"/>
  <c r="H94" i="18"/>
  <c r="C95" i="18"/>
  <c r="D95" i="18"/>
  <c r="E95" i="18"/>
  <c r="F95" i="18"/>
  <c r="G95" i="18"/>
  <c r="H95" i="18"/>
  <c r="C96" i="18"/>
  <c r="D96" i="18"/>
  <c r="E96" i="18"/>
  <c r="F96" i="18"/>
  <c r="G96" i="18"/>
  <c r="H96" i="18"/>
  <c r="C97" i="18"/>
  <c r="D97" i="18"/>
  <c r="E97" i="18"/>
  <c r="F97" i="18"/>
  <c r="G97" i="18"/>
  <c r="H97" i="18"/>
  <c r="C98" i="18"/>
  <c r="D98" i="18"/>
  <c r="E98" i="18"/>
  <c r="F98" i="18"/>
  <c r="G98" i="18"/>
  <c r="H98" i="18"/>
  <c r="C99" i="18"/>
  <c r="D99" i="18"/>
  <c r="E99" i="18"/>
  <c r="F99" i="18"/>
  <c r="G99" i="18"/>
  <c r="H99" i="18"/>
  <c r="C100" i="18"/>
  <c r="D100" i="18"/>
  <c r="E100" i="18"/>
  <c r="F100" i="18"/>
  <c r="G100" i="18"/>
  <c r="H100" i="18"/>
  <c r="C101" i="18"/>
  <c r="D101" i="18"/>
  <c r="E101" i="18"/>
  <c r="F101" i="18"/>
  <c r="G101" i="18"/>
  <c r="H101" i="18"/>
  <c r="C102" i="18"/>
  <c r="D102" i="18"/>
  <c r="E102" i="18"/>
  <c r="F102" i="18"/>
  <c r="G102" i="18"/>
  <c r="H102" i="18"/>
  <c r="C103" i="18"/>
  <c r="D103" i="18"/>
  <c r="E103" i="18"/>
  <c r="F103" i="18"/>
  <c r="G103" i="18"/>
  <c r="H103" i="18"/>
  <c r="C104" i="18"/>
  <c r="D104" i="18"/>
  <c r="E104" i="18"/>
  <c r="F104" i="18"/>
  <c r="G104" i="18"/>
  <c r="H104" i="18"/>
  <c r="C105" i="18"/>
  <c r="D105" i="18"/>
  <c r="E105" i="18"/>
  <c r="F105" i="18"/>
  <c r="G105" i="18"/>
  <c r="H105" i="18"/>
  <c r="C106" i="18"/>
  <c r="D106" i="18"/>
  <c r="E106" i="18"/>
  <c r="F106" i="18"/>
  <c r="G106" i="18"/>
  <c r="H106" i="18"/>
  <c r="C107" i="18"/>
  <c r="D107" i="18"/>
  <c r="E107" i="18"/>
  <c r="F107" i="18"/>
  <c r="G107" i="18"/>
  <c r="H107" i="18"/>
  <c r="C108" i="18"/>
  <c r="D108" i="18"/>
  <c r="E108" i="18"/>
  <c r="F108" i="18"/>
  <c r="G108" i="18"/>
  <c r="H108" i="18"/>
  <c r="C109" i="18"/>
  <c r="D109" i="18"/>
  <c r="E109" i="18"/>
  <c r="F109" i="18"/>
  <c r="G109" i="18"/>
  <c r="H109" i="18"/>
  <c r="C110" i="18"/>
  <c r="D110" i="18"/>
  <c r="E110" i="18"/>
  <c r="F110" i="18"/>
  <c r="G110" i="18"/>
  <c r="H110" i="18"/>
  <c r="C111" i="18"/>
  <c r="D111" i="18"/>
  <c r="E111" i="18"/>
  <c r="F111" i="18"/>
  <c r="G111" i="18"/>
  <c r="H111" i="18"/>
  <c r="C112" i="18"/>
  <c r="D112" i="18"/>
  <c r="E112" i="18"/>
  <c r="F112" i="18"/>
  <c r="G112" i="18"/>
  <c r="H112" i="18"/>
  <c r="C113" i="18"/>
  <c r="D113" i="18"/>
  <c r="E113" i="18"/>
  <c r="F113" i="18"/>
  <c r="G113" i="18"/>
  <c r="H113" i="18"/>
  <c r="C114" i="18"/>
  <c r="D114" i="18"/>
  <c r="E114" i="18"/>
  <c r="F114" i="18"/>
  <c r="G114" i="18"/>
  <c r="H114" i="18"/>
  <c r="C115" i="18"/>
  <c r="D115" i="18"/>
  <c r="E115" i="18"/>
  <c r="F115" i="18"/>
  <c r="G115" i="18"/>
  <c r="H115" i="18"/>
  <c r="C116" i="18"/>
  <c r="D116" i="18"/>
  <c r="E116" i="18"/>
  <c r="F116" i="18"/>
  <c r="G116" i="18"/>
  <c r="H116" i="18"/>
  <c r="C117" i="18"/>
  <c r="D117" i="18"/>
  <c r="E117" i="18"/>
  <c r="F117" i="18"/>
  <c r="G117" i="18"/>
  <c r="H117" i="18"/>
  <c r="C118" i="18"/>
  <c r="D118" i="18"/>
  <c r="E118" i="18"/>
  <c r="F118" i="18"/>
  <c r="G118" i="18"/>
  <c r="H118" i="18"/>
  <c r="C119" i="18"/>
  <c r="D119" i="18"/>
  <c r="E119" i="18"/>
  <c r="F119" i="18"/>
  <c r="G119" i="18"/>
  <c r="H119" i="18"/>
  <c r="C120" i="18"/>
  <c r="D120" i="18"/>
  <c r="E120" i="18"/>
  <c r="F120" i="18"/>
  <c r="G120" i="18"/>
  <c r="H120" i="18"/>
  <c r="C121" i="18"/>
  <c r="D121" i="18"/>
  <c r="E121" i="18"/>
  <c r="F121" i="18"/>
  <c r="G121" i="18"/>
  <c r="H121" i="18"/>
  <c r="C122" i="18"/>
  <c r="D122" i="18"/>
  <c r="E122" i="18"/>
  <c r="F122" i="18"/>
  <c r="G122" i="18"/>
  <c r="H122" i="18"/>
  <c r="C123" i="18"/>
  <c r="D123" i="18"/>
  <c r="E123" i="18"/>
  <c r="F123" i="18"/>
  <c r="G123" i="18"/>
  <c r="H123" i="18"/>
  <c r="C124" i="18"/>
  <c r="D124" i="18"/>
  <c r="E124" i="18"/>
  <c r="F124" i="18"/>
  <c r="G124" i="18"/>
  <c r="H124" i="18"/>
  <c r="C125" i="18"/>
  <c r="D125" i="18"/>
  <c r="E125" i="18"/>
  <c r="F125" i="18"/>
  <c r="G125" i="18"/>
  <c r="H125" i="18"/>
  <c r="C126" i="18"/>
  <c r="D126" i="18"/>
  <c r="E126" i="18"/>
  <c r="F126" i="18"/>
  <c r="G126" i="18"/>
  <c r="H126" i="18"/>
  <c r="C127" i="18"/>
  <c r="D127" i="18"/>
  <c r="E127" i="18"/>
  <c r="F127" i="18"/>
  <c r="G127" i="18"/>
  <c r="H127" i="18"/>
  <c r="C128" i="18"/>
  <c r="D128" i="18"/>
  <c r="E128" i="18"/>
  <c r="F128" i="18"/>
  <c r="G128" i="18"/>
  <c r="H128" i="18"/>
  <c r="C129" i="18"/>
  <c r="D129" i="18"/>
  <c r="E129" i="18"/>
  <c r="F129" i="18"/>
  <c r="G129" i="18"/>
  <c r="H129" i="18"/>
  <c r="C130" i="18"/>
  <c r="D130" i="18"/>
  <c r="E130" i="18"/>
  <c r="F130" i="18"/>
  <c r="G130" i="18"/>
  <c r="H130" i="18"/>
  <c r="C131" i="18"/>
  <c r="D131" i="18"/>
  <c r="E131" i="18"/>
  <c r="F131" i="18"/>
  <c r="G131" i="18"/>
  <c r="H131" i="18"/>
  <c r="C132" i="18"/>
  <c r="D132" i="18"/>
  <c r="E132" i="18"/>
  <c r="F132" i="18"/>
  <c r="G132" i="18"/>
  <c r="H132" i="18"/>
  <c r="C133" i="18"/>
  <c r="D133" i="18"/>
  <c r="E133" i="18"/>
  <c r="F133" i="18"/>
  <c r="G133" i="18"/>
  <c r="H133" i="18"/>
  <c r="C134" i="18"/>
  <c r="D134" i="18"/>
  <c r="E134" i="18"/>
  <c r="F134" i="18"/>
  <c r="G134" i="18"/>
  <c r="H134" i="18"/>
  <c r="C135" i="18"/>
  <c r="D135" i="18"/>
  <c r="E135" i="18"/>
  <c r="F135" i="18"/>
  <c r="G135" i="18"/>
  <c r="H135" i="18"/>
  <c r="C136" i="18"/>
  <c r="D136" i="18"/>
  <c r="E136" i="18"/>
  <c r="F136" i="18"/>
  <c r="G136" i="18"/>
  <c r="H136" i="18"/>
  <c r="C137" i="18"/>
  <c r="D137" i="18"/>
  <c r="E137" i="18"/>
  <c r="F137" i="18"/>
  <c r="G137" i="18"/>
  <c r="H137" i="18"/>
  <c r="C138" i="18"/>
  <c r="D138" i="18"/>
  <c r="E138" i="18"/>
  <c r="F138" i="18"/>
  <c r="G138" i="18"/>
  <c r="H138" i="18"/>
  <c r="C139" i="18"/>
  <c r="D139" i="18"/>
  <c r="E139" i="18"/>
  <c r="F139" i="18"/>
  <c r="G139" i="18"/>
  <c r="H139" i="18"/>
  <c r="C140" i="18"/>
  <c r="D140" i="18"/>
  <c r="E140" i="18"/>
  <c r="F140" i="18"/>
  <c r="G140" i="18"/>
  <c r="H140" i="18"/>
  <c r="C141" i="18"/>
  <c r="D141" i="18"/>
  <c r="E141" i="18"/>
  <c r="F141" i="18"/>
  <c r="G141" i="18"/>
  <c r="H141" i="18"/>
  <c r="C142" i="18"/>
  <c r="D142" i="18"/>
  <c r="E142" i="18"/>
  <c r="F142" i="18"/>
  <c r="G142" i="18"/>
  <c r="H142" i="18"/>
  <c r="C143" i="18"/>
  <c r="D143" i="18"/>
  <c r="E143" i="18"/>
  <c r="F143" i="18"/>
  <c r="G143" i="18"/>
  <c r="H143" i="18"/>
  <c r="C144" i="18"/>
  <c r="D144" i="18"/>
  <c r="E144" i="18"/>
  <c r="F144" i="18"/>
  <c r="G144" i="18"/>
  <c r="H144" i="18"/>
  <c r="C145" i="18"/>
  <c r="D145" i="18"/>
  <c r="E145" i="18"/>
  <c r="F145" i="18"/>
  <c r="G145" i="18"/>
  <c r="H145" i="18"/>
  <c r="C146" i="18"/>
  <c r="D146" i="18"/>
  <c r="E146" i="18"/>
  <c r="F146" i="18"/>
  <c r="G146" i="18"/>
  <c r="H146" i="18"/>
  <c r="C147" i="18"/>
  <c r="D147" i="18"/>
  <c r="E147" i="18"/>
  <c r="F147" i="18"/>
  <c r="G147" i="18"/>
  <c r="H147" i="18"/>
  <c r="C148" i="18"/>
  <c r="D148" i="18"/>
  <c r="E148" i="18"/>
  <c r="F148" i="18"/>
  <c r="G148" i="18"/>
  <c r="H148" i="18"/>
  <c r="C149" i="18"/>
  <c r="D149" i="18"/>
  <c r="E149" i="18"/>
  <c r="F149" i="18"/>
  <c r="G149" i="18"/>
  <c r="H149" i="18"/>
  <c r="C150" i="18"/>
  <c r="D150" i="18"/>
  <c r="E150" i="18"/>
  <c r="F150" i="18"/>
  <c r="G150" i="18"/>
  <c r="H150" i="18"/>
  <c r="C151" i="18"/>
  <c r="D151" i="18"/>
  <c r="E151" i="18"/>
  <c r="F151" i="18"/>
  <c r="G151" i="18"/>
  <c r="H151" i="18"/>
  <c r="C152" i="18"/>
  <c r="D152" i="18"/>
  <c r="E152" i="18"/>
  <c r="F152" i="18"/>
  <c r="G152" i="18"/>
  <c r="H152" i="18"/>
  <c r="C153" i="18"/>
  <c r="D153" i="18"/>
  <c r="E153" i="18"/>
  <c r="F153" i="18"/>
  <c r="G153" i="18"/>
  <c r="H153" i="18"/>
  <c r="C154" i="18"/>
  <c r="D154" i="18"/>
  <c r="E154" i="18"/>
  <c r="F154" i="18"/>
  <c r="G154" i="18"/>
  <c r="H154" i="18"/>
  <c r="C155" i="18"/>
  <c r="D155" i="18"/>
  <c r="E155" i="18"/>
  <c r="F155" i="18"/>
  <c r="G155" i="18"/>
  <c r="H155" i="18"/>
  <c r="C156" i="18"/>
  <c r="D156" i="18"/>
  <c r="E156" i="18"/>
  <c r="F156" i="18"/>
  <c r="G156" i="18"/>
  <c r="H156" i="18"/>
  <c r="C157" i="18"/>
  <c r="D157" i="18"/>
  <c r="E157" i="18"/>
  <c r="F157" i="18"/>
  <c r="G157" i="18"/>
  <c r="H157" i="18"/>
  <c r="C158" i="18"/>
  <c r="D158" i="18"/>
  <c r="E158" i="18"/>
  <c r="F158" i="18"/>
  <c r="G158" i="18"/>
  <c r="H158" i="18"/>
  <c r="C159" i="18"/>
  <c r="D159" i="18"/>
  <c r="E159" i="18"/>
  <c r="F159" i="18"/>
  <c r="G159" i="18"/>
  <c r="H159" i="18"/>
  <c r="C160" i="18"/>
  <c r="D160" i="18"/>
  <c r="E160" i="18"/>
  <c r="F160" i="18"/>
  <c r="G160" i="18"/>
  <c r="H160" i="18"/>
  <c r="C161" i="18"/>
  <c r="D161" i="18"/>
  <c r="E161" i="18"/>
  <c r="F161" i="18"/>
  <c r="G161" i="18"/>
  <c r="H161" i="18"/>
  <c r="C162" i="18"/>
  <c r="D162" i="18"/>
  <c r="E162" i="18"/>
  <c r="F162" i="18"/>
  <c r="G162" i="18"/>
  <c r="H162" i="18"/>
  <c r="C163" i="18"/>
  <c r="D163" i="18"/>
  <c r="E163" i="18"/>
  <c r="F163" i="18"/>
  <c r="G163" i="18"/>
  <c r="H163" i="18"/>
  <c r="C164" i="18"/>
  <c r="D164" i="18"/>
  <c r="E164" i="18"/>
  <c r="F164" i="18"/>
  <c r="G164" i="18"/>
  <c r="H164" i="18"/>
  <c r="C165" i="18"/>
  <c r="D165" i="18"/>
  <c r="E165" i="18"/>
  <c r="F165" i="18"/>
  <c r="G165" i="18"/>
  <c r="H165" i="18"/>
  <c r="C166" i="18"/>
  <c r="D166" i="18"/>
  <c r="E166" i="18"/>
  <c r="F166" i="18"/>
  <c r="G166" i="18"/>
  <c r="H166" i="18"/>
  <c r="C167" i="18"/>
  <c r="D167" i="18"/>
  <c r="E167" i="18"/>
  <c r="F167" i="18"/>
  <c r="G167" i="18"/>
  <c r="H167" i="18"/>
  <c r="C168" i="18"/>
  <c r="D168" i="18"/>
  <c r="E168" i="18"/>
  <c r="F168" i="18"/>
  <c r="G168" i="18"/>
  <c r="H168" i="18"/>
  <c r="C169" i="18"/>
  <c r="D169" i="18"/>
  <c r="E169" i="18"/>
  <c r="F169" i="18"/>
  <c r="G169" i="18"/>
  <c r="H169" i="18"/>
  <c r="C170" i="18"/>
  <c r="D170" i="18"/>
  <c r="E170" i="18"/>
  <c r="F170" i="18"/>
  <c r="G170" i="18"/>
  <c r="H170" i="18"/>
  <c r="C171" i="18"/>
  <c r="D171" i="18"/>
  <c r="E171" i="18"/>
  <c r="F171" i="18"/>
  <c r="G171" i="18"/>
  <c r="H171" i="18"/>
  <c r="C172" i="18"/>
  <c r="D172" i="18"/>
  <c r="E172" i="18"/>
  <c r="F172" i="18"/>
  <c r="G172" i="18"/>
  <c r="H172" i="18"/>
  <c r="C173" i="18"/>
  <c r="D173" i="18"/>
  <c r="E173" i="18"/>
  <c r="F173" i="18"/>
  <c r="G173" i="18"/>
  <c r="H173" i="18"/>
  <c r="C174" i="18"/>
  <c r="D174" i="18"/>
  <c r="E174" i="18"/>
  <c r="F174" i="18"/>
  <c r="G174" i="18"/>
  <c r="H174" i="18"/>
  <c r="C175" i="18"/>
  <c r="D175" i="18"/>
  <c r="E175" i="18"/>
  <c r="F175" i="18"/>
  <c r="G175" i="18"/>
  <c r="H175" i="18"/>
  <c r="C176" i="18"/>
  <c r="D176" i="18"/>
  <c r="E176" i="18"/>
  <c r="F176" i="18"/>
  <c r="G176" i="18"/>
  <c r="H176" i="18"/>
  <c r="C177" i="18"/>
  <c r="D177" i="18"/>
  <c r="E177" i="18"/>
  <c r="F177" i="18"/>
  <c r="G177" i="18"/>
  <c r="H177" i="18"/>
  <c r="C178" i="18"/>
  <c r="D178" i="18"/>
  <c r="E178" i="18"/>
  <c r="F178" i="18"/>
  <c r="G178" i="18"/>
  <c r="H178" i="18"/>
  <c r="C179" i="18"/>
  <c r="D179" i="18"/>
  <c r="E179" i="18"/>
  <c r="F179" i="18"/>
  <c r="G179" i="18"/>
  <c r="H179" i="18"/>
  <c r="C180" i="18"/>
  <c r="D180" i="18"/>
  <c r="E180" i="18"/>
  <c r="F180" i="18"/>
  <c r="G180" i="18"/>
  <c r="H180" i="18"/>
  <c r="C181" i="18"/>
  <c r="D181" i="18"/>
  <c r="E181" i="18"/>
  <c r="F181" i="18"/>
  <c r="G181" i="18"/>
  <c r="H181" i="18"/>
  <c r="C182" i="18"/>
  <c r="D182" i="18"/>
  <c r="E182" i="18"/>
  <c r="F182" i="18"/>
  <c r="G182" i="18"/>
  <c r="H182" i="18"/>
  <c r="C183" i="18"/>
  <c r="D183" i="18"/>
  <c r="E183" i="18"/>
  <c r="F183" i="18"/>
  <c r="G183" i="18"/>
  <c r="H183" i="18"/>
  <c r="C184" i="18"/>
  <c r="D184" i="18"/>
  <c r="E184" i="18"/>
  <c r="F184" i="18"/>
  <c r="G184" i="18"/>
  <c r="H184" i="18"/>
  <c r="C185" i="18"/>
  <c r="D185" i="18"/>
  <c r="E185" i="18"/>
  <c r="F185" i="18"/>
  <c r="G185" i="18"/>
  <c r="H185" i="18"/>
  <c r="C186" i="18"/>
  <c r="D186" i="18"/>
  <c r="E186" i="18"/>
  <c r="F186" i="18"/>
  <c r="G186" i="18"/>
  <c r="H186" i="18"/>
  <c r="C187" i="18"/>
  <c r="D187" i="18"/>
  <c r="E187" i="18"/>
  <c r="F187" i="18"/>
  <c r="G187" i="18"/>
  <c r="H187" i="18"/>
  <c r="C188" i="18"/>
  <c r="D188" i="18"/>
  <c r="E188" i="18"/>
  <c r="F188" i="18"/>
  <c r="G188" i="18"/>
  <c r="H188" i="18"/>
  <c r="C189" i="18"/>
  <c r="D189" i="18"/>
  <c r="E189" i="18"/>
  <c r="F189" i="18"/>
  <c r="G189" i="18"/>
  <c r="H189" i="18"/>
  <c r="C190" i="18"/>
  <c r="D190" i="18"/>
  <c r="E190" i="18"/>
  <c r="F190" i="18"/>
  <c r="G190" i="18"/>
  <c r="H190" i="18"/>
  <c r="C191" i="18"/>
  <c r="D191" i="18"/>
  <c r="E191" i="18"/>
  <c r="F191" i="18"/>
  <c r="G191" i="18"/>
  <c r="H191" i="18"/>
  <c r="C192" i="18"/>
  <c r="D192" i="18"/>
  <c r="E192" i="18"/>
  <c r="F192" i="18"/>
  <c r="G192" i="18"/>
  <c r="H192" i="18"/>
  <c r="H2" i="18"/>
  <c r="G2" i="18"/>
  <c r="F2" i="18"/>
  <c r="E2" i="18"/>
  <c r="D2" i="18"/>
  <c r="C2" i="18"/>
  <c r="B2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D3" i="14"/>
  <c r="E3" i="14"/>
  <c r="F3" i="14"/>
  <c r="G3" i="14"/>
  <c r="H3" i="14"/>
  <c r="D4" i="14"/>
  <c r="E4" i="14"/>
  <c r="F4" i="14"/>
  <c r="G4" i="14"/>
  <c r="H4" i="14"/>
  <c r="D5" i="14"/>
  <c r="E5" i="14"/>
  <c r="F5" i="14"/>
  <c r="G5" i="14"/>
  <c r="H5" i="14"/>
  <c r="D6" i="14"/>
  <c r="E6" i="14"/>
  <c r="F6" i="14"/>
  <c r="G6" i="14"/>
  <c r="H6" i="14"/>
  <c r="D7" i="14"/>
  <c r="E7" i="14"/>
  <c r="F7" i="14"/>
  <c r="G7" i="14"/>
  <c r="H7" i="14"/>
  <c r="D8" i="14"/>
  <c r="E8" i="14"/>
  <c r="F8" i="14"/>
  <c r="G8" i="14"/>
  <c r="H8" i="14"/>
  <c r="D9" i="14"/>
  <c r="E9" i="14"/>
  <c r="F9" i="14"/>
  <c r="G9" i="14"/>
  <c r="H9" i="14"/>
  <c r="D10" i="14"/>
  <c r="E10" i="14"/>
  <c r="F10" i="14"/>
  <c r="G10" i="14"/>
  <c r="H10" i="14"/>
  <c r="D11" i="14"/>
  <c r="E11" i="14"/>
  <c r="F11" i="14"/>
  <c r="G11" i="14"/>
  <c r="H11" i="14"/>
  <c r="D12" i="14"/>
  <c r="E12" i="14"/>
  <c r="F12" i="14"/>
  <c r="G12" i="14"/>
  <c r="H12" i="14"/>
  <c r="D13" i="14"/>
  <c r="E13" i="14"/>
  <c r="F13" i="14"/>
  <c r="G13" i="14"/>
  <c r="H13" i="14"/>
  <c r="D14" i="14"/>
  <c r="E14" i="14"/>
  <c r="F14" i="14"/>
  <c r="G14" i="14"/>
  <c r="H14" i="14"/>
  <c r="D15" i="14"/>
  <c r="E15" i="14"/>
  <c r="F15" i="14"/>
  <c r="G15" i="14"/>
  <c r="H15" i="14"/>
  <c r="D16" i="14"/>
  <c r="E16" i="14"/>
  <c r="F16" i="14"/>
  <c r="G16" i="14"/>
  <c r="H16" i="14"/>
  <c r="D17" i="14"/>
  <c r="E17" i="14"/>
  <c r="F17" i="14"/>
  <c r="G17" i="14"/>
  <c r="H17" i="14"/>
  <c r="D18" i="14"/>
  <c r="E18" i="14"/>
  <c r="F18" i="14"/>
  <c r="G18" i="14"/>
  <c r="H18" i="14"/>
  <c r="D19" i="14"/>
  <c r="E19" i="14"/>
  <c r="F19" i="14"/>
  <c r="G19" i="14"/>
  <c r="H19" i="14"/>
  <c r="D20" i="14"/>
  <c r="E20" i="14"/>
  <c r="F20" i="14"/>
  <c r="G20" i="14"/>
  <c r="H20" i="14"/>
  <c r="D21" i="14"/>
  <c r="E21" i="14"/>
  <c r="F21" i="14"/>
  <c r="G21" i="14"/>
  <c r="H21" i="14"/>
  <c r="D22" i="14"/>
  <c r="E22" i="14"/>
  <c r="F22" i="14"/>
  <c r="G22" i="14"/>
  <c r="H22" i="14"/>
  <c r="D23" i="14"/>
  <c r="E23" i="14"/>
  <c r="F23" i="14"/>
  <c r="G23" i="14"/>
  <c r="H23" i="14"/>
  <c r="D24" i="14"/>
  <c r="E24" i="14"/>
  <c r="F24" i="14"/>
  <c r="G24" i="14"/>
  <c r="H24" i="14"/>
  <c r="D25" i="14"/>
  <c r="E25" i="14"/>
  <c r="F25" i="14"/>
  <c r="G25" i="14"/>
  <c r="H25" i="14"/>
  <c r="D26" i="14"/>
  <c r="E26" i="14"/>
  <c r="F26" i="14"/>
  <c r="G26" i="14"/>
  <c r="H26" i="14"/>
  <c r="D27" i="14"/>
  <c r="E27" i="14"/>
  <c r="F27" i="14"/>
  <c r="G27" i="14"/>
  <c r="H27" i="14"/>
  <c r="D28" i="14"/>
  <c r="E28" i="14"/>
  <c r="F28" i="14"/>
  <c r="G28" i="14"/>
  <c r="H28" i="14"/>
  <c r="D29" i="14"/>
  <c r="E29" i="14"/>
  <c r="F29" i="14"/>
  <c r="G29" i="14"/>
  <c r="H29" i="14"/>
  <c r="D30" i="14"/>
  <c r="E30" i="14"/>
  <c r="F30" i="14"/>
  <c r="G30" i="14"/>
  <c r="H30" i="14"/>
  <c r="D31" i="14"/>
  <c r="E31" i="14"/>
  <c r="F31" i="14"/>
  <c r="G31" i="14"/>
  <c r="H31" i="14"/>
  <c r="D32" i="14"/>
  <c r="E32" i="14"/>
  <c r="F32" i="14"/>
  <c r="G32" i="14"/>
  <c r="H32" i="14"/>
  <c r="D33" i="14"/>
  <c r="E33" i="14"/>
  <c r="F33" i="14"/>
  <c r="G33" i="14"/>
  <c r="H33" i="14"/>
  <c r="D34" i="14"/>
  <c r="E34" i="14"/>
  <c r="F34" i="14"/>
  <c r="G34" i="14"/>
  <c r="H34" i="14"/>
  <c r="D35" i="14"/>
  <c r="E35" i="14"/>
  <c r="F35" i="14"/>
  <c r="G35" i="14"/>
  <c r="H35" i="14"/>
  <c r="D36" i="14"/>
  <c r="E36" i="14"/>
  <c r="F36" i="14"/>
  <c r="G36" i="14"/>
  <c r="H36" i="14"/>
  <c r="D37" i="14"/>
  <c r="E37" i="14"/>
  <c r="F37" i="14"/>
  <c r="G37" i="14"/>
  <c r="H37" i="14"/>
  <c r="D38" i="14"/>
  <c r="E38" i="14"/>
  <c r="F38" i="14"/>
  <c r="G38" i="14"/>
  <c r="H38" i="14"/>
  <c r="D39" i="14"/>
  <c r="E39" i="14"/>
  <c r="F39" i="14"/>
  <c r="G39" i="14"/>
  <c r="H39" i="14"/>
  <c r="D40" i="14"/>
  <c r="E40" i="14"/>
  <c r="F40" i="14"/>
  <c r="G40" i="14"/>
  <c r="H40" i="14"/>
  <c r="D41" i="14"/>
  <c r="E41" i="14"/>
  <c r="F41" i="14"/>
  <c r="G41" i="14"/>
  <c r="H41" i="14"/>
  <c r="D42" i="14"/>
  <c r="E42" i="14"/>
  <c r="F42" i="14"/>
  <c r="G42" i="14"/>
  <c r="H42" i="14"/>
  <c r="D43" i="14"/>
  <c r="E43" i="14"/>
  <c r="F43" i="14"/>
  <c r="G43" i="14"/>
  <c r="H43" i="14"/>
  <c r="D44" i="14"/>
  <c r="E44" i="14"/>
  <c r="F44" i="14"/>
  <c r="G44" i="14"/>
  <c r="H44" i="14"/>
  <c r="D45" i="14"/>
  <c r="E45" i="14"/>
  <c r="F45" i="14"/>
  <c r="G45" i="14"/>
  <c r="H45" i="14"/>
  <c r="D46" i="14"/>
  <c r="E46" i="14"/>
  <c r="F46" i="14"/>
  <c r="G46" i="14"/>
  <c r="H46" i="14"/>
  <c r="D47" i="14"/>
  <c r="E47" i="14"/>
  <c r="F47" i="14"/>
  <c r="G47" i="14"/>
  <c r="H47" i="14"/>
  <c r="D48" i="14"/>
  <c r="E48" i="14"/>
  <c r="F48" i="14"/>
  <c r="G48" i="14"/>
  <c r="H48" i="14"/>
  <c r="D49" i="14"/>
  <c r="E49" i="14"/>
  <c r="F49" i="14"/>
  <c r="G49" i="14"/>
  <c r="H49" i="14"/>
  <c r="D50" i="14"/>
  <c r="E50" i="14"/>
  <c r="F50" i="14"/>
  <c r="G50" i="14"/>
  <c r="H50" i="14"/>
  <c r="D51" i="14"/>
  <c r="E51" i="14"/>
  <c r="F51" i="14"/>
  <c r="G51" i="14"/>
  <c r="H51" i="14"/>
  <c r="D52" i="14"/>
  <c r="E52" i="14"/>
  <c r="F52" i="14"/>
  <c r="G52" i="14"/>
  <c r="H52" i="14"/>
  <c r="D53" i="14"/>
  <c r="E53" i="14"/>
  <c r="F53" i="14"/>
  <c r="G53" i="14"/>
  <c r="H53" i="14"/>
  <c r="D54" i="14"/>
  <c r="E54" i="14"/>
  <c r="F54" i="14"/>
  <c r="G54" i="14"/>
  <c r="H54" i="14"/>
  <c r="D55" i="14"/>
  <c r="E55" i="14"/>
  <c r="F55" i="14"/>
  <c r="G55" i="14"/>
  <c r="H55" i="14"/>
  <c r="D56" i="14"/>
  <c r="E56" i="14"/>
  <c r="F56" i="14"/>
  <c r="G56" i="14"/>
  <c r="H56" i="14"/>
  <c r="D57" i="14"/>
  <c r="E57" i="14"/>
  <c r="F57" i="14"/>
  <c r="G57" i="14"/>
  <c r="H57" i="14"/>
  <c r="D58" i="14"/>
  <c r="E58" i="14"/>
  <c r="F58" i="14"/>
  <c r="G58" i="14"/>
  <c r="H58" i="14"/>
  <c r="D59" i="14"/>
  <c r="E59" i="14"/>
  <c r="F59" i="14"/>
  <c r="G59" i="14"/>
  <c r="H59" i="14"/>
  <c r="D60" i="14"/>
  <c r="E60" i="14"/>
  <c r="F60" i="14"/>
  <c r="G60" i="14"/>
  <c r="H60" i="14"/>
  <c r="D61" i="14"/>
  <c r="E61" i="14"/>
  <c r="F61" i="14"/>
  <c r="G61" i="14"/>
  <c r="H61" i="14"/>
  <c r="D62" i="14"/>
  <c r="E62" i="14"/>
  <c r="F62" i="14"/>
  <c r="G62" i="14"/>
  <c r="H62" i="14"/>
  <c r="D63" i="14"/>
  <c r="E63" i="14"/>
  <c r="F63" i="14"/>
  <c r="G63" i="14"/>
  <c r="H63" i="14"/>
  <c r="D64" i="14"/>
  <c r="E64" i="14"/>
  <c r="F64" i="14"/>
  <c r="G64" i="14"/>
  <c r="H64" i="14"/>
  <c r="D65" i="14"/>
  <c r="E65" i="14"/>
  <c r="F65" i="14"/>
  <c r="G65" i="14"/>
  <c r="H65" i="14"/>
  <c r="D66" i="14"/>
  <c r="E66" i="14"/>
  <c r="F66" i="14"/>
  <c r="G66" i="14"/>
  <c r="H66" i="14"/>
  <c r="D67" i="14"/>
  <c r="E67" i="14"/>
  <c r="F67" i="14"/>
  <c r="G67" i="14"/>
  <c r="H67" i="14"/>
  <c r="D68" i="14"/>
  <c r="E68" i="14"/>
  <c r="F68" i="14"/>
  <c r="G68" i="14"/>
  <c r="H68" i="14"/>
  <c r="D69" i="14"/>
  <c r="E69" i="14"/>
  <c r="F69" i="14"/>
  <c r="G69" i="14"/>
  <c r="H69" i="14"/>
  <c r="D70" i="14"/>
  <c r="E70" i="14"/>
  <c r="F70" i="14"/>
  <c r="G70" i="14"/>
  <c r="H70" i="14"/>
  <c r="D71" i="14"/>
  <c r="E71" i="14"/>
  <c r="F71" i="14"/>
  <c r="G71" i="14"/>
  <c r="H71" i="14"/>
  <c r="D72" i="14"/>
  <c r="E72" i="14"/>
  <c r="F72" i="14"/>
  <c r="G72" i="14"/>
  <c r="H72" i="14"/>
  <c r="D73" i="14"/>
  <c r="E73" i="14"/>
  <c r="F73" i="14"/>
  <c r="G73" i="14"/>
  <c r="H73" i="14"/>
  <c r="D74" i="14"/>
  <c r="E74" i="14"/>
  <c r="F74" i="14"/>
  <c r="G74" i="14"/>
  <c r="H74" i="14"/>
  <c r="D75" i="14"/>
  <c r="E75" i="14"/>
  <c r="F75" i="14"/>
  <c r="G75" i="14"/>
  <c r="H75" i="14"/>
  <c r="D76" i="14"/>
  <c r="E76" i="14"/>
  <c r="F76" i="14"/>
  <c r="G76" i="14"/>
  <c r="H76" i="14"/>
  <c r="D77" i="14"/>
  <c r="E77" i="14"/>
  <c r="F77" i="14"/>
  <c r="G77" i="14"/>
  <c r="H77" i="14"/>
  <c r="D78" i="14"/>
  <c r="E78" i="14"/>
  <c r="F78" i="14"/>
  <c r="G78" i="14"/>
  <c r="H78" i="14"/>
  <c r="D79" i="14"/>
  <c r="E79" i="14"/>
  <c r="F79" i="14"/>
  <c r="G79" i="14"/>
  <c r="H79" i="14"/>
  <c r="D80" i="14"/>
  <c r="E80" i="14"/>
  <c r="F80" i="14"/>
  <c r="G80" i="14"/>
  <c r="H80" i="14"/>
  <c r="D81" i="14"/>
  <c r="E81" i="14"/>
  <c r="F81" i="14"/>
  <c r="G81" i="14"/>
  <c r="H81" i="14"/>
  <c r="D82" i="14"/>
  <c r="E82" i="14"/>
  <c r="F82" i="14"/>
  <c r="G82" i="14"/>
  <c r="H82" i="14"/>
  <c r="D83" i="14"/>
  <c r="E83" i="14"/>
  <c r="F83" i="14"/>
  <c r="G83" i="14"/>
  <c r="H83" i="14"/>
  <c r="D84" i="14"/>
  <c r="E84" i="14"/>
  <c r="F84" i="14"/>
  <c r="G84" i="14"/>
  <c r="H84" i="14"/>
  <c r="D85" i="14"/>
  <c r="E85" i="14"/>
  <c r="F85" i="14"/>
  <c r="G85" i="14"/>
  <c r="H85" i="14"/>
  <c r="D86" i="14"/>
  <c r="E86" i="14"/>
  <c r="F86" i="14"/>
  <c r="G86" i="14"/>
  <c r="H86" i="14"/>
  <c r="D87" i="14"/>
  <c r="E87" i="14"/>
  <c r="F87" i="14"/>
  <c r="G87" i="14"/>
  <c r="H87" i="14"/>
  <c r="D88" i="14"/>
  <c r="E88" i="14"/>
  <c r="F88" i="14"/>
  <c r="G88" i="14"/>
  <c r="H88" i="14"/>
  <c r="D89" i="14"/>
  <c r="E89" i="14"/>
  <c r="F89" i="14"/>
  <c r="G89" i="14"/>
  <c r="H89" i="14"/>
  <c r="D90" i="14"/>
  <c r="E90" i="14"/>
  <c r="F90" i="14"/>
  <c r="G90" i="14"/>
  <c r="H90" i="14"/>
  <c r="D91" i="14"/>
  <c r="E91" i="14"/>
  <c r="F91" i="14"/>
  <c r="G91" i="14"/>
  <c r="H91" i="14"/>
  <c r="D92" i="14"/>
  <c r="E92" i="14"/>
  <c r="F92" i="14"/>
  <c r="G92" i="14"/>
  <c r="H92" i="14"/>
  <c r="D93" i="14"/>
  <c r="E93" i="14"/>
  <c r="F93" i="14"/>
  <c r="G93" i="14"/>
  <c r="H93" i="14"/>
  <c r="D94" i="14"/>
  <c r="E94" i="14"/>
  <c r="F94" i="14"/>
  <c r="G94" i="14"/>
  <c r="H94" i="14"/>
  <c r="D95" i="14"/>
  <c r="E95" i="14"/>
  <c r="F95" i="14"/>
  <c r="G95" i="14"/>
  <c r="H95" i="14"/>
  <c r="D96" i="14"/>
  <c r="E96" i="14"/>
  <c r="F96" i="14"/>
  <c r="G96" i="14"/>
  <c r="H96" i="14"/>
  <c r="D97" i="14"/>
  <c r="E97" i="14"/>
  <c r="F97" i="14"/>
  <c r="G97" i="14"/>
  <c r="H97" i="14"/>
  <c r="D98" i="14"/>
  <c r="E98" i="14"/>
  <c r="F98" i="14"/>
  <c r="G98" i="14"/>
  <c r="H98" i="14"/>
  <c r="D99" i="14"/>
  <c r="E99" i="14"/>
  <c r="F99" i="14"/>
  <c r="G99" i="14"/>
  <c r="H99" i="14"/>
  <c r="D100" i="14"/>
  <c r="E100" i="14"/>
  <c r="F100" i="14"/>
  <c r="G100" i="14"/>
  <c r="H100" i="14"/>
  <c r="D101" i="14"/>
  <c r="E101" i="14"/>
  <c r="F101" i="14"/>
  <c r="G101" i="14"/>
  <c r="H101" i="14"/>
  <c r="D102" i="14"/>
  <c r="E102" i="14"/>
  <c r="F102" i="14"/>
  <c r="G102" i="14"/>
  <c r="H102" i="14"/>
  <c r="D103" i="14"/>
  <c r="E103" i="14"/>
  <c r="F103" i="14"/>
  <c r="G103" i="14"/>
  <c r="H103" i="14"/>
  <c r="D104" i="14"/>
  <c r="E104" i="14"/>
  <c r="F104" i="14"/>
  <c r="G104" i="14"/>
  <c r="H104" i="14"/>
  <c r="D105" i="14"/>
  <c r="E105" i="14"/>
  <c r="F105" i="14"/>
  <c r="G105" i="14"/>
  <c r="H105" i="14"/>
  <c r="D106" i="14"/>
  <c r="E106" i="14"/>
  <c r="F106" i="14"/>
  <c r="G106" i="14"/>
  <c r="H106" i="14"/>
  <c r="D107" i="14"/>
  <c r="E107" i="14"/>
  <c r="F107" i="14"/>
  <c r="G107" i="14"/>
  <c r="H107" i="14"/>
  <c r="D108" i="14"/>
  <c r="E108" i="14"/>
  <c r="F108" i="14"/>
  <c r="G108" i="14"/>
  <c r="H108" i="14"/>
  <c r="D109" i="14"/>
  <c r="E109" i="14"/>
  <c r="F109" i="14"/>
  <c r="G109" i="14"/>
  <c r="H109" i="14"/>
  <c r="D110" i="14"/>
  <c r="E110" i="14"/>
  <c r="F110" i="14"/>
  <c r="G110" i="14"/>
  <c r="H110" i="14"/>
  <c r="D111" i="14"/>
  <c r="E111" i="14"/>
  <c r="F111" i="14"/>
  <c r="G111" i="14"/>
  <c r="H111" i="14"/>
  <c r="D112" i="14"/>
  <c r="E112" i="14"/>
  <c r="F112" i="14"/>
  <c r="G112" i="14"/>
  <c r="H112" i="14"/>
  <c r="D113" i="14"/>
  <c r="E113" i="14"/>
  <c r="F113" i="14"/>
  <c r="G113" i="14"/>
  <c r="H113" i="14"/>
  <c r="D114" i="14"/>
  <c r="E114" i="14"/>
  <c r="F114" i="14"/>
  <c r="G114" i="14"/>
  <c r="H114" i="14"/>
  <c r="D115" i="14"/>
  <c r="E115" i="14"/>
  <c r="F115" i="14"/>
  <c r="G115" i="14"/>
  <c r="H115" i="14"/>
  <c r="D116" i="14"/>
  <c r="E116" i="14"/>
  <c r="F116" i="14"/>
  <c r="G116" i="14"/>
  <c r="H116" i="14"/>
  <c r="D117" i="14"/>
  <c r="E117" i="14"/>
  <c r="F117" i="14"/>
  <c r="G117" i="14"/>
  <c r="H117" i="14"/>
  <c r="D118" i="14"/>
  <c r="E118" i="14"/>
  <c r="F118" i="14"/>
  <c r="G118" i="14"/>
  <c r="H118" i="14"/>
  <c r="D119" i="14"/>
  <c r="E119" i="14"/>
  <c r="F119" i="14"/>
  <c r="G119" i="14"/>
  <c r="H119" i="14"/>
  <c r="D120" i="14"/>
  <c r="E120" i="14"/>
  <c r="F120" i="14"/>
  <c r="G120" i="14"/>
  <c r="H120" i="14"/>
  <c r="D121" i="14"/>
  <c r="E121" i="14"/>
  <c r="F121" i="14"/>
  <c r="G121" i="14"/>
  <c r="H121" i="14"/>
  <c r="D122" i="14"/>
  <c r="E122" i="14"/>
  <c r="F122" i="14"/>
  <c r="G122" i="14"/>
  <c r="H122" i="14"/>
  <c r="D123" i="14"/>
  <c r="E123" i="14"/>
  <c r="F123" i="14"/>
  <c r="G123" i="14"/>
  <c r="H123" i="14"/>
  <c r="D124" i="14"/>
  <c r="E124" i="14"/>
  <c r="F124" i="14"/>
  <c r="G124" i="14"/>
  <c r="H124" i="14"/>
  <c r="D125" i="14"/>
  <c r="E125" i="14"/>
  <c r="F125" i="14"/>
  <c r="G125" i="14"/>
  <c r="H125" i="14"/>
  <c r="D126" i="14"/>
  <c r="E126" i="14"/>
  <c r="F126" i="14"/>
  <c r="G126" i="14"/>
  <c r="H126" i="14"/>
  <c r="D127" i="14"/>
  <c r="E127" i="14"/>
  <c r="F127" i="14"/>
  <c r="G127" i="14"/>
  <c r="H127" i="14"/>
  <c r="D128" i="14"/>
  <c r="E128" i="14"/>
  <c r="F128" i="14"/>
  <c r="G128" i="14"/>
  <c r="H128" i="14"/>
  <c r="D129" i="14"/>
  <c r="E129" i="14"/>
  <c r="F129" i="14"/>
  <c r="G129" i="14"/>
  <c r="H129" i="14"/>
  <c r="D130" i="14"/>
  <c r="E130" i="14"/>
  <c r="F130" i="14"/>
  <c r="G130" i="14"/>
  <c r="H130" i="14"/>
  <c r="D131" i="14"/>
  <c r="E131" i="14"/>
  <c r="F131" i="14"/>
  <c r="G131" i="14"/>
  <c r="H131" i="14"/>
  <c r="D132" i="14"/>
  <c r="E132" i="14"/>
  <c r="F132" i="14"/>
  <c r="G132" i="14"/>
  <c r="H132" i="14"/>
  <c r="D133" i="14"/>
  <c r="E133" i="14"/>
  <c r="F133" i="14"/>
  <c r="G133" i="14"/>
  <c r="H133" i="14"/>
  <c r="D134" i="14"/>
  <c r="E134" i="14"/>
  <c r="F134" i="14"/>
  <c r="G134" i="14"/>
  <c r="H134" i="14"/>
  <c r="D135" i="14"/>
  <c r="E135" i="14"/>
  <c r="F135" i="14"/>
  <c r="G135" i="14"/>
  <c r="H135" i="14"/>
  <c r="D136" i="14"/>
  <c r="E136" i="14"/>
  <c r="F136" i="14"/>
  <c r="G136" i="14"/>
  <c r="H136" i="14"/>
  <c r="D137" i="14"/>
  <c r="E137" i="14"/>
  <c r="F137" i="14"/>
  <c r="G137" i="14"/>
  <c r="H137" i="14"/>
  <c r="D138" i="14"/>
  <c r="E138" i="14"/>
  <c r="F138" i="14"/>
  <c r="G138" i="14"/>
  <c r="H138" i="14"/>
  <c r="D139" i="14"/>
  <c r="E139" i="14"/>
  <c r="F139" i="14"/>
  <c r="G139" i="14"/>
  <c r="H139" i="14"/>
  <c r="D140" i="14"/>
  <c r="E140" i="14"/>
  <c r="F140" i="14"/>
  <c r="G140" i="14"/>
  <c r="H140" i="14"/>
  <c r="D141" i="14"/>
  <c r="E141" i="14"/>
  <c r="F141" i="14"/>
  <c r="G141" i="14"/>
  <c r="H141" i="14"/>
  <c r="D142" i="14"/>
  <c r="E142" i="14"/>
  <c r="F142" i="14"/>
  <c r="G142" i="14"/>
  <c r="H142" i="14"/>
  <c r="D143" i="14"/>
  <c r="E143" i="14"/>
  <c r="F143" i="14"/>
  <c r="G143" i="14"/>
  <c r="H143" i="14"/>
  <c r="D144" i="14"/>
  <c r="E144" i="14"/>
  <c r="F144" i="14"/>
  <c r="G144" i="14"/>
  <c r="H144" i="14"/>
  <c r="D145" i="14"/>
  <c r="E145" i="14"/>
  <c r="F145" i="14"/>
  <c r="G145" i="14"/>
  <c r="H145" i="14"/>
  <c r="D146" i="14"/>
  <c r="E146" i="14"/>
  <c r="F146" i="14"/>
  <c r="G146" i="14"/>
  <c r="H146" i="14"/>
  <c r="D147" i="14"/>
  <c r="E147" i="14"/>
  <c r="F147" i="14"/>
  <c r="G147" i="14"/>
  <c r="H147" i="14"/>
  <c r="D148" i="14"/>
  <c r="E148" i="14"/>
  <c r="F148" i="14"/>
  <c r="G148" i="14"/>
  <c r="H148" i="14"/>
  <c r="D149" i="14"/>
  <c r="E149" i="14"/>
  <c r="F149" i="14"/>
  <c r="G149" i="14"/>
  <c r="H149" i="14"/>
  <c r="D150" i="14"/>
  <c r="E150" i="14"/>
  <c r="F150" i="14"/>
  <c r="G150" i="14"/>
  <c r="H150" i="14"/>
  <c r="D151" i="14"/>
  <c r="E151" i="14"/>
  <c r="F151" i="14"/>
  <c r="G151" i="14"/>
  <c r="H151" i="14"/>
  <c r="D152" i="14"/>
  <c r="E152" i="14"/>
  <c r="F152" i="14"/>
  <c r="G152" i="14"/>
  <c r="H152" i="14"/>
  <c r="D153" i="14"/>
  <c r="E153" i="14"/>
  <c r="F153" i="14"/>
  <c r="G153" i="14"/>
  <c r="H153" i="14"/>
  <c r="D154" i="14"/>
  <c r="E154" i="14"/>
  <c r="F154" i="14"/>
  <c r="G154" i="14"/>
  <c r="H154" i="14"/>
  <c r="D155" i="14"/>
  <c r="E155" i="14"/>
  <c r="F155" i="14"/>
  <c r="G155" i="14"/>
  <c r="H155" i="14"/>
  <c r="D156" i="14"/>
  <c r="E156" i="14"/>
  <c r="F156" i="14"/>
  <c r="G156" i="14"/>
  <c r="H156" i="14"/>
  <c r="D157" i="14"/>
  <c r="E157" i="14"/>
  <c r="F157" i="14"/>
  <c r="G157" i="14"/>
  <c r="H157" i="14"/>
  <c r="D158" i="14"/>
  <c r="E158" i="14"/>
  <c r="F158" i="14"/>
  <c r="G158" i="14"/>
  <c r="H158" i="14"/>
  <c r="D159" i="14"/>
  <c r="E159" i="14"/>
  <c r="F159" i="14"/>
  <c r="G159" i="14"/>
  <c r="H159" i="14"/>
  <c r="D160" i="14"/>
  <c r="E160" i="14"/>
  <c r="F160" i="14"/>
  <c r="G160" i="14"/>
  <c r="H160" i="14"/>
  <c r="D161" i="14"/>
  <c r="E161" i="14"/>
  <c r="F161" i="14"/>
  <c r="G161" i="14"/>
  <c r="H161" i="14"/>
  <c r="D162" i="14"/>
  <c r="E162" i="14"/>
  <c r="F162" i="14"/>
  <c r="G162" i="14"/>
  <c r="H162" i="14"/>
  <c r="D163" i="14"/>
  <c r="E163" i="14"/>
  <c r="F163" i="14"/>
  <c r="G163" i="14"/>
  <c r="H163" i="14"/>
  <c r="D164" i="14"/>
  <c r="E164" i="14"/>
  <c r="F164" i="14"/>
  <c r="G164" i="14"/>
  <c r="H164" i="14"/>
  <c r="D165" i="14"/>
  <c r="E165" i="14"/>
  <c r="F165" i="14"/>
  <c r="G165" i="14"/>
  <c r="H165" i="14"/>
  <c r="D166" i="14"/>
  <c r="E166" i="14"/>
  <c r="F166" i="14"/>
  <c r="G166" i="14"/>
  <c r="H166" i="14"/>
  <c r="D167" i="14"/>
  <c r="E167" i="14"/>
  <c r="F167" i="14"/>
  <c r="G167" i="14"/>
  <c r="H167" i="14"/>
  <c r="D168" i="14"/>
  <c r="E168" i="14"/>
  <c r="F168" i="14"/>
  <c r="G168" i="14"/>
  <c r="H168" i="14"/>
  <c r="D169" i="14"/>
  <c r="E169" i="14"/>
  <c r="F169" i="14"/>
  <c r="G169" i="14"/>
  <c r="H169" i="14"/>
  <c r="D170" i="14"/>
  <c r="E170" i="14"/>
  <c r="F170" i="14"/>
  <c r="G170" i="14"/>
  <c r="H170" i="14"/>
  <c r="D171" i="14"/>
  <c r="E171" i="14"/>
  <c r="F171" i="14"/>
  <c r="G171" i="14"/>
  <c r="H171" i="14"/>
  <c r="D172" i="14"/>
  <c r="E172" i="14"/>
  <c r="F172" i="14"/>
  <c r="G172" i="14"/>
  <c r="H172" i="14"/>
  <c r="D173" i="14"/>
  <c r="E173" i="14"/>
  <c r="F173" i="14"/>
  <c r="G173" i="14"/>
  <c r="H173" i="14"/>
  <c r="D174" i="14"/>
  <c r="E174" i="14"/>
  <c r="F174" i="14"/>
  <c r="G174" i="14"/>
  <c r="H174" i="14"/>
  <c r="D175" i="14"/>
  <c r="E175" i="14"/>
  <c r="F175" i="14"/>
  <c r="G175" i="14"/>
  <c r="H175" i="14"/>
  <c r="D176" i="14"/>
  <c r="E176" i="14"/>
  <c r="F176" i="14"/>
  <c r="G176" i="14"/>
  <c r="H176" i="14"/>
  <c r="D177" i="14"/>
  <c r="E177" i="14"/>
  <c r="F177" i="14"/>
  <c r="G177" i="14"/>
  <c r="H177" i="14"/>
  <c r="D178" i="14"/>
  <c r="E178" i="14"/>
  <c r="F178" i="14"/>
  <c r="G178" i="14"/>
  <c r="H178" i="14"/>
  <c r="D179" i="14"/>
  <c r="E179" i="14"/>
  <c r="F179" i="14"/>
  <c r="G179" i="14"/>
  <c r="H179" i="14"/>
  <c r="D180" i="14"/>
  <c r="E180" i="14"/>
  <c r="F180" i="14"/>
  <c r="G180" i="14"/>
  <c r="H180" i="14"/>
  <c r="D181" i="14"/>
  <c r="E181" i="14"/>
  <c r="F181" i="14"/>
  <c r="G181" i="14"/>
  <c r="H181" i="14"/>
  <c r="D182" i="14"/>
  <c r="E182" i="14"/>
  <c r="F182" i="14"/>
  <c r="G182" i="14"/>
  <c r="H182" i="14"/>
  <c r="D183" i="14"/>
  <c r="E183" i="14"/>
  <c r="F183" i="14"/>
  <c r="G183" i="14"/>
  <c r="H183" i="14"/>
  <c r="D184" i="14"/>
  <c r="E184" i="14"/>
  <c r="F184" i="14"/>
  <c r="G184" i="14"/>
  <c r="H184" i="14"/>
  <c r="D185" i="14"/>
  <c r="E185" i="14"/>
  <c r="F185" i="14"/>
  <c r="G185" i="14"/>
  <c r="H185" i="14"/>
  <c r="D186" i="14"/>
  <c r="E186" i="14"/>
  <c r="F186" i="14"/>
  <c r="G186" i="14"/>
  <c r="H186" i="14"/>
  <c r="D187" i="14"/>
  <c r="E187" i="14"/>
  <c r="F187" i="14"/>
  <c r="G187" i="14"/>
  <c r="H187" i="14"/>
  <c r="D188" i="14"/>
  <c r="E188" i="14"/>
  <c r="F188" i="14"/>
  <c r="G188" i="14"/>
  <c r="H188" i="14"/>
  <c r="D189" i="14"/>
  <c r="E189" i="14"/>
  <c r="F189" i="14"/>
  <c r="G189" i="14"/>
  <c r="H189" i="14"/>
  <c r="D190" i="14"/>
  <c r="E190" i="14"/>
  <c r="F190" i="14"/>
  <c r="G190" i="14"/>
  <c r="H190" i="14"/>
  <c r="D191" i="14"/>
  <c r="E191" i="14"/>
  <c r="F191" i="14"/>
  <c r="G191" i="14"/>
  <c r="H191" i="14"/>
  <c r="D192" i="14"/>
  <c r="E192" i="14"/>
  <c r="F192" i="14"/>
  <c r="G192" i="14"/>
  <c r="H192" i="14"/>
  <c r="H2" i="14"/>
  <c r="G2" i="14"/>
  <c r="F2" i="14"/>
  <c r="E2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2" i="14"/>
  <c r="B2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C3" i="15"/>
  <c r="D3" i="15"/>
  <c r="E3" i="15"/>
  <c r="F3" i="15"/>
  <c r="G3" i="15"/>
  <c r="H3" i="15"/>
  <c r="C4" i="15"/>
  <c r="D4" i="15"/>
  <c r="E4" i="15"/>
  <c r="F4" i="15"/>
  <c r="G4" i="15"/>
  <c r="H4" i="15"/>
  <c r="C5" i="15"/>
  <c r="D5" i="15"/>
  <c r="E5" i="15"/>
  <c r="F5" i="15"/>
  <c r="G5" i="15"/>
  <c r="H5" i="15"/>
  <c r="C6" i="15"/>
  <c r="D6" i="15"/>
  <c r="E6" i="15"/>
  <c r="F6" i="15"/>
  <c r="G6" i="15"/>
  <c r="H6" i="15"/>
  <c r="C7" i="15"/>
  <c r="D7" i="15"/>
  <c r="E7" i="15"/>
  <c r="F7" i="15"/>
  <c r="G7" i="15"/>
  <c r="H7" i="15"/>
  <c r="C8" i="15"/>
  <c r="D8" i="15"/>
  <c r="E8" i="15"/>
  <c r="F8" i="15"/>
  <c r="G8" i="15"/>
  <c r="H8" i="15"/>
  <c r="C9" i="15"/>
  <c r="D9" i="15"/>
  <c r="E9" i="15"/>
  <c r="F9" i="15"/>
  <c r="G9" i="15"/>
  <c r="H9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C35" i="15"/>
  <c r="D35" i="15"/>
  <c r="E35" i="15"/>
  <c r="F35" i="15"/>
  <c r="G35" i="15"/>
  <c r="H35" i="15"/>
  <c r="C36" i="15"/>
  <c r="D36" i="15"/>
  <c r="E36" i="15"/>
  <c r="F36" i="15"/>
  <c r="G36" i="15"/>
  <c r="H36" i="15"/>
  <c r="C37" i="15"/>
  <c r="D37" i="15"/>
  <c r="E37" i="15"/>
  <c r="F37" i="15"/>
  <c r="G37" i="15"/>
  <c r="H37" i="15"/>
  <c r="C38" i="15"/>
  <c r="D38" i="15"/>
  <c r="E38" i="15"/>
  <c r="F38" i="15"/>
  <c r="G38" i="15"/>
  <c r="H38" i="15"/>
  <c r="C39" i="15"/>
  <c r="D39" i="15"/>
  <c r="E39" i="15"/>
  <c r="F39" i="15"/>
  <c r="G39" i="15"/>
  <c r="H39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C52" i="15"/>
  <c r="D52" i="15"/>
  <c r="E52" i="15"/>
  <c r="F52" i="15"/>
  <c r="G52" i="15"/>
  <c r="H52" i="15"/>
  <c r="C53" i="15"/>
  <c r="D53" i="15"/>
  <c r="E53" i="15"/>
  <c r="F53" i="15"/>
  <c r="G53" i="15"/>
  <c r="H53" i="15"/>
  <c r="C54" i="15"/>
  <c r="D54" i="15"/>
  <c r="E54" i="15"/>
  <c r="F54" i="15"/>
  <c r="G54" i="15"/>
  <c r="H54" i="15"/>
  <c r="C55" i="15"/>
  <c r="D55" i="15"/>
  <c r="E55" i="15"/>
  <c r="F55" i="15"/>
  <c r="G55" i="15"/>
  <c r="H55" i="15"/>
  <c r="C56" i="15"/>
  <c r="D56" i="15"/>
  <c r="E56" i="15"/>
  <c r="F56" i="15"/>
  <c r="G56" i="15"/>
  <c r="H56" i="15"/>
  <c r="C57" i="15"/>
  <c r="D57" i="15"/>
  <c r="E57" i="15"/>
  <c r="F57" i="15"/>
  <c r="G57" i="15"/>
  <c r="H57" i="15"/>
  <c r="C58" i="15"/>
  <c r="D58" i="15"/>
  <c r="E58" i="15"/>
  <c r="F58" i="15"/>
  <c r="G58" i="15"/>
  <c r="H58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77" i="15"/>
  <c r="D77" i="15"/>
  <c r="E77" i="15"/>
  <c r="F77" i="15"/>
  <c r="G77" i="15"/>
  <c r="H77" i="15"/>
  <c r="C78" i="15"/>
  <c r="D78" i="15"/>
  <c r="E78" i="15"/>
  <c r="F78" i="15"/>
  <c r="G78" i="15"/>
  <c r="H78" i="15"/>
  <c r="C79" i="15"/>
  <c r="D79" i="15"/>
  <c r="E79" i="15"/>
  <c r="F79" i="15"/>
  <c r="G79" i="15"/>
  <c r="H79" i="15"/>
  <c r="C80" i="15"/>
  <c r="D80" i="15"/>
  <c r="E80" i="15"/>
  <c r="F80" i="15"/>
  <c r="G80" i="15"/>
  <c r="H80" i="15"/>
  <c r="C81" i="15"/>
  <c r="D81" i="15"/>
  <c r="E81" i="15"/>
  <c r="F81" i="15"/>
  <c r="G81" i="15"/>
  <c r="H81" i="15"/>
  <c r="C82" i="15"/>
  <c r="D82" i="15"/>
  <c r="E82" i="15"/>
  <c r="F82" i="15"/>
  <c r="G82" i="15"/>
  <c r="H82" i="15"/>
  <c r="C83" i="15"/>
  <c r="D83" i="15"/>
  <c r="E83" i="15"/>
  <c r="F83" i="15"/>
  <c r="G83" i="15"/>
  <c r="H83" i="15"/>
  <c r="C84" i="15"/>
  <c r="D84" i="15"/>
  <c r="E84" i="15"/>
  <c r="F84" i="15"/>
  <c r="G84" i="15"/>
  <c r="H84" i="15"/>
  <c r="C85" i="15"/>
  <c r="D85" i="15"/>
  <c r="E85" i="15"/>
  <c r="F85" i="15"/>
  <c r="G85" i="15"/>
  <c r="H85" i="15"/>
  <c r="C86" i="15"/>
  <c r="D86" i="15"/>
  <c r="E86" i="15"/>
  <c r="F86" i="15"/>
  <c r="G86" i="15"/>
  <c r="H86" i="15"/>
  <c r="C87" i="15"/>
  <c r="D87" i="15"/>
  <c r="E87" i="15"/>
  <c r="F87" i="15"/>
  <c r="G87" i="15"/>
  <c r="H87" i="15"/>
  <c r="C88" i="15"/>
  <c r="D88" i="15"/>
  <c r="E88" i="15"/>
  <c r="F88" i="15"/>
  <c r="G88" i="15"/>
  <c r="H88" i="15"/>
  <c r="C89" i="15"/>
  <c r="D89" i="15"/>
  <c r="E89" i="15"/>
  <c r="F89" i="15"/>
  <c r="G89" i="15"/>
  <c r="H89" i="15"/>
  <c r="C90" i="15"/>
  <c r="D90" i="15"/>
  <c r="E90" i="15"/>
  <c r="F90" i="15"/>
  <c r="G90" i="15"/>
  <c r="H90" i="15"/>
  <c r="C91" i="15"/>
  <c r="D91" i="15"/>
  <c r="E91" i="15"/>
  <c r="F91" i="15"/>
  <c r="G91" i="15"/>
  <c r="H91" i="15"/>
  <c r="C92" i="15"/>
  <c r="D92" i="15"/>
  <c r="E92" i="15"/>
  <c r="F92" i="15"/>
  <c r="G92" i="15"/>
  <c r="H92" i="15"/>
  <c r="C93" i="15"/>
  <c r="D93" i="15"/>
  <c r="E93" i="15"/>
  <c r="F93" i="15"/>
  <c r="G93" i="15"/>
  <c r="H93" i="15"/>
  <c r="C94" i="15"/>
  <c r="D94" i="15"/>
  <c r="E94" i="15"/>
  <c r="F94" i="15"/>
  <c r="G94" i="15"/>
  <c r="H94" i="15"/>
  <c r="C95" i="15"/>
  <c r="D95" i="15"/>
  <c r="E95" i="15"/>
  <c r="F95" i="15"/>
  <c r="G95" i="15"/>
  <c r="H95" i="15"/>
  <c r="C96" i="15"/>
  <c r="D96" i="15"/>
  <c r="E96" i="15"/>
  <c r="F96" i="15"/>
  <c r="G96" i="15"/>
  <c r="H96" i="15"/>
  <c r="C97" i="15"/>
  <c r="D97" i="15"/>
  <c r="E97" i="15"/>
  <c r="F97" i="15"/>
  <c r="G97" i="15"/>
  <c r="H97" i="15"/>
  <c r="C98" i="15"/>
  <c r="D98" i="15"/>
  <c r="E98" i="15"/>
  <c r="F98" i="15"/>
  <c r="G98" i="15"/>
  <c r="H98" i="15"/>
  <c r="C99" i="15"/>
  <c r="D99" i="15"/>
  <c r="E99" i="15"/>
  <c r="F99" i="15"/>
  <c r="G99" i="15"/>
  <c r="H99" i="15"/>
  <c r="C100" i="15"/>
  <c r="D100" i="15"/>
  <c r="E100" i="15"/>
  <c r="F100" i="15"/>
  <c r="G100" i="15"/>
  <c r="H100" i="15"/>
  <c r="C101" i="15"/>
  <c r="D101" i="15"/>
  <c r="E101" i="15"/>
  <c r="F101" i="15"/>
  <c r="G101" i="15"/>
  <c r="H101" i="15"/>
  <c r="C102" i="15"/>
  <c r="D102" i="15"/>
  <c r="E102" i="15"/>
  <c r="F102" i="15"/>
  <c r="G102" i="15"/>
  <c r="H102" i="15"/>
  <c r="C103" i="15"/>
  <c r="D103" i="15"/>
  <c r="E103" i="15"/>
  <c r="F103" i="15"/>
  <c r="G103" i="15"/>
  <c r="H103" i="15"/>
  <c r="C104" i="15"/>
  <c r="D104" i="15"/>
  <c r="E104" i="15"/>
  <c r="F104" i="15"/>
  <c r="G104" i="15"/>
  <c r="H104" i="15"/>
  <c r="C105" i="15"/>
  <c r="D105" i="15"/>
  <c r="E105" i="15"/>
  <c r="F105" i="15"/>
  <c r="G105" i="15"/>
  <c r="H105" i="15"/>
  <c r="C106" i="15"/>
  <c r="D106" i="15"/>
  <c r="E106" i="15"/>
  <c r="F106" i="15"/>
  <c r="G106" i="15"/>
  <c r="H106" i="15"/>
  <c r="C107" i="15"/>
  <c r="D107" i="15"/>
  <c r="E107" i="15"/>
  <c r="F107" i="15"/>
  <c r="G107" i="15"/>
  <c r="H107" i="15"/>
  <c r="C108" i="15"/>
  <c r="D108" i="15"/>
  <c r="E108" i="15"/>
  <c r="F108" i="15"/>
  <c r="G108" i="15"/>
  <c r="H108" i="15"/>
  <c r="C109" i="15"/>
  <c r="D109" i="15"/>
  <c r="E109" i="15"/>
  <c r="F109" i="15"/>
  <c r="G109" i="15"/>
  <c r="H109" i="15"/>
  <c r="C110" i="15"/>
  <c r="D110" i="15"/>
  <c r="E110" i="15"/>
  <c r="F110" i="15"/>
  <c r="G110" i="15"/>
  <c r="H110" i="15"/>
  <c r="C111" i="15"/>
  <c r="D111" i="15"/>
  <c r="E111" i="15"/>
  <c r="F111" i="15"/>
  <c r="G111" i="15"/>
  <c r="H111" i="15"/>
  <c r="C112" i="15"/>
  <c r="D112" i="15"/>
  <c r="E112" i="15"/>
  <c r="F112" i="15"/>
  <c r="G112" i="15"/>
  <c r="H112" i="15"/>
  <c r="C113" i="15"/>
  <c r="D113" i="15"/>
  <c r="E113" i="15"/>
  <c r="F113" i="15"/>
  <c r="G113" i="15"/>
  <c r="H113" i="15"/>
  <c r="C114" i="15"/>
  <c r="D114" i="15"/>
  <c r="E114" i="15"/>
  <c r="F114" i="15"/>
  <c r="G114" i="15"/>
  <c r="H114" i="15"/>
  <c r="C115" i="15"/>
  <c r="D115" i="15"/>
  <c r="E115" i="15"/>
  <c r="F115" i="15"/>
  <c r="G115" i="15"/>
  <c r="H115" i="15"/>
  <c r="C116" i="15"/>
  <c r="D116" i="15"/>
  <c r="E116" i="15"/>
  <c r="F116" i="15"/>
  <c r="G116" i="15"/>
  <c r="H116" i="15"/>
  <c r="C117" i="15"/>
  <c r="D117" i="15"/>
  <c r="E117" i="15"/>
  <c r="F117" i="15"/>
  <c r="G117" i="15"/>
  <c r="H117" i="15"/>
  <c r="C118" i="15"/>
  <c r="D118" i="15"/>
  <c r="E118" i="15"/>
  <c r="F118" i="15"/>
  <c r="G118" i="15"/>
  <c r="H118" i="15"/>
  <c r="C119" i="15"/>
  <c r="D119" i="15"/>
  <c r="E119" i="15"/>
  <c r="F119" i="15"/>
  <c r="G119" i="15"/>
  <c r="H119" i="15"/>
  <c r="C120" i="15"/>
  <c r="D120" i="15"/>
  <c r="E120" i="15"/>
  <c r="F120" i="15"/>
  <c r="G120" i="15"/>
  <c r="H120" i="15"/>
  <c r="C121" i="15"/>
  <c r="D121" i="15"/>
  <c r="E121" i="15"/>
  <c r="F121" i="15"/>
  <c r="G121" i="15"/>
  <c r="H121" i="15"/>
  <c r="C122" i="15"/>
  <c r="D122" i="15"/>
  <c r="E122" i="15"/>
  <c r="F122" i="15"/>
  <c r="G122" i="15"/>
  <c r="H122" i="15"/>
  <c r="C123" i="15"/>
  <c r="D123" i="15"/>
  <c r="E123" i="15"/>
  <c r="F123" i="15"/>
  <c r="G123" i="15"/>
  <c r="H123" i="15"/>
  <c r="C124" i="15"/>
  <c r="D124" i="15"/>
  <c r="E124" i="15"/>
  <c r="F124" i="15"/>
  <c r="G124" i="15"/>
  <c r="H124" i="15"/>
  <c r="C125" i="15"/>
  <c r="D125" i="15"/>
  <c r="E125" i="15"/>
  <c r="F125" i="15"/>
  <c r="G125" i="15"/>
  <c r="H125" i="15"/>
  <c r="C126" i="15"/>
  <c r="D126" i="15"/>
  <c r="E126" i="15"/>
  <c r="F126" i="15"/>
  <c r="G126" i="15"/>
  <c r="H126" i="15"/>
  <c r="C127" i="15"/>
  <c r="D127" i="15"/>
  <c r="E127" i="15"/>
  <c r="F127" i="15"/>
  <c r="G127" i="15"/>
  <c r="H127" i="15"/>
  <c r="C128" i="15"/>
  <c r="D128" i="15"/>
  <c r="E128" i="15"/>
  <c r="F128" i="15"/>
  <c r="G128" i="15"/>
  <c r="H128" i="15"/>
  <c r="C129" i="15"/>
  <c r="D129" i="15"/>
  <c r="E129" i="15"/>
  <c r="F129" i="15"/>
  <c r="G129" i="15"/>
  <c r="H129" i="15"/>
  <c r="C130" i="15"/>
  <c r="D130" i="15"/>
  <c r="E130" i="15"/>
  <c r="F130" i="15"/>
  <c r="G130" i="15"/>
  <c r="H130" i="15"/>
  <c r="C131" i="15"/>
  <c r="D131" i="15"/>
  <c r="E131" i="15"/>
  <c r="F131" i="15"/>
  <c r="G131" i="15"/>
  <c r="H131" i="15"/>
  <c r="C132" i="15"/>
  <c r="D132" i="15"/>
  <c r="E132" i="15"/>
  <c r="F132" i="15"/>
  <c r="G132" i="15"/>
  <c r="H132" i="15"/>
  <c r="C133" i="15"/>
  <c r="D133" i="15"/>
  <c r="E133" i="15"/>
  <c r="F133" i="15"/>
  <c r="G133" i="15"/>
  <c r="H133" i="15"/>
  <c r="C134" i="15"/>
  <c r="D134" i="15"/>
  <c r="E134" i="15"/>
  <c r="F134" i="15"/>
  <c r="G134" i="15"/>
  <c r="H134" i="15"/>
  <c r="C135" i="15"/>
  <c r="D135" i="15"/>
  <c r="E135" i="15"/>
  <c r="F135" i="15"/>
  <c r="G135" i="15"/>
  <c r="H135" i="15"/>
  <c r="C136" i="15"/>
  <c r="D136" i="15"/>
  <c r="E136" i="15"/>
  <c r="F136" i="15"/>
  <c r="G136" i="15"/>
  <c r="H136" i="15"/>
  <c r="C137" i="15"/>
  <c r="D137" i="15"/>
  <c r="E137" i="15"/>
  <c r="F137" i="15"/>
  <c r="G137" i="15"/>
  <c r="H137" i="15"/>
  <c r="C138" i="15"/>
  <c r="D138" i="15"/>
  <c r="E138" i="15"/>
  <c r="F138" i="15"/>
  <c r="G138" i="15"/>
  <c r="H138" i="15"/>
  <c r="C139" i="15"/>
  <c r="D139" i="15"/>
  <c r="E139" i="15"/>
  <c r="F139" i="15"/>
  <c r="G139" i="15"/>
  <c r="H139" i="15"/>
  <c r="C140" i="15"/>
  <c r="D140" i="15"/>
  <c r="E140" i="15"/>
  <c r="F140" i="15"/>
  <c r="G140" i="15"/>
  <c r="H140" i="15"/>
  <c r="C141" i="15"/>
  <c r="D141" i="15"/>
  <c r="E141" i="15"/>
  <c r="F141" i="15"/>
  <c r="G141" i="15"/>
  <c r="H141" i="15"/>
  <c r="C142" i="15"/>
  <c r="D142" i="15"/>
  <c r="E142" i="15"/>
  <c r="F142" i="15"/>
  <c r="G142" i="15"/>
  <c r="H142" i="15"/>
  <c r="C143" i="15"/>
  <c r="D143" i="15"/>
  <c r="E143" i="15"/>
  <c r="F143" i="15"/>
  <c r="G143" i="15"/>
  <c r="H143" i="15"/>
  <c r="C144" i="15"/>
  <c r="D144" i="15"/>
  <c r="E144" i="15"/>
  <c r="F144" i="15"/>
  <c r="G144" i="15"/>
  <c r="H144" i="15"/>
  <c r="C145" i="15"/>
  <c r="D145" i="15"/>
  <c r="E145" i="15"/>
  <c r="F145" i="15"/>
  <c r="G145" i="15"/>
  <c r="H145" i="15"/>
  <c r="C146" i="15"/>
  <c r="D146" i="15"/>
  <c r="E146" i="15"/>
  <c r="F146" i="15"/>
  <c r="G146" i="15"/>
  <c r="H146" i="15"/>
  <c r="C147" i="15"/>
  <c r="D147" i="15"/>
  <c r="E147" i="15"/>
  <c r="F147" i="15"/>
  <c r="G147" i="15"/>
  <c r="H147" i="15"/>
  <c r="C148" i="15"/>
  <c r="D148" i="15"/>
  <c r="E148" i="15"/>
  <c r="F148" i="15"/>
  <c r="G148" i="15"/>
  <c r="H148" i="15"/>
  <c r="C149" i="15"/>
  <c r="D149" i="15"/>
  <c r="E149" i="15"/>
  <c r="F149" i="15"/>
  <c r="G149" i="15"/>
  <c r="H149" i="15"/>
  <c r="C150" i="15"/>
  <c r="D150" i="15"/>
  <c r="E150" i="15"/>
  <c r="F150" i="15"/>
  <c r="G150" i="15"/>
  <c r="H150" i="15"/>
  <c r="C151" i="15"/>
  <c r="D151" i="15"/>
  <c r="E151" i="15"/>
  <c r="F151" i="15"/>
  <c r="G151" i="15"/>
  <c r="H151" i="15"/>
  <c r="C152" i="15"/>
  <c r="D152" i="15"/>
  <c r="E152" i="15"/>
  <c r="F152" i="15"/>
  <c r="G152" i="15"/>
  <c r="H152" i="15"/>
  <c r="C153" i="15"/>
  <c r="D153" i="15"/>
  <c r="E153" i="15"/>
  <c r="F153" i="15"/>
  <c r="G153" i="15"/>
  <c r="H153" i="15"/>
  <c r="C154" i="15"/>
  <c r="D154" i="15"/>
  <c r="E154" i="15"/>
  <c r="F154" i="15"/>
  <c r="G154" i="15"/>
  <c r="H154" i="15"/>
  <c r="C155" i="15"/>
  <c r="D155" i="15"/>
  <c r="E155" i="15"/>
  <c r="F155" i="15"/>
  <c r="G155" i="15"/>
  <c r="H155" i="15"/>
  <c r="C156" i="15"/>
  <c r="D156" i="15"/>
  <c r="E156" i="15"/>
  <c r="F156" i="15"/>
  <c r="G156" i="15"/>
  <c r="H156" i="15"/>
  <c r="C157" i="15"/>
  <c r="D157" i="15"/>
  <c r="E157" i="15"/>
  <c r="F157" i="15"/>
  <c r="G157" i="15"/>
  <c r="H157" i="15"/>
  <c r="C158" i="15"/>
  <c r="D158" i="15"/>
  <c r="E158" i="15"/>
  <c r="F158" i="15"/>
  <c r="G158" i="15"/>
  <c r="H158" i="15"/>
  <c r="C159" i="15"/>
  <c r="D159" i="15"/>
  <c r="E159" i="15"/>
  <c r="F159" i="15"/>
  <c r="G159" i="15"/>
  <c r="H159" i="15"/>
  <c r="C160" i="15"/>
  <c r="D160" i="15"/>
  <c r="E160" i="15"/>
  <c r="F160" i="15"/>
  <c r="G160" i="15"/>
  <c r="H160" i="15"/>
  <c r="C161" i="15"/>
  <c r="D161" i="15"/>
  <c r="E161" i="15"/>
  <c r="F161" i="15"/>
  <c r="G161" i="15"/>
  <c r="H161" i="15"/>
  <c r="C162" i="15"/>
  <c r="D162" i="15"/>
  <c r="E162" i="15"/>
  <c r="F162" i="15"/>
  <c r="G162" i="15"/>
  <c r="H162" i="15"/>
  <c r="C163" i="15"/>
  <c r="D163" i="15"/>
  <c r="E163" i="15"/>
  <c r="F163" i="15"/>
  <c r="G163" i="15"/>
  <c r="H163" i="15"/>
  <c r="C164" i="15"/>
  <c r="D164" i="15"/>
  <c r="E164" i="15"/>
  <c r="F164" i="15"/>
  <c r="G164" i="15"/>
  <c r="H164" i="15"/>
  <c r="C165" i="15"/>
  <c r="D165" i="15"/>
  <c r="E165" i="15"/>
  <c r="F165" i="15"/>
  <c r="G165" i="15"/>
  <c r="H165" i="15"/>
  <c r="C166" i="15"/>
  <c r="D166" i="15"/>
  <c r="E166" i="15"/>
  <c r="F166" i="15"/>
  <c r="G166" i="15"/>
  <c r="H166" i="15"/>
  <c r="C167" i="15"/>
  <c r="D167" i="15"/>
  <c r="E167" i="15"/>
  <c r="F167" i="15"/>
  <c r="G167" i="15"/>
  <c r="H167" i="15"/>
  <c r="C168" i="15"/>
  <c r="D168" i="15"/>
  <c r="E168" i="15"/>
  <c r="F168" i="15"/>
  <c r="G168" i="15"/>
  <c r="H168" i="15"/>
  <c r="C169" i="15"/>
  <c r="D169" i="15"/>
  <c r="E169" i="15"/>
  <c r="F169" i="15"/>
  <c r="G169" i="15"/>
  <c r="H169" i="15"/>
  <c r="C170" i="15"/>
  <c r="D170" i="15"/>
  <c r="E170" i="15"/>
  <c r="F170" i="15"/>
  <c r="G170" i="15"/>
  <c r="H170" i="15"/>
  <c r="C171" i="15"/>
  <c r="D171" i="15"/>
  <c r="E171" i="15"/>
  <c r="F171" i="15"/>
  <c r="G171" i="15"/>
  <c r="H171" i="15"/>
  <c r="C172" i="15"/>
  <c r="D172" i="15"/>
  <c r="E172" i="15"/>
  <c r="F172" i="15"/>
  <c r="G172" i="15"/>
  <c r="H172" i="15"/>
  <c r="C173" i="15"/>
  <c r="D173" i="15"/>
  <c r="E173" i="15"/>
  <c r="F173" i="15"/>
  <c r="G173" i="15"/>
  <c r="H173" i="15"/>
  <c r="C174" i="15"/>
  <c r="D174" i="15"/>
  <c r="E174" i="15"/>
  <c r="F174" i="15"/>
  <c r="G174" i="15"/>
  <c r="H174" i="15"/>
  <c r="C175" i="15"/>
  <c r="D175" i="15"/>
  <c r="E175" i="15"/>
  <c r="F175" i="15"/>
  <c r="G175" i="15"/>
  <c r="H175" i="15"/>
  <c r="C176" i="15"/>
  <c r="D176" i="15"/>
  <c r="E176" i="15"/>
  <c r="F176" i="15"/>
  <c r="G176" i="15"/>
  <c r="H176" i="15"/>
  <c r="C177" i="15"/>
  <c r="D177" i="15"/>
  <c r="E177" i="15"/>
  <c r="F177" i="15"/>
  <c r="G177" i="15"/>
  <c r="H177" i="15"/>
  <c r="C178" i="15"/>
  <c r="D178" i="15"/>
  <c r="E178" i="15"/>
  <c r="F178" i="15"/>
  <c r="G178" i="15"/>
  <c r="H178" i="15"/>
  <c r="C179" i="15"/>
  <c r="D179" i="15"/>
  <c r="E179" i="15"/>
  <c r="F179" i="15"/>
  <c r="G179" i="15"/>
  <c r="H179" i="15"/>
  <c r="C180" i="15"/>
  <c r="D180" i="15"/>
  <c r="E180" i="15"/>
  <c r="F180" i="15"/>
  <c r="G180" i="15"/>
  <c r="H180" i="15"/>
  <c r="C181" i="15"/>
  <c r="D181" i="15"/>
  <c r="E181" i="15"/>
  <c r="F181" i="15"/>
  <c r="G181" i="15"/>
  <c r="H181" i="15"/>
  <c r="C182" i="15"/>
  <c r="D182" i="15"/>
  <c r="E182" i="15"/>
  <c r="F182" i="15"/>
  <c r="G182" i="15"/>
  <c r="H182" i="15"/>
  <c r="C183" i="15"/>
  <c r="D183" i="15"/>
  <c r="E183" i="15"/>
  <c r="F183" i="15"/>
  <c r="G183" i="15"/>
  <c r="H183" i="15"/>
  <c r="C184" i="15"/>
  <c r="D184" i="15"/>
  <c r="E184" i="15"/>
  <c r="F184" i="15"/>
  <c r="G184" i="15"/>
  <c r="H184" i="15"/>
  <c r="C185" i="15"/>
  <c r="D185" i="15"/>
  <c r="E185" i="15"/>
  <c r="F185" i="15"/>
  <c r="G185" i="15"/>
  <c r="H185" i="15"/>
  <c r="C186" i="15"/>
  <c r="D186" i="15"/>
  <c r="E186" i="15"/>
  <c r="F186" i="15"/>
  <c r="G186" i="15"/>
  <c r="H186" i="15"/>
  <c r="C187" i="15"/>
  <c r="D187" i="15"/>
  <c r="E187" i="15"/>
  <c r="F187" i="15"/>
  <c r="G187" i="15"/>
  <c r="H187" i="15"/>
  <c r="C188" i="15"/>
  <c r="D188" i="15"/>
  <c r="E188" i="15"/>
  <c r="F188" i="15"/>
  <c r="G188" i="15"/>
  <c r="H188" i="15"/>
  <c r="C189" i="15"/>
  <c r="D189" i="15"/>
  <c r="E189" i="15"/>
  <c r="F189" i="15"/>
  <c r="G189" i="15"/>
  <c r="H189" i="15"/>
  <c r="C190" i="15"/>
  <c r="D190" i="15"/>
  <c r="E190" i="15"/>
  <c r="F190" i="15"/>
  <c r="G190" i="15"/>
  <c r="H190" i="15"/>
  <c r="C191" i="15"/>
  <c r="D191" i="15"/>
  <c r="E191" i="15"/>
  <c r="F191" i="15"/>
  <c r="G191" i="15"/>
  <c r="H191" i="15"/>
  <c r="C192" i="15"/>
  <c r="D192" i="15"/>
  <c r="E192" i="15"/>
  <c r="F192" i="15"/>
  <c r="G192" i="15"/>
  <c r="H192" i="15"/>
  <c r="H2" i="15"/>
  <c r="G2" i="15"/>
  <c r="F2" i="15"/>
  <c r="E2" i="15"/>
  <c r="D2" i="15"/>
  <c r="C2" i="15"/>
  <c r="B2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C3" i="28"/>
  <c r="D3" i="28"/>
  <c r="E3" i="28"/>
  <c r="F3" i="28"/>
  <c r="G3" i="28"/>
  <c r="H3" i="28"/>
  <c r="C4" i="28"/>
  <c r="D4" i="28"/>
  <c r="E4" i="28"/>
  <c r="F4" i="28"/>
  <c r="G4" i="28"/>
  <c r="H4" i="28"/>
  <c r="C5" i="28"/>
  <c r="D5" i="28"/>
  <c r="E5" i="28"/>
  <c r="F5" i="28"/>
  <c r="G5" i="28"/>
  <c r="H5" i="28"/>
  <c r="C6" i="28"/>
  <c r="D6" i="28"/>
  <c r="E6" i="28"/>
  <c r="F6" i="28"/>
  <c r="G6" i="28"/>
  <c r="H6" i="28"/>
  <c r="C7" i="28"/>
  <c r="D7" i="28"/>
  <c r="E7" i="28"/>
  <c r="F7" i="28"/>
  <c r="G7" i="28"/>
  <c r="H7" i="28"/>
  <c r="C8" i="28"/>
  <c r="D8" i="28"/>
  <c r="E8" i="28"/>
  <c r="F8" i="28"/>
  <c r="G8" i="28"/>
  <c r="H8" i="28"/>
  <c r="C9" i="28"/>
  <c r="D9" i="28"/>
  <c r="E9" i="28"/>
  <c r="F9" i="28"/>
  <c r="G9" i="28"/>
  <c r="H9" i="28"/>
  <c r="C10" i="28"/>
  <c r="D10" i="28"/>
  <c r="E10" i="28"/>
  <c r="F10" i="28"/>
  <c r="G10" i="28"/>
  <c r="H10" i="28"/>
  <c r="C11" i="28"/>
  <c r="D11" i="28"/>
  <c r="E11" i="28"/>
  <c r="F11" i="28"/>
  <c r="G11" i="28"/>
  <c r="H11" i="28"/>
  <c r="C12" i="28"/>
  <c r="D12" i="28"/>
  <c r="E12" i="28"/>
  <c r="F12" i="28"/>
  <c r="G12" i="28"/>
  <c r="H12" i="28"/>
  <c r="C13" i="28"/>
  <c r="D13" i="28"/>
  <c r="E13" i="28"/>
  <c r="F13" i="28"/>
  <c r="G13" i="28"/>
  <c r="H13" i="28"/>
  <c r="C14" i="28"/>
  <c r="D14" i="28"/>
  <c r="E14" i="28"/>
  <c r="F14" i="28"/>
  <c r="G14" i="28"/>
  <c r="H14" i="28"/>
  <c r="C15" i="28"/>
  <c r="D15" i="28"/>
  <c r="E15" i="28"/>
  <c r="F15" i="28"/>
  <c r="G15" i="28"/>
  <c r="H15" i="28"/>
  <c r="C16" i="28"/>
  <c r="D16" i="28"/>
  <c r="E16" i="28"/>
  <c r="F16" i="28"/>
  <c r="G16" i="28"/>
  <c r="H16" i="28"/>
  <c r="C17" i="28"/>
  <c r="D17" i="28"/>
  <c r="E17" i="28"/>
  <c r="F17" i="28"/>
  <c r="G17" i="28"/>
  <c r="H17" i="28"/>
  <c r="C18" i="28"/>
  <c r="D18" i="28"/>
  <c r="E18" i="28"/>
  <c r="F18" i="28"/>
  <c r="G18" i="28"/>
  <c r="H18" i="28"/>
  <c r="C19" i="28"/>
  <c r="D19" i="28"/>
  <c r="E19" i="28"/>
  <c r="F19" i="28"/>
  <c r="G19" i="28"/>
  <c r="H19" i="28"/>
  <c r="C20" i="28"/>
  <c r="D20" i="28"/>
  <c r="E20" i="28"/>
  <c r="F20" i="28"/>
  <c r="G20" i="28"/>
  <c r="H20" i="28"/>
  <c r="C21" i="28"/>
  <c r="D21" i="28"/>
  <c r="E21" i="28"/>
  <c r="F21" i="28"/>
  <c r="G21" i="28"/>
  <c r="H21" i="28"/>
  <c r="C22" i="28"/>
  <c r="D22" i="28"/>
  <c r="E22" i="28"/>
  <c r="F22" i="28"/>
  <c r="G22" i="28"/>
  <c r="H22" i="28"/>
  <c r="C23" i="28"/>
  <c r="D23" i="28"/>
  <c r="E23" i="28"/>
  <c r="F23" i="28"/>
  <c r="G23" i="28"/>
  <c r="H23" i="28"/>
  <c r="C24" i="28"/>
  <c r="D24" i="28"/>
  <c r="E24" i="28"/>
  <c r="F24" i="28"/>
  <c r="G24" i="28"/>
  <c r="H24" i="28"/>
  <c r="C25" i="28"/>
  <c r="D25" i="28"/>
  <c r="E25" i="28"/>
  <c r="F25" i="28"/>
  <c r="G25" i="28"/>
  <c r="H25" i="28"/>
  <c r="C26" i="28"/>
  <c r="D26" i="28"/>
  <c r="E26" i="28"/>
  <c r="F26" i="28"/>
  <c r="G26" i="28"/>
  <c r="H26" i="28"/>
  <c r="C27" i="28"/>
  <c r="D27" i="28"/>
  <c r="E27" i="28"/>
  <c r="F27" i="28"/>
  <c r="G27" i="28"/>
  <c r="H27" i="28"/>
  <c r="C28" i="28"/>
  <c r="D28" i="28"/>
  <c r="E28" i="28"/>
  <c r="F28" i="28"/>
  <c r="G28" i="28"/>
  <c r="H28" i="28"/>
  <c r="C29" i="28"/>
  <c r="D29" i="28"/>
  <c r="E29" i="28"/>
  <c r="F29" i="28"/>
  <c r="G29" i="28"/>
  <c r="H29" i="28"/>
  <c r="C30" i="28"/>
  <c r="D30" i="28"/>
  <c r="E30" i="28"/>
  <c r="F30" i="28"/>
  <c r="G30" i="28"/>
  <c r="H30" i="28"/>
  <c r="C31" i="28"/>
  <c r="D31" i="28"/>
  <c r="E31" i="28"/>
  <c r="F31" i="28"/>
  <c r="G31" i="28"/>
  <c r="H31" i="28"/>
  <c r="C32" i="28"/>
  <c r="D32" i="28"/>
  <c r="E32" i="28"/>
  <c r="F32" i="28"/>
  <c r="G32" i="28"/>
  <c r="H32" i="28"/>
  <c r="C33" i="28"/>
  <c r="D33" i="28"/>
  <c r="E33" i="28"/>
  <c r="F33" i="28"/>
  <c r="G33" i="28"/>
  <c r="H33" i="28"/>
  <c r="C34" i="28"/>
  <c r="D34" i="28"/>
  <c r="E34" i="28"/>
  <c r="F34" i="28"/>
  <c r="G34" i="28"/>
  <c r="H34" i="28"/>
  <c r="C35" i="28"/>
  <c r="D35" i="28"/>
  <c r="E35" i="28"/>
  <c r="F35" i="28"/>
  <c r="G35" i="28"/>
  <c r="H35" i="28"/>
  <c r="C36" i="28"/>
  <c r="D36" i="28"/>
  <c r="E36" i="28"/>
  <c r="F36" i="28"/>
  <c r="G36" i="28"/>
  <c r="H36" i="28"/>
  <c r="C37" i="28"/>
  <c r="D37" i="28"/>
  <c r="E37" i="28"/>
  <c r="F37" i="28"/>
  <c r="G37" i="28"/>
  <c r="H37" i="28"/>
  <c r="C38" i="28"/>
  <c r="D38" i="28"/>
  <c r="E38" i="28"/>
  <c r="F38" i="28"/>
  <c r="G38" i="28"/>
  <c r="H38" i="28"/>
  <c r="C39" i="28"/>
  <c r="D39" i="28"/>
  <c r="E39" i="28"/>
  <c r="F39" i="28"/>
  <c r="G39" i="28"/>
  <c r="H39" i="28"/>
  <c r="C40" i="28"/>
  <c r="D40" i="28"/>
  <c r="E40" i="28"/>
  <c r="F40" i="28"/>
  <c r="G40" i="28"/>
  <c r="H40" i="28"/>
  <c r="C41" i="28"/>
  <c r="D41" i="28"/>
  <c r="E41" i="28"/>
  <c r="F41" i="28"/>
  <c r="G41" i="28"/>
  <c r="H41" i="28"/>
  <c r="C42" i="28"/>
  <c r="D42" i="28"/>
  <c r="E42" i="28"/>
  <c r="F42" i="28"/>
  <c r="G42" i="28"/>
  <c r="H42" i="28"/>
  <c r="C43" i="28"/>
  <c r="D43" i="28"/>
  <c r="E43" i="28"/>
  <c r="F43" i="28"/>
  <c r="G43" i="28"/>
  <c r="H43" i="28"/>
  <c r="C44" i="28"/>
  <c r="D44" i="28"/>
  <c r="E44" i="28"/>
  <c r="F44" i="28"/>
  <c r="G44" i="28"/>
  <c r="H44" i="28"/>
  <c r="C45" i="28"/>
  <c r="D45" i="28"/>
  <c r="E45" i="28"/>
  <c r="F45" i="28"/>
  <c r="G45" i="28"/>
  <c r="H45" i="28"/>
  <c r="C46" i="28"/>
  <c r="D46" i="28"/>
  <c r="E46" i="28"/>
  <c r="F46" i="28"/>
  <c r="G46" i="28"/>
  <c r="H46" i="28"/>
  <c r="C47" i="28"/>
  <c r="D47" i="28"/>
  <c r="E47" i="28"/>
  <c r="F47" i="28"/>
  <c r="G47" i="28"/>
  <c r="H47" i="28"/>
  <c r="C48" i="28"/>
  <c r="D48" i="28"/>
  <c r="E48" i="28"/>
  <c r="F48" i="28"/>
  <c r="G48" i="28"/>
  <c r="H48" i="28"/>
  <c r="C49" i="28"/>
  <c r="D49" i="28"/>
  <c r="E49" i="28"/>
  <c r="F49" i="28"/>
  <c r="G49" i="28"/>
  <c r="H49" i="28"/>
  <c r="C50" i="28"/>
  <c r="D50" i="28"/>
  <c r="E50" i="28"/>
  <c r="F50" i="28"/>
  <c r="G50" i="28"/>
  <c r="H50" i="28"/>
  <c r="C51" i="28"/>
  <c r="D51" i="28"/>
  <c r="E51" i="28"/>
  <c r="F51" i="28"/>
  <c r="G51" i="28"/>
  <c r="H51" i="28"/>
  <c r="C52" i="28"/>
  <c r="D52" i="28"/>
  <c r="E52" i="28"/>
  <c r="F52" i="28"/>
  <c r="G52" i="28"/>
  <c r="H52" i="28"/>
  <c r="C53" i="28"/>
  <c r="D53" i="28"/>
  <c r="E53" i="28"/>
  <c r="F53" i="28"/>
  <c r="G53" i="28"/>
  <c r="H53" i="28"/>
  <c r="C54" i="28"/>
  <c r="D54" i="28"/>
  <c r="E54" i="28"/>
  <c r="F54" i="28"/>
  <c r="G54" i="28"/>
  <c r="H54" i="28"/>
  <c r="C55" i="28"/>
  <c r="D55" i="28"/>
  <c r="E55" i="28"/>
  <c r="F55" i="28"/>
  <c r="G55" i="28"/>
  <c r="H55" i="28"/>
  <c r="C56" i="28"/>
  <c r="D56" i="28"/>
  <c r="E56" i="28"/>
  <c r="F56" i="28"/>
  <c r="G56" i="28"/>
  <c r="H56" i="28"/>
  <c r="C57" i="28"/>
  <c r="D57" i="28"/>
  <c r="E57" i="28"/>
  <c r="F57" i="28"/>
  <c r="G57" i="28"/>
  <c r="H57" i="28"/>
  <c r="C58" i="28"/>
  <c r="D58" i="28"/>
  <c r="E58" i="28"/>
  <c r="F58" i="28"/>
  <c r="G58" i="28"/>
  <c r="H58" i="28"/>
  <c r="C59" i="28"/>
  <c r="D59" i="28"/>
  <c r="E59" i="28"/>
  <c r="F59" i="28"/>
  <c r="G59" i="28"/>
  <c r="H59" i="28"/>
  <c r="C60" i="28"/>
  <c r="D60" i="28"/>
  <c r="E60" i="28"/>
  <c r="F60" i="28"/>
  <c r="G60" i="28"/>
  <c r="H60" i="28"/>
  <c r="C61" i="28"/>
  <c r="D61" i="28"/>
  <c r="E61" i="28"/>
  <c r="F61" i="28"/>
  <c r="G61" i="28"/>
  <c r="H61" i="28"/>
  <c r="C62" i="28"/>
  <c r="D62" i="28"/>
  <c r="E62" i="28"/>
  <c r="F62" i="28"/>
  <c r="G62" i="28"/>
  <c r="H62" i="28"/>
  <c r="C63" i="28"/>
  <c r="D63" i="28"/>
  <c r="E63" i="28"/>
  <c r="F63" i="28"/>
  <c r="G63" i="28"/>
  <c r="H63" i="28"/>
  <c r="C64" i="28"/>
  <c r="D64" i="28"/>
  <c r="E64" i="28"/>
  <c r="F64" i="28"/>
  <c r="G64" i="28"/>
  <c r="H64" i="28"/>
  <c r="C65" i="28"/>
  <c r="D65" i="28"/>
  <c r="E65" i="28"/>
  <c r="F65" i="28"/>
  <c r="G65" i="28"/>
  <c r="H65" i="28"/>
  <c r="C66" i="28"/>
  <c r="D66" i="28"/>
  <c r="E66" i="28"/>
  <c r="F66" i="28"/>
  <c r="G66" i="28"/>
  <c r="H66" i="28"/>
  <c r="C67" i="28"/>
  <c r="D67" i="28"/>
  <c r="E67" i="28"/>
  <c r="F67" i="28"/>
  <c r="G67" i="28"/>
  <c r="H67" i="28"/>
  <c r="C68" i="28"/>
  <c r="D68" i="28"/>
  <c r="E68" i="28"/>
  <c r="F68" i="28"/>
  <c r="G68" i="28"/>
  <c r="H68" i="28"/>
  <c r="C69" i="28"/>
  <c r="D69" i="28"/>
  <c r="E69" i="28"/>
  <c r="F69" i="28"/>
  <c r="G69" i="28"/>
  <c r="H69" i="28"/>
  <c r="C70" i="28"/>
  <c r="D70" i="28"/>
  <c r="E70" i="28"/>
  <c r="F70" i="28"/>
  <c r="G70" i="28"/>
  <c r="H70" i="28"/>
  <c r="C71" i="28"/>
  <c r="D71" i="28"/>
  <c r="E71" i="28"/>
  <c r="F71" i="28"/>
  <c r="G71" i="28"/>
  <c r="H71" i="28"/>
  <c r="C72" i="28"/>
  <c r="D72" i="28"/>
  <c r="E72" i="28"/>
  <c r="F72" i="28"/>
  <c r="G72" i="28"/>
  <c r="H72" i="28"/>
  <c r="C73" i="28"/>
  <c r="D73" i="28"/>
  <c r="E73" i="28"/>
  <c r="F73" i="28"/>
  <c r="G73" i="28"/>
  <c r="H73" i="28"/>
  <c r="C74" i="28"/>
  <c r="D74" i="28"/>
  <c r="E74" i="28"/>
  <c r="F74" i="28"/>
  <c r="G74" i="28"/>
  <c r="H74" i="28"/>
  <c r="C75" i="28"/>
  <c r="D75" i="28"/>
  <c r="E75" i="28"/>
  <c r="F75" i="28"/>
  <c r="G75" i="28"/>
  <c r="H75" i="28"/>
  <c r="C76" i="28"/>
  <c r="D76" i="28"/>
  <c r="E76" i="28"/>
  <c r="F76" i="28"/>
  <c r="G76" i="28"/>
  <c r="H76" i="28"/>
  <c r="C77" i="28"/>
  <c r="D77" i="28"/>
  <c r="E77" i="28"/>
  <c r="F77" i="28"/>
  <c r="G77" i="28"/>
  <c r="H77" i="28"/>
  <c r="C78" i="28"/>
  <c r="D78" i="28"/>
  <c r="E78" i="28"/>
  <c r="F78" i="28"/>
  <c r="G78" i="28"/>
  <c r="H78" i="28"/>
  <c r="C79" i="28"/>
  <c r="D79" i="28"/>
  <c r="E79" i="28"/>
  <c r="F79" i="28"/>
  <c r="G79" i="28"/>
  <c r="H79" i="28"/>
  <c r="C80" i="28"/>
  <c r="D80" i="28"/>
  <c r="E80" i="28"/>
  <c r="F80" i="28"/>
  <c r="G80" i="28"/>
  <c r="H80" i="28"/>
  <c r="C81" i="28"/>
  <c r="D81" i="28"/>
  <c r="E81" i="28"/>
  <c r="F81" i="28"/>
  <c r="G81" i="28"/>
  <c r="H81" i="28"/>
  <c r="C82" i="28"/>
  <c r="D82" i="28"/>
  <c r="E82" i="28"/>
  <c r="F82" i="28"/>
  <c r="G82" i="28"/>
  <c r="H82" i="28"/>
  <c r="C83" i="28"/>
  <c r="D83" i="28"/>
  <c r="E83" i="28"/>
  <c r="F83" i="28"/>
  <c r="G83" i="28"/>
  <c r="H83" i="28"/>
  <c r="C84" i="28"/>
  <c r="D84" i="28"/>
  <c r="E84" i="28"/>
  <c r="F84" i="28"/>
  <c r="G84" i="28"/>
  <c r="H84" i="28"/>
  <c r="C85" i="28"/>
  <c r="D85" i="28"/>
  <c r="E85" i="28"/>
  <c r="F85" i="28"/>
  <c r="G85" i="28"/>
  <c r="H85" i="28"/>
  <c r="C86" i="28"/>
  <c r="D86" i="28"/>
  <c r="E86" i="28"/>
  <c r="F86" i="28"/>
  <c r="G86" i="28"/>
  <c r="H86" i="28"/>
  <c r="C87" i="28"/>
  <c r="D87" i="28"/>
  <c r="E87" i="28"/>
  <c r="F87" i="28"/>
  <c r="G87" i="28"/>
  <c r="H87" i="28"/>
  <c r="C88" i="28"/>
  <c r="D88" i="28"/>
  <c r="E88" i="28"/>
  <c r="F88" i="28"/>
  <c r="G88" i="28"/>
  <c r="H88" i="28"/>
  <c r="C89" i="28"/>
  <c r="D89" i="28"/>
  <c r="E89" i="28"/>
  <c r="F89" i="28"/>
  <c r="G89" i="28"/>
  <c r="H89" i="28"/>
  <c r="C90" i="28"/>
  <c r="D90" i="28"/>
  <c r="E90" i="28"/>
  <c r="F90" i="28"/>
  <c r="G90" i="28"/>
  <c r="H90" i="28"/>
  <c r="C91" i="28"/>
  <c r="D91" i="28"/>
  <c r="E91" i="28"/>
  <c r="F91" i="28"/>
  <c r="G91" i="28"/>
  <c r="H91" i="28"/>
  <c r="C92" i="28"/>
  <c r="D92" i="28"/>
  <c r="E92" i="28"/>
  <c r="F92" i="28"/>
  <c r="G92" i="28"/>
  <c r="H92" i="28"/>
  <c r="C93" i="28"/>
  <c r="D93" i="28"/>
  <c r="E93" i="28"/>
  <c r="F93" i="28"/>
  <c r="G93" i="28"/>
  <c r="H93" i="28"/>
  <c r="C94" i="28"/>
  <c r="D94" i="28"/>
  <c r="E94" i="28"/>
  <c r="F94" i="28"/>
  <c r="G94" i="28"/>
  <c r="H94" i="28"/>
  <c r="C95" i="28"/>
  <c r="D95" i="28"/>
  <c r="E95" i="28"/>
  <c r="F95" i="28"/>
  <c r="G95" i="28"/>
  <c r="H95" i="28"/>
  <c r="C96" i="28"/>
  <c r="D96" i="28"/>
  <c r="E96" i="28"/>
  <c r="F96" i="28"/>
  <c r="G96" i="28"/>
  <c r="H96" i="28"/>
  <c r="C97" i="28"/>
  <c r="D97" i="28"/>
  <c r="E97" i="28"/>
  <c r="F97" i="28"/>
  <c r="G97" i="28"/>
  <c r="H97" i="28"/>
  <c r="C98" i="28"/>
  <c r="D98" i="28"/>
  <c r="E98" i="28"/>
  <c r="F98" i="28"/>
  <c r="G98" i="28"/>
  <c r="H98" i="28"/>
  <c r="C99" i="28"/>
  <c r="D99" i="28"/>
  <c r="E99" i="28"/>
  <c r="F99" i="28"/>
  <c r="G99" i="28"/>
  <c r="H99" i="28"/>
  <c r="C100" i="28"/>
  <c r="D100" i="28"/>
  <c r="E100" i="28"/>
  <c r="F100" i="28"/>
  <c r="G100" i="28"/>
  <c r="H100" i="28"/>
  <c r="C101" i="28"/>
  <c r="D101" i="28"/>
  <c r="E101" i="28"/>
  <c r="F101" i="28"/>
  <c r="G101" i="28"/>
  <c r="H101" i="28"/>
  <c r="C102" i="28"/>
  <c r="D102" i="28"/>
  <c r="E102" i="28"/>
  <c r="F102" i="28"/>
  <c r="G102" i="28"/>
  <c r="H102" i="28"/>
  <c r="C103" i="28"/>
  <c r="D103" i="28"/>
  <c r="E103" i="28"/>
  <c r="F103" i="28"/>
  <c r="G103" i="28"/>
  <c r="H103" i="28"/>
  <c r="C104" i="28"/>
  <c r="D104" i="28"/>
  <c r="E104" i="28"/>
  <c r="F104" i="28"/>
  <c r="G104" i="28"/>
  <c r="H104" i="28"/>
  <c r="C105" i="28"/>
  <c r="D105" i="28"/>
  <c r="E105" i="28"/>
  <c r="F105" i="28"/>
  <c r="G105" i="28"/>
  <c r="H105" i="28"/>
  <c r="C106" i="28"/>
  <c r="D106" i="28"/>
  <c r="E106" i="28"/>
  <c r="F106" i="28"/>
  <c r="G106" i="28"/>
  <c r="H106" i="28"/>
  <c r="C107" i="28"/>
  <c r="D107" i="28"/>
  <c r="E107" i="28"/>
  <c r="F107" i="28"/>
  <c r="G107" i="28"/>
  <c r="H107" i="28"/>
  <c r="C108" i="28"/>
  <c r="D108" i="28"/>
  <c r="E108" i="28"/>
  <c r="F108" i="28"/>
  <c r="G108" i="28"/>
  <c r="H108" i="28"/>
  <c r="C109" i="28"/>
  <c r="D109" i="28"/>
  <c r="E109" i="28"/>
  <c r="F109" i="28"/>
  <c r="G109" i="28"/>
  <c r="H109" i="28"/>
  <c r="C110" i="28"/>
  <c r="D110" i="28"/>
  <c r="E110" i="28"/>
  <c r="F110" i="28"/>
  <c r="G110" i="28"/>
  <c r="H110" i="28"/>
  <c r="C111" i="28"/>
  <c r="D111" i="28"/>
  <c r="E111" i="28"/>
  <c r="F111" i="28"/>
  <c r="G111" i="28"/>
  <c r="H111" i="28"/>
  <c r="C112" i="28"/>
  <c r="D112" i="28"/>
  <c r="E112" i="28"/>
  <c r="F112" i="28"/>
  <c r="G112" i="28"/>
  <c r="H112" i="28"/>
  <c r="C113" i="28"/>
  <c r="D113" i="28"/>
  <c r="E113" i="28"/>
  <c r="F113" i="28"/>
  <c r="G113" i="28"/>
  <c r="H113" i="28"/>
  <c r="C114" i="28"/>
  <c r="D114" i="28"/>
  <c r="E114" i="28"/>
  <c r="F114" i="28"/>
  <c r="G114" i="28"/>
  <c r="H114" i="28"/>
  <c r="C115" i="28"/>
  <c r="D115" i="28"/>
  <c r="E115" i="28"/>
  <c r="F115" i="28"/>
  <c r="G115" i="28"/>
  <c r="H115" i="28"/>
  <c r="C116" i="28"/>
  <c r="D116" i="28"/>
  <c r="E116" i="28"/>
  <c r="F116" i="28"/>
  <c r="G116" i="28"/>
  <c r="H116" i="28"/>
  <c r="C117" i="28"/>
  <c r="D117" i="28"/>
  <c r="E117" i="28"/>
  <c r="F117" i="28"/>
  <c r="G117" i="28"/>
  <c r="H117" i="28"/>
  <c r="C118" i="28"/>
  <c r="D118" i="28"/>
  <c r="E118" i="28"/>
  <c r="F118" i="28"/>
  <c r="G118" i="28"/>
  <c r="H118" i="28"/>
  <c r="C119" i="28"/>
  <c r="D119" i="28"/>
  <c r="E119" i="28"/>
  <c r="F119" i="28"/>
  <c r="G119" i="28"/>
  <c r="H119" i="28"/>
  <c r="C120" i="28"/>
  <c r="D120" i="28"/>
  <c r="E120" i="28"/>
  <c r="F120" i="28"/>
  <c r="G120" i="28"/>
  <c r="H120" i="28"/>
  <c r="C121" i="28"/>
  <c r="D121" i="28"/>
  <c r="E121" i="28"/>
  <c r="F121" i="28"/>
  <c r="G121" i="28"/>
  <c r="H121" i="28"/>
  <c r="C122" i="28"/>
  <c r="D122" i="28"/>
  <c r="E122" i="28"/>
  <c r="F122" i="28"/>
  <c r="G122" i="28"/>
  <c r="H122" i="28"/>
  <c r="C123" i="28"/>
  <c r="D123" i="28"/>
  <c r="E123" i="28"/>
  <c r="F123" i="28"/>
  <c r="G123" i="28"/>
  <c r="H123" i="28"/>
  <c r="C124" i="28"/>
  <c r="D124" i="28"/>
  <c r="E124" i="28"/>
  <c r="F124" i="28"/>
  <c r="G124" i="28"/>
  <c r="H124" i="28"/>
  <c r="C125" i="28"/>
  <c r="D125" i="28"/>
  <c r="E125" i="28"/>
  <c r="F125" i="28"/>
  <c r="G125" i="28"/>
  <c r="H125" i="28"/>
  <c r="C126" i="28"/>
  <c r="D126" i="28"/>
  <c r="E126" i="28"/>
  <c r="F126" i="28"/>
  <c r="G126" i="28"/>
  <c r="H126" i="28"/>
  <c r="C127" i="28"/>
  <c r="D127" i="28"/>
  <c r="E127" i="28"/>
  <c r="F127" i="28"/>
  <c r="G127" i="28"/>
  <c r="H127" i="28"/>
  <c r="C128" i="28"/>
  <c r="D128" i="28"/>
  <c r="E128" i="28"/>
  <c r="F128" i="28"/>
  <c r="G128" i="28"/>
  <c r="H128" i="28"/>
  <c r="C129" i="28"/>
  <c r="D129" i="28"/>
  <c r="E129" i="28"/>
  <c r="F129" i="28"/>
  <c r="G129" i="28"/>
  <c r="H129" i="28"/>
  <c r="C130" i="28"/>
  <c r="D130" i="28"/>
  <c r="E130" i="28"/>
  <c r="F130" i="28"/>
  <c r="G130" i="28"/>
  <c r="H130" i="28"/>
  <c r="C131" i="28"/>
  <c r="D131" i="28"/>
  <c r="E131" i="28"/>
  <c r="F131" i="28"/>
  <c r="G131" i="28"/>
  <c r="H131" i="28"/>
  <c r="C132" i="28"/>
  <c r="D132" i="28"/>
  <c r="E132" i="28"/>
  <c r="F132" i="28"/>
  <c r="G132" i="28"/>
  <c r="H132" i="28"/>
  <c r="C133" i="28"/>
  <c r="D133" i="28"/>
  <c r="E133" i="28"/>
  <c r="F133" i="28"/>
  <c r="G133" i="28"/>
  <c r="H133" i="28"/>
  <c r="C134" i="28"/>
  <c r="D134" i="28"/>
  <c r="E134" i="28"/>
  <c r="F134" i="28"/>
  <c r="G134" i="28"/>
  <c r="H134" i="28"/>
  <c r="C135" i="28"/>
  <c r="D135" i="28"/>
  <c r="E135" i="28"/>
  <c r="F135" i="28"/>
  <c r="G135" i="28"/>
  <c r="H135" i="28"/>
  <c r="C136" i="28"/>
  <c r="D136" i="28"/>
  <c r="E136" i="28"/>
  <c r="F136" i="28"/>
  <c r="G136" i="28"/>
  <c r="H136" i="28"/>
  <c r="C137" i="28"/>
  <c r="D137" i="28"/>
  <c r="E137" i="28"/>
  <c r="F137" i="28"/>
  <c r="G137" i="28"/>
  <c r="H137" i="28"/>
  <c r="C138" i="28"/>
  <c r="D138" i="28"/>
  <c r="E138" i="28"/>
  <c r="F138" i="28"/>
  <c r="G138" i="28"/>
  <c r="H138" i="28"/>
  <c r="C139" i="28"/>
  <c r="D139" i="28"/>
  <c r="E139" i="28"/>
  <c r="F139" i="28"/>
  <c r="G139" i="28"/>
  <c r="H139" i="28"/>
  <c r="C140" i="28"/>
  <c r="D140" i="28"/>
  <c r="E140" i="28"/>
  <c r="F140" i="28"/>
  <c r="G140" i="28"/>
  <c r="H140" i="28"/>
  <c r="C141" i="28"/>
  <c r="D141" i="28"/>
  <c r="E141" i="28"/>
  <c r="F141" i="28"/>
  <c r="G141" i="28"/>
  <c r="H141" i="28"/>
  <c r="C142" i="28"/>
  <c r="D142" i="28"/>
  <c r="E142" i="28"/>
  <c r="F142" i="28"/>
  <c r="G142" i="28"/>
  <c r="H142" i="28"/>
  <c r="C143" i="28"/>
  <c r="D143" i="28"/>
  <c r="E143" i="28"/>
  <c r="F143" i="28"/>
  <c r="G143" i="28"/>
  <c r="H143" i="28"/>
  <c r="C144" i="28"/>
  <c r="D144" i="28"/>
  <c r="E144" i="28"/>
  <c r="F144" i="28"/>
  <c r="G144" i="28"/>
  <c r="H144" i="28"/>
  <c r="C145" i="28"/>
  <c r="D145" i="28"/>
  <c r="E145" i="28"/>
  <c r="F145" i="28"/>
  <c r="G145" i="28"/>
  <c r="H145" i="28"/>
  <c r="C146" i="28"/>
  <c r="D146" i="28"/>
  <c r="E146" i="28"/>
  <c r="F146" i="28"/>
  <c r="G146" i="28"/>
  <c r="H146" i="28"/>
  <c r="C147" i="28"/>
  <c r="D147" i="28"/>
  <c r="E147" i="28"/>
  <c r="F147" i="28"/>
  <c r="G147" i="28"/>
  <c r="H147" i="28"/>
  <c r="C148" i="28"/>
  <c r="D148" i="28"/>
  <c r="E148" i="28"/>
  <c r="F148" i="28"/>
  <c r="G148" i="28"/>
  <c r="H148" i="28"/>
  <c r="C149" i="28"/>
  <c r="D149" i="28"/>
  <c r="E149" i="28"/>
  <c r="F149" i="28"/>
  <c r="G149" i="28"/>
  <c r="H149" i="28"/>
  <c r="C150" i="28"/>
  <c r="D150" i="28"/>
  <c r="E150" i="28"/>
  <c r="F150" i="28"/>
  <c r="G150" i="28"/>
  <c r="H150" i="28"/>
  <c r="C151" i="28"/>
  <c r="D151" i="28"/>
  <c r="E151" i="28"/>
  <c r="F151" i="28"/>
  <c r="G151" i="28"/>
  <c r="H151" i="28"/>
  <c r="C152" i="28"/>
  <c r="D152" i="28"/>
  <c r="E152" i="28"/>
  <c r="F152" i="28"/>
  <c r="G152" i="28"/>
  <c r="H152" i="28"/>
  <c r="C153" i="28"/>
  <c r="D153" i="28"/>
  <c r="E153" i="28"/>
  <c r="F153" i="28"/>
  <c r="G153" i="28"/>
  <c r="H153" i="28"/>
  <c r="C154" i="28"/>
  <c r="D154" i="28"/>
  <c r="E154" i="28"/>
  <c r="F154" i="28"/>
  <c r="G154" i="28"/>
  <c r="H154" i="28"/>
  <c r="C155" i="28"/>
  <c r="D155" i="28"/>
  <c r="E155" i="28"/>
  <c r="F155" i="28"/>
  <c r="G155" i="28"/>
  <c r="H155" i="28"/>
  <c r="C156" i="28"/>
  <c r="D156" i="28"/>
  <c r="E156" i="28"/>
  <c r="F156" i="28"/>
  <c r="G156" i="28"/>
  <c r="H156" i="28"/>
  <c r="C157" i="28"/>
  <c r="D157" i="28"/>
  <c r="E157" i="28"/>
  <c r="F157" i="28"/>
  <c r="G157" i="28"/>
  <c r="H157" i="28"/>
  <c r="C158" i="28"/>
  <c r="D158" i="28"/>
  <c r="E158" i="28"/>
  <c r="F158" i="28"/>
  <c r="G158" i="28"/>
  <c r="H158" i="28"/>
  <c r="C159" i="28"/>
  <c r="D159" i="28"/>
  <c r="E159" i="28"/>
  <c r="F159" i="28"/>
  <c r="G159" i="28"/>
  <c r="H159" i="28"/>
  <c r="C160" i="28"/>
  <c r="D160" i="28"/>
  <c r="E160" i="28"/>
  <c r="F160" i="28"/>
  <c r="G160" i="28"/>
  <c r="H160" i="28"/>
  <c r="C161" i="28"/>
  <c r="D161" i="28"/>
  <c r="E161" i="28"/>
  <c r="F161" i="28"/>
  <c r="G161" i="28"/>
  <c r="H161" i="28"/>
  <c r="C162" i="28"/>
  <c r="D162" i="28"/>
  <c r="E162" i="28"/>
  <c r="F162" i="28"/>
  <c r="G162" i="28"/>
  <c r="H162" i="28"/>
  <c r="C163" i="28"/>
  <c r="D163" i="28"/>
  <c r="E163" i="28"/>
  <c r="F163" i="28"/>
  <c r="G163" i="28"/>
  <c r="H163" i="28"/>
  <c r="C164" i="28"/>
  <c r="D164" i="28"/>
  <c r="E164" i="28"/>
  <c r="F164" i="28"/>
  <c r="G164" i="28"/>
  <c r="H164" i="28"/>
  <c r="C165" i="28"/>
  <c r="D165" i="28"/>
  <c r="E165" i="28"/>
  <c r="F165" i="28"/>
  <c r="G165" i="28"/>
  <c r="H165" i="28"/>
  <c r="C166" i="28"/>
  <c r="D166" i="28"/>
  <c r="E166" i="28"/>
  <c r="F166" i="28"/>
  <c r="G166" i="28"/>
  <c r="H166" i="28"/>
  <c r="C167" i="28"/>
  <c r="D167" i="28"/>
  <c r="E167" i="28"/>
  <c r="F167" i="28"/>
  <c r="G167" i="28"/>
  <c r="H167" i="28"/>
  <c r="C168" i="28"/>
  <c r="D168" i="28"/>
  <c r="E168" i="28"/>
  <c r="F168" i="28"/>
  <c r="G168" i="28"/>
  <c r="H168" i="28"/>
  <c r="C169" i="28"/>
  <c r="D169" i="28"/>
  <c r="E169" i="28"/>
  <c r="F169" i="28"/>
  <c r="G169" i="28"/>
  <c r="H169" i="28"/>
  <c r="C170" i="28"/>
  <c r="D170" i="28"/>
  <c r="E170" i="28"/>
  <c r="F170" i="28"/>
  <c r="G170" i="28"/>
  <c r="H170" i="28"/>
  <c r="C171" i="28"/>
  <c r="D171" i="28"/>
  <c r="E171" i="28"/>
  <c r="F171" i="28"/>
  <c r="G171" i="28"/>
  <c r="H171" i="28"/>
  <c r="C172" i="28"/>
  <c r="D172" i="28"/>
  <c r="E172" i="28"/>
  <c r="F172" i="28"/>
  <c r="G172" i="28"/>
  <c r="H172" i="28"/>
  <c r="C173" i="28"/>
  <c r="D173" i="28"/>
  <c r="E173" i="28"/>
  <c r="F173" i="28"/>
  <c r="G173" i="28"/>
  <c r="H173" i="28"/>
  <c r="C174" i="28"/>
  <c r="D174" i="28"/>
  <c r="E174" i="28"/>
  <c r="F174" i="28"/>
  <c r="G174" i="28"/>
  <c r="H174" i="28"/>
  <c r="C175" i="28"/>
  <c r="D175" i="28"/>
  <c r="E175" i="28"/>
  <c r="F175" i="28"/>
  <c r="G175" i="28"/>
  <c r="H175" i="28"/>
  <c r="C176" i="28"/>
  <c r="D176" i="28"/>
  <c r="E176" i="28"/>
  <c r="F176" i="28"/>
  <c r="G176" i="28"/>
  <c r="H176" i="28"/>
  <c r="C177" i="28"/>
  <c r="D177" i="28"/>
  <c r="E177" i="28"/>
  <c r="F177" i="28"/>
  <c r="G177" i="28"/>
  <c r="H177" i="28"/>
  <c r="C178" i="28"/>
  <c r="D178" i="28"/>
  <c r="E178" i="28"/>
  <c r="F178" i="28"/>
  <c r="G178" i="28"/>
  <c r="H178" i="28"/>
  <c r="C179" i="28"/>
  <c r="D179" i="28"/>
  <c r="E179" i="28"/>
  <c r="F179" i="28"/>
  <c r="G179" i="28"/>
  <c r="H179" i="28"/>
  <c r="C180" i="28"/>
  <c r="D180" i="28"/>
  <c r="E180" i="28"/>
  <c r="F180" i="28"/>
  <c r="G180" i="28"/>
  <c r="H180" i="28"/>
  <c r="C181" i="28"/>
  <c r="D181" i="28"/>
  <c r="E181" i="28"/>
  <c r="F181" i="28"/>
  <c r="G181" i="28"/>
  <c r="H181" i="28"/>
  <c r="C182" i="28"/>
  <c r="D182" i="28"/>
  <c r="E182" i="28"/>
  <c r="F182" i="28"/>
  <c r="G182" i="28"/>
  <c r="H182" i="28"/>
  <c r="C183" i="28"/>
  <c r="D183" i="28"/>
  <c r="E183" i="28"/>
  <c r="F183" i="28"/>
  <c r="G183" i="28"/>
  <c r="H183" i="28"/>
  <c r="C184" i="28"/>
  <c r="D184" i="28"/>
  <c r="E184" i="28"/>
  <c r="F184" i="28"/>
  <c r="G184" i="28"/>
  <c r="H184" i="28"/>
  <c r="C185" i="28"/>
  <c r="D185" i="28"/>
  <c r="E185" i="28"/>
  <c r="F185" i="28"/>
  <c r="G185" i="28"/>
  <c r="H185" i="28"/>
  <c r="C186" i="28"/>
  <c r="D186" i="28"/>
  <c r="E186" i="28"/>
  <c r="F186" i="28"/>
  <c r="G186" i="28"/>
  <c r="H186" i="28"/>
  <c r="C187" i="28"/>
  <c r="D187" i="28"/>
  <c r="E187" i="28"/>
  <c r="F187" i="28"/>
  <c r="G187" i="28"/>
  <c r="H187" i="28"/>
  <c r="C188" i="28"/>
  <c r="D188" i="28"/>
  <c r="E188" i="28"/>
  <c r="F188" i="28"/>
  <c r="G188" i="28"/>
  <c r="H188" i="28"/>
  <c r="C189" i="28"/>
  <c r="D189" i="28"/>
  <c r="E189" i="28"/>
  <c r="F189" i="28"/>
  <c r="G189" i="28"/>
  <c r="H189" i="28"/>
  <c r="C190" i="28"/>
  <c r="D190" i="28"/>
  <c r="E190" i="28"/>
  <c r="F190" i="28"/>
  <c r="G190" i="28"/>
  <c r="H190" i="28"/>
  <c r="C191" i="28"/>
  <c r="D191" i="28"/>
  <c r="E191" i="28"/>
  <c r="F191" i="28"/>
  <c r="G191" i="28"/>
  <c r="H191" i="28"/>
  <c r="C192" i="28"/>
  <c r="D192" i="28"/>
  <c r="E192" i="28"/>
  <c r="F192" i="28"/>
  <c r="G192" i="28"/>
  <c r="H192" i="28"/>
  <c r="H2" i="28"/>
  <c r="G2" i="28"/>
  <c r="F2" i="28"/>
  <c r="E2" i="28"/>
  <c r="D2" i="28"/>
  <c r="C2" i="28"/>
  <c r="B2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</calcChain>
</file>

<file path=xl/sharedStrings.xml><?xml version="1.0" encoding="utf-8"?>
<sst xmlns="http://schemas.openxmlformats.org/spreadsheetml/2006/main" count="5604" uniqueCount="265">
  <si>
    <t>c4mpyr-cl-p1-mp2-cp</t>
  </si>
  <si>
    <t>c4mpyr-cl-p2-mp2-cp</t>
  </si>
  <si>
    <t>c4mpyr-cl-p3-mp2-cp</t>
  </si>
  <si>
    <t>c4mpyr-dca-p1-mp2-cp</t>
  </si>
  <si>
    <t>c4mpyr-dca-p2-mp2-cp</t>
  </si>
  <si>
    <t>c4mpyr-dca-p3-mp2-cp</t>
  </si>
  <si>
    <t>c4mpyr-dca-p4-mp2-cp</t>
  </si>
  <si>
    <t>c4mpyr-dca-p5-mp2-cp</t>
  </si>
  <si>
    <t>c4mpyr-dca-p6-mp2-cp</t>
  </si>
  <si>
    <t>c4mpyr-mes-p1-mp2-cp</t>
  </si>
  <si>
    <t>c4mpyr-mes-p2-mp2-cp</t>
  </si>
  <si>
    <t>c4mpyr-mes-p3-mp2-cp</t>
  </si>
  <si>
    <t>c4mpyr-ntf2-p1-mp2-cp</t>
  </si>
  <si>
    <t>c4mpyr-ntf2-p2-mp2-cp</t>
  </si>
  <si>
    <t>c4mpyr-ntf2-p3-mp2-cp</t>
  </si>
  <si>
    <t>c4mpyr-ntf2-p4-mp2-cp</t>
  </si>
  <si>
    <t>c4mpyr-ntf2-p5-mp2-cp</t>
  </si>
  <si>
    <t>c4mpyr-ntf2-p6-mp2-cp</t>
  </si>
  <si>
    <t>c4mpyr-pf6-p1-mp2-cp</t>
  </si>
  <si>
    <t>c4mpyr-pf6-p2-mp2-cp</t>
  </si>
  <si>
    <t>c4mpyr-pf6-p3-mp2-cp</t>
  </si>
  <si>
    <t>c4mpyr-tos-p1-mp2-cp</t>
  </si>
  <si>
    <t>c4mpyr-tos-p2-mp2-cp</t>
  </si>
  <si>
    <t>c1mim-br-p1-mp2-cp</t>
  </si>
  <si>
    <t>c1mim-br-p2-mp2-cp</t>
  </si>
  <si>
    <t>c1mpyr-br-p1-mp2-cp</t>
  </si>
  <si>
    <t>c1mpyr-br-p2-mp2-cp</t>
  </si>
  <si>
    <t>c2mim-br-p1-mp2-cp</t>
  </si>
  <si>
    <t>c2mim-br-p2-mp2-cp</t>
  </si>
  <si>
    <t>c2mim-br-p3-mp2-cp</t>
  </si>
  <si>
    <t>c2mim-br-p4-mp2-cp</t>
  </si>
  <si>
    <t>c2mpyr-br-p1-mp2-cp</t>
  </si>
  <si>
    <t>c2mpyr-br-p2-mp2-cp</t>
  </si>
  <si>
    <t>c2mpyr-br-p3-mp2-cp</t>
  </si>
  <si>
    <t>c3mim-br-p1-mp2-cp</t>
  </si>
  <si>
    <t>c3mim-br-p2-mp2-cp</t>
  </si>
  <si>
    <t>c3mim-br-p3-mp2-cp</t>
  </si>
  <si>
    <t>c3mim-br-p4-mp2-cp</t>
  </si>
  <si>
    <t>c3mpyr-br-p1-mp2-cp</t>
  </si>
  <si>
    <t>c3mpyr-br-p2-mp2-cp</t>
  </si>
  <si>
    <t>c3mpyr-br-p3-mp2-cp</t>
  </si>
  <si>
    <t>c4mim-br-p1-mp2-cp</t>
  </si>
  <si>
    <t>c4mim-br-p2-mp2-cp</t>
  </si>
  <si>
    <t>c4mim-br-p3-mp2-cp</t>
  </si>
  <si>
    <t>c4mim-br-p4-mp2-cp</t>
  </si>
  <si>
    <t>c4mpyr-br-p1-mp2-cp</t>
  </si>
  <si>
    <t>c4mpyr-br-p2-mp2-cp</t>
  </si>
  <si>
    <t>c4mpyr-br-p3-mp2-cp</t>
  </si>
  <si>
    <t>COMPLEX_SS</t>
  </si>
  <si>
    <t>COMPLEX_OS</t>
  </si>
  <si>
    <t>A_SS</t>
  </si>
  <si>
    <t>A_OS</t>
  </si>
  <si>
    <t>B_SS</t>
  </si>
  <si>
    <t>B_OS</t>
  </si>
  <si>
    <t>A_SS_ALL</t>
  </si>
  <si>
    <t>A_OS_ALL</t>
  </si>
  <si>
    <t>B_SS_ALL</t>
  </si>
  <si>
    <t>B_OS_ALL</t>
  </si>
  <si>
    <t>E_A_SS_ALL</t>
  </si>
  <si>
    <t>E_A_OS_ALL</t>
  </si>
  <si>
    <t>E_B_SS_ALL</t>
  </si>
  <si>
    <t>E_B_OS_ALL</t>
  </si>
  <si>
    <t>BSSE</t>
  </si>
  <si>
    <t>E_complex</t>
  </si>
  <si>
    <t>E_A</t>
  </si>
  <si>
    <t>E_B</t>
  </si>
  <si>
    <t>E_A_ALL</t>
  </si>
  <si>
    <t>E_B_ALL</t>
  </si>
  <si>
    <t>E_COMPLEX</t>
  </si>
  <si>
    <t>CCSDT_CBS</t>
  </si>
  <si>
    <t>CCD/MP2</t>
  </si>
  <si>
    <t>CCT/MP2</t>
  </si>
  <si>
    <t>ACCD/MP2</t>
  </si>
  <si>
    <t>JCCD/MP2</t>
  </si>
  <si>
    <t>MCCT/MP2</t>
  </si>
  <si>
    <t>JCCT/MP2</t>
  </si>
  <si>
    <t>KSVP/MP2</t>
  </si>
  <si>
    <t>KTZVP/MP2</t>
  </si>
  <si>
    <t>KTZVPP/MP2</t>
  </si>
  <si>
    <t>ACCQ/MP2</t>
  </si>
  <si>
    <t>energy</t>
  </si>
  <si>
    <t>%</t>
  </si>
  <si>
    <t>CCSD(T)/CBS</t>
  </si>
  <si>
    <t>delta-CCSD(T)/CBS</t>
  </si>
  <si>
    <t>CBS/MP2 (CP)</t>
  </si>
  <si>
    <t>c2mpyr-ntf2-p2-mp2-cp</t>
  </si>
  <si>
    <t>c2mpyr-ntf2-p3-mp2-cp</t>
  </si>
  <si>
    <t>c2mpyr-ntf2-p4-mp2-cp</t>
  </si>
  <si>
    <t>c2mpyr-ntf2-p5-mp2-cp</t>
  </si>
  <si>
    <t>c2mpyr-ntf2-p6-mp2-cp</t>
  </si>
  <si>
    <t>c2mpyr-pf6-p1-mp2-cp</t>
  </si>
  <si>
    <t>c2mpyr-pf6-p2-mp2-cp</t>
  </si>
  <si>
    <t>c2mpyr-pf6-p3-mp2-cp</t>
  </si>
  <si>
    <t>c2mpyr-tos-p1-mp2-cp</t>
  </si>
  <si>
    <t>c2mpyr-tos-p2-mp2-cp</t>
  </si>
  <si>
    <t>c3mim-bf4-p1-mp2-cp</t>
  </si>
  <si>
    <t>c3mim-bf4-p2-mp2-cp</t>
  </si>
  <si>
    <t>c3mim-cl-p1-mp2-cp</t>
  </si>
  <si>
    <t>c3mim-cl-p2-mp2-cp</t>
  </si>
  <si>
    <t>c3mim-cl-p3-mp2-cp</t>
  </si>
  <si>
    <t>c3mim-cl-p4-mp2-cp</t>
  </si>
  <si>
    <t>c3mim-dca-p1-mp2-cp</t>
  </si>
  <si>
    <t>c3mim-dca-p2-mp2-cp</t>
  </si>
  <si>
    <t>c3mim-dca-p3-mp2-cp</t>
  </si>
  <si>
    <t>c3mim-dca-p4-mp2-cp</t>
  </si>
  <si>
    <t>c3mim-dca-p5-mp2-cp</t>
  </si>
  <si>
    <t>c3mim-dca-p6-mp2-cp</t>
  </si>
  <si>
    <t>c3mim-mes-p1-mp2-cp</t>
  </si>
  <si>
    <t>c3mim-mes-p2-mp2-cp</t>
  </si>
  <si>
    <t>c3mim-ntf2-p1-mp2-cp</t>
  </si>
  <si>
    <t>c3mim-ntf2-p2-mp2-cp</t>
  </si>
  <si>
    <t>c3mim-ntf2-p3-mp2-cp</t>
  </si>
  <si>
    <t>c3mim-ntf2-p4-mp2-cp</t>
  </si>
  <si>
    <t>c3mim-pf6-p1-mp2-cp</t>
  </si>
  <si>
    <t>c3mim-pf6-p2-mp2-cp</t>
  </si>
  <si>
    <t>c3mim-tos-p1-mp2-cp</t>
  </si>
  <si>
    <t>c3mim-tos-p2-mp2-cp</t>
  </si>
  <si>
    <t>c3mpyr-bf4-p1-mp2-cp</t>
  </si>
  <si>
    <t>c3mpyr-bf4-p2-mp2-cp</t>
  </si>
  <si>
    <t>c3mpyr-bf4-p3-mp2-cp</t>
  </si>
  <si>
    <t>c3mpyr-cl-p1-mp2-cp</t>
  </si>
  <si>
    <t>c3mpyr-cl-p2-mp2-cp</t>
  </si>
  <si>
    <t>c3mpyr-cl-p3-mp2-cp</t>
  </si>
  <si>
    <t>c3mpyr-dca-p1-mp2-cp</t>
  </si>
  <si>
    <t>c3mpyr-dca-p2-mp2-cp</t>
  </si>
  <si>
    <t>c3mpyr-dca-p3-mp2-cp</t>
  </si>
  <si>
    <t>c3mpyr-dca-p4-mp2-cp</t>
  </si>
  <si>
    <t>c3mpyr-dca-p5-mp2-cp</t>
  </si>
  <si>
    <t>c3mpyr-dca-p6-mp2-cp</t>
  </si>
  <si>
    <t>c3mpyr-mes-p1-mp2-cp</t>
  </si>
  <si>
    <t>c3mpyr-mes-p2-mp2-cp</t>
  </si>
  <si>
    <t>c3mpyr-mes-p3-mp2-cp</t>
  </si>
  <si>
    <t>c3mpyr-ntf2-p1-mp2-cp</t>
  </si>
  <si>
    <t>c3mpyr-ntf2-p2-mp2-cp</t>
  </si>
  <si>
    <t>c3mpyr-ntf2-p3-mp2-cp</t>
  </si>
  <si>
    <t>c3mpyr-ntf2-p4-mp2-cp</t>
  </si>
  <si>
    <t>c3mpyr-ntf2-p5-mp2-cp</t>
  </si>
  <si>
    <t>c3mpyr-ntf2-p6-mp2-cp</t>
  </si>
  <si>
    <t>c3mpyr-pf6-p1-mp2-cp</t>
  </si>
  <si>
    <t>c3mpyr-pf6-p2-mp2-cp</t>
  </si>
  <si>
    <t>c3mpyr-pf6-p3-mp2-cp</t>
  </si>
  <si>
    <t>c3mpyr-tos-p1-mp2-cp</t>
  </si>
  <si>
    <t>c3mpyr-tos-p2-mp2-cp</t>
  </si>
  <si>
    <t>c4mim-bf4-p1-mp2-cp</t>
  </si>
  <si>
    <t>c4mim-bf4-p2-mp2-cp</t>
  </si>
  <si>
    <t>c4mim-cl-p1-mp2-cp</t>
  </si>
  <si>
    <t>c4mim-cl-p2-mp2-cp</t>
  </si>
  <si>
    <t>c4mim-cl-p3-mp2-cp</t>
  </si>
  <si>
    <t>c4mim-cl-p4-mp2-cp</t>
  </si>
  <si>
    <t>c4mim-dca-p1-mp2-cp</t>
  </si>
  <si>
    <t>c4mim-dca-p2-mp2-cp</t>
  </si>
  <si>
    <t>c4mim-dca-p3-mp2-cp</t>
  </si>
  <si>
    <t>c4mim-mes-p1-mp2-cp</t>
  </si>
  <si>
    <t>c4mim-mes-p2-mp2-cp</t>
  </si>
  <si>
    <t>c4mim-pf6-p1-mp2-cp</t>
  </si>
  <si>
    <t>c4mim-pf6-p2-mp2-cp</t>
  </si>
  <si>
    <t>c4mim-tos-p1-mp2-cp</t>
  </si>
  <si>
    <t>c4mim-tos-p2-mp2-cp</t>
  </si>
  <si>
    <t>c4mpyr-bf4-p1-mp2-cp</t>
  </si>
  <si>
    <t>c4mpyr-bf4-p2-mp2-cp</t>
  </si>
  <si>
    <t>c4mpyr-bf4-p3-mp2-cp</t>
  </si>
  <si>
    <t>point</t>
  </si>
  <si>
    <t>E_int</t>
  </si>
  <si>
    <t>E_int_CP</t>
  </si>
  <si>
    <t>E_BSSE</t>
  </si>
  <si>
    <t>E_int_HF</t>
  </si>
  <si>
    <t>E_int_HF_CP</t>
  </si>
  <si>
    <t>E_HF_BSSE</t>
  </si>
  <si>
    <t>E_int_MP2</t>
  </si>
  <si>
    <t>E_int_MP2_CP</t>
  </si>
  <si>
    <t>E_MP2_BSSE</t>
  </si>
  <si>
    <t>E_COMPLEX_SS</t>
  </si>
  <si>
    <t>E_COMPLEX_OS</t>
  </si>
  <si>
    <t>E_A_SS</t>
  </si>
  <si>
    <t>E_A_OS</t>
  </si>
  <si>
    <t>E_B_SS</t>
  </si>
  <si>
    <t>E_B_OS</t>
  </si>
  <si>
    <t>c1mim-bf4-p1-mp2-cp</t>
  </si>
  <si>
    <t>c1mim-cl-p1-mp2-cp</t>
  </si>
  <si>
    <t>c1mim-cl-p2-mp2-cp</t>
  </si>
  <si>
    <t>c1mim-dca-p1-mp2-cp</t>
  </si>
  <si>
    <t>c1mim-dca-p2-mp2-cp</t>
  </si>
  <si>
    <t>c1mim-mes-p1-mp2-cp</t>
  </si>
  <si>
    <t>c1mim-ntf2-p1-mp2-cp</t>
  </si>
  <si>
    <t>c1mim-ntf2-p2-mp2-cp</t>
  </si>
  <si>
    <t>c1mim-ntf2-p3-mp2-cp</t>
  </si>
  <si>
    <t>c1mim-pf6-p1-mp2-cp</t>
  </si>
  <si>
    <t>c1mim-tos-p1-mp2-cp</t>
  </si>
  <si>
    <t>c1mpyr-bf4-p1-mp2-cp</t>
  </si>
  <si>
    <t>c1mpyr-bf4-p2-mp2-cp</t>
  </si>
  <si>
    <t>c1mpyr-cl-p1-mp2-cp</t>
  </si>
  <si>
    <t>c1mpyr-cl-p2-mp2-cp</t>
  </si>
  <si>
    <t>c1mpyr-dca-p1-mp2-cp</t>
  </si>
  <si>
    <t>c1mpyr-dca-p2-mp2-cp</t>
  </si>
  <si>
    <t>c1mpyr-dca-p3-mp2-cp</t>
  </si>
  <si>
    <t>c1mpyr-dca-p4-mp2-cp</t>
  </si>
  <si>
    <t>c1mpyr-mes-p1-mp2-cp</t>
  </si>
  <si>
    <t>c1mpyr-mes-p2-mp2-cp</t>
  </si>
  <si>
    <t>c1mpyr-ntf2-p1-mp2-cp</t>
  </si>
  <si>
    <t>c1mpyr-ntf2-p2-mp2-cp</t>
  </si>
  <si>
    <t>c1mpyr-ntf2-p3-mp2-cp</t>
  </si>
  <si>
    <t>c1mpyr-ntf2-p5-mp2-cp</t>
  </si>
  <si>
    <t>c1mpyr-pf6-p1-mp2-cp</t>
  </si>
  <si>
    <t>c1mpyr-pf6-p2-mp2-cp</t>
  </si>
  <si>
    <t>c1mpyr-tos-p1-mp2-cp</t>
  </si>
  <si>
    <t>c1mpyr-tos-p2-mp2-cp</t>
  </si>
  <si>
    <t>c2mim-bf4-p1-mp2-cp</t>
  </si>
  <si>
    <t>c2mim-bf4-p2-mp2-cp</t>
  </si>
  <si>
    <t>c2mim-cl-p1-mp2-cp</t>
  </si>
  <si>
    <t>c2mim-cl-p2-mp2-cp</t>
  </si>
  <si>
    <t>c2mim-cl-p3-mp2-cp</t>
  </si>
  <si>
    <t>c2mim-cl-p4-mp2-cp</t>
  </si>
  <si>
    <t>c2mim-dca-p1-mp2-cp</t>
  </si>
  <si>
    <t>c2mim-dca-p2-mp2-cp</t>
  </si>
  <si>
    <t>c2mim-dca-p3-mp2-cp</t>
  </si>
  <si>
    <t>c2mim-dca-p4-mp2-cp</t>
  </si>
  <si>
    <t>c2mim-dca-p5-mp2-cp</t>
  </si>
  <si>
    <t>c2mim-dca-p6-mp2-cp</t>
  </si>
  <si>
    <t>c2mim-mes-p1-mp2-cp</t>
  </si>
  <si>
    <t>c2mim-mes-p2-mp2-cp</t>
  </si>
  <si>
    <t>c2mim-ntf2-p1-mp2-cp</t>
  </si>
  <si>
    <t>c2mim-ntf2-p2-mp2-cp</t>
  </si>
  <si>
    <t>c2mim-ntf2-p3-mp2-cp</t>
  </si>
  <si>
    <t>c2mim-ntf2-p4-mp2-cp</t>
  </si>
  <si>
    <t>c2mim-pf6-p1-mp2-cp</t>
  </si>
  <si>
    <t>c2mim-pf6-p2-mp2-cp</t>
  </si>
  <si>
    <t>c2mim-tos-p1-mp2-cp</t>
  </si>
  <si>
    <t>c2mim-tos-p2-mp2-cp</t>
  </si>
  <si>
    <t>c2mpyr-bf4-p1-mp2-cp</t>
  </si>
  <si>
    <t>c2mpyr-bf4-p2-mp2-cp</t>
  </si>
  <si>
    <t>c2mpyr-bf4-p3-mp2-cp</t>
  </si>
  <si>
    <t>c2mpyr-cl-p1-mp2-cp</t>
  </si>
  <si>
    <t>c2mpyr-cl-p2-mp2-cp</t>
  </si>
  <si>
    <t>c2mpyr-cl-p3-mp2-cp</t>
  </si>
  <si>
    <t>c2mpyr-dca-p1-mp2-cp</t>
  </si>
  <si>
    <t>c2mpyr-dca-p2-mp2-cp</t>
  </si>
  <si>
    <t>c2mpyr-dca-p3-mp2-cp</t>
  </si>
  <si>
    <t>c2mpyr-dca-p4-mp2-cp</t>
  </si>
  <si>
    <t>c2mpyr-dca-p5-mp2-cp</t>
  </si>
  <si>
    <t>c2mpyr-dca-p6-mp2-cp</t>
  </si>
  <si>
    <t>c2mpyr-mes-p1-mp2-cp</t>
  </si>
  <si>
    <t>c2mpyr-mes-p2-mp2-cp</t>
  </si>
  <si>
    <t>c2mpyr-mes-p3-mp2-cp</t>
  </si>
  <si>
    <t>c2mpyr-ntf2-p1-mp2-cp</t>
  </si>
  <si>
    <t>delta OS</t>
  </si>
  <si>
    <t>delta SS</t>
  </si>
  <si>
    <t>&gt;1.0</t>
  </si>
  <si>
    <t>&gt;1.2</t>
  </si>
  <si>
    <t>&gt;1.1</t>
  </si>
  <si>
    <t>non-CP</t>
  </si>
  <si>
    <t>CP</t>
  </si>
  <si>
    <t>0.9-1.0</t>
  </si>
  <si>
    <t>0.8-0.9</t>
  </si>
  <si>
    <t>&lt;0.8</t>
  </si>
  <si>
    <t>OS/SS Complex</t>
  </si>
  <si>
    <t>OS/SS A</t>
  </si>
  <si>
    <t>OS/SS A all</t>
  </si>
  <si>
    <t>OS/SS B all</t>
  </si>
  <si>
    <t>OS/SS B</t>
  </si>
  <si>
    <t>Ecorr complex</t>
  </si>
  <si>
    <t>Ecorr A</t>
  </si>
  <si>
    <t>Ecorr B</t>
  </si>
  <si>
    <t>Ecorr A full</t>
  </si>
  <si>
    <t>Ecorr B full</t>
  </si>
  <si>
    <t>&gt;1.3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</si>
</sst>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defaultColWidth="11" defaultRowHeight="15.75" x14ac:dyDescent="0.25"/>
  <cols>
    <col min="1" max="1" width="20.875" bestFit="1" customWidth="1"/>
  </cols>
  <sheetData>
    <row r="1" spans="1:20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177</v>
      </c>
      <c r="B2">
        <v>-405.31480602082303</v>
      </c>
      <c r="C2">
        <v>-360.01448800199398</v>
      </c>
      <c r="D2">
        <v>45.300318018828499</v>
      </c>
      <c r="E2">
        <v>-370.770521360874</v>
      </c>
      <c r="F2">
        <v>-345.98688168558101</v>
      </c>
      <c r="G2">
        <v>24.783639675292601</v>
      </c>
      <c r="H2">
        <v>-34.544284659948502</v>
      </c>
      <c r="I2">
        <v>-14.0276063164125</v>
      </c>
      <c r="J2">
        <v>20.516678343535901</v>
      </c>
      <c r="K2">
        <v>-0.48819219873852099</v>
      </c>
      <c r="L2">
        <v>-1.35329710480504</v>
      </c>
      <c r="M2">
        <v>-0.25085648504085301</v>
      </c>
      <c r="N2">
        <v>-0.747754496802983</v>
      </c>
      <c r="O2">
        <v>-0.23226738775611699</v>
      </c>
      <c r="P2">
        <v>-0.597453712591551</v>
      </c>
      <c r="Q2">
        <v>-0.251231781679155</v>
      </c>
      <c r="R2">
        <v>-0.74869485078616904</v>
      </c>
      <c r="S2">
        <v>-0.234315388556466</v>
      </c>
      <c r="T2">
        <v>-0.60190445017884697</v>
      </c>
    </row>
    <row r="3" spans="1:20" x14ac:dyDescent="0.25">
      <c r="A3" t="s">
        <v>23</v>
      </c>
      <c r="B3">
        <v>-436.24306749099401</v>
      </c>
      <c r="C3">
        <v>-391.37765940518602</v>
      </c>
      <c r="D3">
        <v>44.865408085807303</v>
      </c>
      <c r="E3">
        <v>-398.651184128034</v>
      </c>
      <c r="F3">
        <v>-369.86976226630998</v>
      </c>
      <c r="G3">
        <v>28.781421861724102</v>
      </c>
      <c r="H3">
        <v>-37.591883362959699</v>
      </c>
      <c r="I3">
        <v>-21.507897138876402</v>
      </c>
      <c r="J3">
        <v>16.083986224083201</v>
      </c>
      <c r="K3">
        <v>-0.33252471741252898</v>
      </c>
      <c r="L3">
        <v>-0.91489393909247096</v>
      </c>
      <c r="M3">
        <v>-0.25154580891523298</v>
      </c>
      <c r="N3">
        <v>-0.75105829233705601</v>
      </c>
      <c r="O3">
        <v>-7.4761500917863502E-2</v>
      </c>
      <c r="P3">
        <v>-0.155735064099458</v>
      </c>
      <c r="Q3">
        <v>-0.25187340442039602</v>
      </c>
      <c r="R3">
        <v>-0.75177019676798496</v>
      </c>
      <c r="S3">
        <v>-7.6139355098320205E-2</v>
      </c>
      <c r="T3">
        <v>-0.159443775960186</v>
      </c>
    </row>
    <row r="4" spans="1:20" x14ac:dyDescent="0.25">
      <c r="A4" t="s">
        <v>24</v>
      </c>
      <c r="B4">
        <v>-414.60750805541699</v>
      </c>
      <c r="C4">
        <v>-384.61095485644501</v>
      </c>
      <c r="D4">
        <v>29.996553198972499</v>
      </c>
      <c r="E4">
        <v>-390.247693555973</v>
      </c>
      <c r="F4">
        <v>-371.89618358857399</v>
      </c>
      <c r="G4">
        <v>18.3515099673984</v>
      </c>
      <c r="H4">
        <v>-24.359814499444699</v>
      </c>
      <c r="I4">
        <v>-12.714771267870599</v>
      </c>
      <c r="J4">
        <v>11.645043231574</v>
      </c>
      <c r="K4">
        <v>-0.33071330895885598</v>
      </c>
      <c r="L4">
        <v>-0.91153163644847202</v>
      </c>
      <c r="M4">
        <v>-0.25140242722395301</v>
      </c>
      <c r="N4">
        <v>-0.75106779110320998</v>
      </c>
      <c r="O4">
        <v>-7.4761500917550405E-2</v>
      </c>
      <c r="P4">
        <v>-0.15573506409884999</v>
      </c>
      <c r="Q4">
        <v>-0.25151501813300498</v>
      </c>
      <c r="R4">
        <v>-0.75135993173386395</v>
      </c>
      <c r="S4">
        <v>-7.5834669989090206E-2</v>
      </c>
      <c r="T4">
        <v>-0.158692525601866</v>
      </c>
    </row>
    <row r="5" spans="1:20" x14ac:dyDescent="0.25">
      <c r="A5" t="s">
        <v>178</v>
      </c>
      <c r="B5">
        <v>-484.311576473846</v>
      </c>
      <c r="C5">
        <v>-408.25797128902298</v>
      </c>
      <c r="D5">
        <v>76.053605184822601</v>
      </c>
      <c r="E5">
        <v>-449.21825596671198</v>
      </c>
      <c r="F5">
        <v>-394.91747413846099</v>
      </c>
      <c r="G5">
        <v>54.300781828251097</v>
      </c>
      <c r="H5">
        <v>-35.093320507133797</v>
      </c>
      <c r="I5">
        <v>-13.3404971505623</v>
      </c>
      <c r="J5">
        <v>21.752823356571501</v>
      </c>
      <c r="K5">
        <v>-0.29154529834287002</v>
      </c>
      <c r="L5">
        <v>-0.85400824311722201</v>
      </c>
      <c r="M5">
        <v>-0.25148124327582499</v>
      </c>
      <c r="N5">
        <v>-0.75093333367092596</v>
      </c>
      <c r="O5">
        <v>-3.4848914314369497E-2</v>
      </c>
      <c r="P5">
        <v>-9.4923712165399493E-2</v>
      </c>
      <c r="Q5">
        <v>-0.25176286171996998</v>
      </c>
      <c r="R5">
        <v>-0.75153896877063997</v>
      </c>
      <c r="S5">
        <v>-3.6843797227868902E-2</v>
      </c>
      <c r="T5">
        <v>-0.100326787421768</v>
      </c>
    </row>
    <row r="6" spans="1:20" x14ac:dyDescent="0.25">
      <c r="A6" t="s">
        <v>179</v>
      </c>
      <c r="B6">
        <v>-470.17401275798198</v>
      </c>
      <c r="C6">
        <v>-413.803532024226</v>
      </c>
      <c r="D6">
        <v>56.370480733756402</v>
      </c>
      <c r="E6">
        <v>-443.61876792264798</v>
      </c>
      <c r="F6">
        <v>-403.83165072634199</v>
      </c>
      <c r="G6">
        <v>39.787117196305402</v>
      </c>
      <c r="H6">
        <v>-26.555244835334399</v>
      </c>
      <c r="I6">
        <v>-9.9718812978833995</v>
      </c>
      <c r="J6">
        <v>16.583363537451</v>
      </c>
      <c r="K6">
        <v>-0.29086567391371199</v>
      </c>
      <c r="L6">
        <v>-0.85178992956677102</v>
      </c>
      <c r="M6">
        <v>-0.25147808259302401</v>
      </c>
      <c r="N6">
        <v>-0.75129053720500505</v>
      </c>
      <c r="O6">
        <v>-3.4848914314402103E-2</v>
      </c>
      <c r="P6">
        <v>-9.4923712165473295E-2</v>
      </c>
      <c r="Q6">
        <v>-0.25157190261552198</v>
      </c>
      <c r="R6">
        <v>-0.75153245533553104</v>
      </c>
      <c r="S6">
        <v>-3.6337023892576099E-2</v>
      </c>
      <c r="T6">
        <v>-9.94161331591734E-2</v>
      </c>
    </row>
    <row r="7" spans="1:20" x14ac:dyDescent="0.25">
      <c r="A7" t="s">
        <v>180</v>
      </c>
      <c r="B7">
        <v>-385.48287275057299</v>
      </c>
      <c r="C7">
        <v>-349.83529165355901</v>
      </c>
      <c r="D7">
        <v>35.647581097013898</v>
      </c>
      <c r="E7">
        <v>-328.77956666248201</v>
      </c>
      <c r="F7">
        <v>-311.74516204754201</v>
      </c>
      <c r="G7">
        <v>17.0344046149396</v>
      </c>
      <c r="H7">
        <v>-56.7033060880905</v>
      </c>
      <c r="I7">
        <v>-38.090129606016198</v>
      </c>
      <c r="J7">
        <v>18.613176482074199</v>
      </c>
      <c r="K7">
        <v>-0.46167644020533199</v>
      </c>
      <c r="L7">
        <v>-1.28411275884038</v>
      </c>
      <c r="M7">
        <v>-0.250988229935389</v>
      </c>
      <c r="N7">
        <v>-0.74819717390311602</v>
      </c>
      <c r="O7">
        <v>-0.20119391053299701</v>
      </c>
      <c r="P7">
        <v>-0.52381273895507796</v>
      </c>
      <c r="Q7">
        <v>-0.25151902909297402</v>
      </c>
      <c r="R7">
        <v>-0.74945170995854304</v>
      </c>
      <c r="S7">
        <v>-0.20289015616519199</v>
      </c>
      <c r="T7">
        <v>-0.527420541648847</v>
      </c>
    </row>
    <row r="8" spans="1:20" x14ac:dyDescent="0.25">
      <c r="A8" t="s">
        <v>181</v>
      </c>
      <c r="B8">
        <v>-371.99727186990299</v>
      </c>
      <c r="C8">
        <v>-343.648569827004</v>
      </c>
      <c r="D8">
        <v>28.3487020428988</v>
      </c>
      <c r="E8">
        <v>-328.26160598470301</v>
      </c>
      <c r="F8">
        <v>-314.57980988172602</v>
      </c>
      <c r="G8">
        <v>13.681796102977</v>
      </c>
      <c r="H8">
        <v>-43.7356658851999</v>
      </c>
      <c r="I8">
        <v>-29.068759945278099</v>
      </c>
      <c r="J8">
        <v>14.666905939921801</v>
      </c>
      <c r="K8">
        <v>-0.45962646195007001</v>
      </c>
      <c r="L8">
        <v>-1.2815104942089599</v>
      </c>
      <c r="M8">
        <v>-0.25097483599805398</v>
      </c>
      <c r="N8">
        <v>-0.74859046546793195</v>
      </c>
      <c r="O8">
        <v>-0.20107298276445501</v>
      </c>
      <c r="P8">
        <v>-0.52384063883771503</v>
      </c>
      <c r="Q8">
        <v>-0.25129353722216002</v>
      </c>
      <c r="R8">
        <v>-0.74932910596473301</v>
      </c>
      <c r="S8">
        <v>-0.20243510943107301</v>
      </c>
      <c r="T8">
        <v>-0.527007499126388</v>
      </c>
    </row>
    <row r="9" spans="1:20" x14ac:dyDescent="0.25">
      <c r="A9" t="s">
        <v>182</v>
      </c>
      <c r="B9">
        <v>-461.08055637259997</v>
      </c>
      <c r="C9">
        <v>-398.57807615147101</v>
      </c>
      <c r="D9">
        <v>62.502480221128998</v>
      </c>
      <c r="E9">
        <v>-415.74939545827601</v>
      </c>
      <c r="F9">
        <v>-380.11088378424802</v>
      </c>
      <c r="G9">
        <v>35.638511674027598</v>
      </c>
      <c r="H9">
        <v>-45.331160914324101</v>
      </c>
      <c r="I9">
        <v>-18.467192367222701</v>
      </c>
      <c r="J9">
        <v>26.8639685471014</v>
      </c>
      <c r="K9">
        <v>-0.48646801463001699</v>
      </c>
      <c r="L9">
        <v>-1.3716602617645199</v>
      </c>
      <c r="M9">
        <v>-0.251019820096753</v>
      </c>
      <c r="N9">
        <v>-0.74806852101421595</v>
      </c>
      <c r="O9">
        <v>-0.22792024030821401</v>
      </c>
      <c r="P9">
        <v>-0.61385397000386399</v>
      </c>
      <c r="Q9">
        <v>-0.25139579599339501</v>
      </c>
      <c r="R9">
        <v>-0.74897912412912204</v>
      </c>
      <c r="S9">
        <v>-0.23087528697787099</v>
      </c>
      <c r="T9">
        <v>-0.61984428816052795</v>
      </c>
    </row>
    <row r="10" spans="1:20" x14ac:dyDescent="0.25">
      <c r="A10" t="s">
        <v>183</v>
      </c>
      <c r="B10">
        <v>-393.43459926044</v>
      </c>
      <c r="C10">
        <v>-339.76190027189199</v>
      </c>
      <c r="D10">
        <v>53.672698988547999</v>
      </c>
      <c r="E10">
        <v>-324.87424626064001</v>
      </c>
      <c r="F10">
        <v>-296.86024891008998</v>
      </c>
      <c r="G10">
        <v>28.013997350549801</v>
      </c>
      <c r="H10">
        <v>-68.560352999800202</v>
      </c>
      <c r="I10">
        <v>-42.901651361802003</v>
      </c>
      <c r="J10">
        <v>25.658701637998199</v>
      </c>
      <c r="K10">
        <v>-0.98403218792637204</v>
      </c>
      <c r="L10">
        <v>-2.5921451589195899</v>
      </c>
      <c r="M10">
        <v>-0.25086306397007202</v>
      </c>
      <c r="N10">
        <v>-0.74781873005777399</v>
      </c>
      <c r="O10">
        <v>-0.722091281825607</v>
      </c>
      <c r="P10">
        <v>-1.82929101523182</v>
      </c>
      <c r="Q10">
        <v>-0.25132014777204098</v>
      </c>
      <c r="R10">
        <v>-0.74896357519941203</v>
      </c>
      <c r="S10">
        <v>-0.724780192903275</v>
      </c>
      <c r="T10">
        <v>-1.8347730571890899</v>
      </c>
    </row>
    <row r="11" spans="1:20" x14ac:dyDescent="0.25">
      <c r="A11" t="s">
        <v>184</v>
      </c>
      <c r="B11">
        <v>-373.99204821323701</v>
      </c>
      <c r="C11">
        <v>-339.969674887103</v>
      </c>
      <c r="D11">
        <v>34.022373326134101</v>
      </c>
      <c r="E11">
        <v>-333.68565461373299</v>
      </c>
      <c r="F11">
        <v>-316.68611740699299</v>
      </c>
      <c r="G11">
        <v>16.999537206739799</v>
      </c>
      <c r="H11">
        <v>-40.306393599504197</v>
      </c>
      <c r="I11">
        <v>-23.283557480109899</v>
      </c>
      <c r="J11">
        <v>17.022836119394199</v>
      </c>
      <c r="K11">
        <v>-0.97974406650249302</v>
      </c>
      <c r="L11">
        <v>-2.58523632101884</v>
      </c>
      <c r="M11">
        <v>-0.25093233553180899</v>
      </c>
      <c r="N11">
        <v>-0.74849523539780305</v>
      </c>
      <c r="O11">
        <v>-0.72174358294268304</v>
      </c>
      <c r="P11">
        <v>-1.8284573412096601</v>
      </c>
      <c r="Q11">
        <v>-0.25115337225255902</v>
      </c>
      <c r="R11">
        <v>-0.74908056061676698</v>
      </c>
      <c r="S11">
        <v>-0.72350485037494705</v>
      </c>
      <c r="T11">
        <v>-1.8323733668042901</v>
      </c>
    </row>
    <row r="12" spans="1:20" x14ac:dyDescent="0.25">
      <c r="A12" t="s">
        <v>185</v>
      </c>
      <c r="B12">
        <v>-369.29160967042401</v>
      </c>
      <c r="C12">
        <v>-329.97583272076503</v>
      </c>
      <c r="D12">
        <v>39.3157769496583</v>
      </c>
      <c r="E12">
        <v>-328.54099944878999</v>
      </c>
      <c r="F12">
        <v>-309.88001590714498</v>
      </c>
      <c r="G12">
        <v>18.660983541644299</v>
      </c>
      <c r="H12">
        <v>-40.7506102216337</v>
      </c>
      <c r="I12">
        <v>-20.095816813619699</v>
      </c>
      <c r="J12">
        <v>20.654793408013902</v>
      </c>
      <c r="K12">
        <v>-0.97993524534760501</v>
      </c>
      <c r="L12">
        <v>-2.5854069910950499</v>
      </c>
      <c r="M12">
        <v>-0.250853175511633</v>
      </c>
      <c r="N12">
        <v>-0.74808402979223199</v>
      </c>
      <c r="O12">
        <v>-0.72202300258565399</v>
      </c>
      <c r="P12">
        <v>-1.8288609429612099</v>
      </c>
      <c r="Q12">
        <v>-0.25117430500999799</v>
      </c>
      <c r="R12">
        <v>-0.74891529180030203</v>
      </c>
      <c r="S12">
        <v>-0.724210521327045</v>
      </c>
      <c r="T12">
        <v>-1.83338802696393</v>
      </c>
    </row>
    <row r="13" spans="1:20" x14ac:dyDescent="0.25">
      <c r="A13" t="s">
        <v>186</v>
      </c>
      <c r="B13">
        <v>-383.72390986281403</v>
      </c>
      <c r="C13">
        <v>-338.36084170629402</v>
      </c>
      <c r="D13">
        <v>45.363068156519901</v>
      </c>
      <c r="E13">
        <v>-345.08873811311099</v>
      </c>
      <c r="F13">
        <v>-322.12903719721498</v>
      </c>
      <c r="G13">
        <v>22.959700915896001</v>
      </c>
      <c r="H13">
        <v>-38.635171749702998</v>
      </c>
      <c r="I13">
        <v>-16.231804509079101</v>
      </c>
      <c r="J13">
        <v>22.403367240623901</v>
      </c>
      <c r="K13">
        <v>-0.60700153355709296</v>
      </c>
      <c r="L13">
        <v>-1.65556653516798</v>
      </c>
      <c r="M13">
        <v>-0.25085105756738002</v>
      </c>
      <c r="N13">
        <v>-0.74779386738620501</v>
      </c>
      <c r="O13">
        <v>-0.350387328274611</v>
      </c>
      <c r="P13">
        <v>-0.89882045775560204</v>
      </c>
      <c r="Q13">
        <v>-0.25116299691398503</v>
      </c>
      <c r="R13">
        <v>-0.748607154923013</v>
      </c>
      <c r="S13">
        <v>-0.35281957688151</v>
      </c>
      <c r="T13">
        <v>-0.90379597302513603</v>
      </c>
    </row>
    <row r="14" spans="1:20" x14ac:dyDescent="0.25">
      <c r="A14" t="s">
        <v>187</v>
      </c>
      <c r="B14">
        <v>-445.289225265487</v>
      </c>
      <c r="C14">
        <v>-386.328157279663</v>
      </c>
      <c r="D14">
        <v>58.961067985823398</v>
      </c>
      <c r="E14">
        <v>-402.72076518947102</v>
      </c>
      <c r="F14">
        <v>-369.75022717304199</v>
      </c>
      <c r="G14">
        <v>32.970538016428499</v>
      </c>
      <c r="H14">
        <v>-42.568460076016301</v>
      </c>
      <c r="I14">
        <v>-16.577930106621402</v>
      </c>
      <c r="J14">
        <v>25.9905299693948</v>
      </c>
      <c r="K14">
        <v>-0.69735172992045702</v>
      </c>
      <c r="L14">
        <v>-1.93672868995304</v>
      </c>
      <c r="M14">
        <v>-0.25092270786245102</v>
      </c>
      <c r="N14">
        <v>-0.74801758966671605</v>
      </c>
      <c r="O14">
        <v>-0.43931156146998501</v>
      </c>
      <c r="P14">
        <v>-1.1796150929337701</v>
      </c>
      <c r="Q14">
        <v>-0.25131979699129903</v>
      </c>
      <c r="R14">
        <v>-0.74895330063407795</v>
      </c>
      <c r="S14">
        <v>-0.44215320453884099</v>
      </c>
      <c r="T14">
        <v>-1.18533991845864</v>
      </c>
    </row>
    <row r="15" spans="1:20" x14ac:dyDescent="0.25">
      <c r="A15" t="s">
        <v>188</v>
      </c>
      <c r="B15">
        <v>-403.94680370906502</v>
      </c>
      <c r="C15">
        <v>-359.07935182722002</v>
      </c>
      <c r="D15">
        <v>44.8674518818449</v>
      </c>
      <c r="E15">
        <v>-367.92634580749501</v>
      </c>
      <c r="F15">
        <v>-343.12972238549702</v>
      </c>
      <c r="G15">
        <v>24.796623421998401</v>
      </c>
      <c r="H15">
        <v>-36.020457901569799</v>
      </c>
      <c r="I15">
        <v>-15.9496294417232</v>
      </c>
      <c r="J15">
        <v>20.070828459846499</v>
      </c>
      <c r="K15">
        <v>-0.47329120395193502</v>
      </c>
      <c r="L15">
        <v>-1.3895832716382801</v>
      </c>
      <c r="M15">
        <v>-0.23546421460459699</v>
      </c>
      <c r="N15">
        <v>-0.78462591322225494</v>
      </c>
      <c r="O15">
        <v>-0.23215024422609601</v>
      </c>
      <c r="P15">
        <v>-0.59691463756790497</v>
      </c>
      <c r="Q15">
        <v>-0.23573895709662901</v>
      </c>
      <c r="R15">
        <v>-0.78524512016286996</v>
      </c>
      <c r="S15">
        <v>-0.23424537726481601</v>
      </c>
      <c r="T15">
        <v>-0.60157012887672001</v>
      </c>
    </row>
    <row r="16" spans="1:20" x14ac:dyDescent="0.25">
      <c r="A16" t="s">
        <v>189</v>
      </c>
      <c r="B16">
        <v>-391.83318585510398</v>
      </c>
      <c r="C16">
        <v>-352.62267178187801</v>
      </c>
      <c r="D16">
        <v>39.210514073226598</v>
      </c>
      <c r="E16">
        <v>-359.07751668879001</v>
      </c>
      <c r="F16">
        <v>-337.57081004414101</v>
      </c>
      <c r="G16">
        <v>21.5067066446491</v>
      </c>
      <c r="H16">
        <v>-32.755669166314199</v>
      </c>
      <c r="I16">
        <v>-15.0518617377366</v>
      </c>
      <c r="J16">
        <v>17.703807428577498</v>
      </c>
      <c r="K16">
        <v>-0.47283325569866003</v>
      </c>
      <c r="L16">
        <v>-1.3889062567186401</v>
      </c>
      <c r="M16">
        <v>-0.23550829643062901</v>
      </c>
      <c r="N16">
        <v>-0.78468512815366098</v>
      </c>
      <c r="O16">
        <v>-0.23215127869190799</v>
      </c>
      <c r="P16">
        <v>-0.59691883535810797</v>
      </c>
      <c r="Q16">
        <v>-0.23573712418519599</v>
      </c>
      <c r="R16">
        <v>-0.78520992237555898</v>
      </c>
      <c r="S16">
        <v>-0.23400271664101699</v>
      </c>
      <c r="T16">
        <v>-0.60105679863898998</v>
      </c>
    </row>
    <row r="17" spans="1:20" x14ac:dyDescent="0.25">
      <c r="A17" t="s">
        <v>25</v>
      </c>
      <c r="B17">
        <v>-424.34885159057899</v>
      </c>
      <c r="C17">
        <v>-385.47040831779998</v>
      </c>
      <c r="D17">
        <v>38.878443272779002</v>
      </c>
      <c r="E17">
        <v>-383.682076019014</v>
      </c>
      <c r="F17">
        <v>-359.042519457764</v>
      </c>
      <c r="G17">
        <v>24.639556561250402</v>
      </c>
      <c r="H17">
        <v>-40.666775571564898</v>
      </c>
      <c r="I17">
        <v>-26.427888860036301</v>
      </c>
      <c r="J17">
        <v>14.238886711528499</v>
      </c>
      <c r="K17">
        <v>-0.31737590896255402</v>
      </c>
      <c r="L17">
        <v>-0.94935939479365505</v>
      </c>
      <c r="M17">
        <v>-0.235684803006947</v>
      </c>
      <c r="N17">
        <v>-0.78506478106730604</v>
      </c>
      <c r="O17">
        <v>-7.4761500917806006E-2</v>
      </c>
      <c r="P17">
        <v>-0.15573506409934401</v>
      </c>
      <c r="Q17">
        <v>-0.23583664653811701</v>
      </c>
      <c r="R17">
        <v>-0.78540442092375395</v>
      </c>
      <c r="S17">
        <v>-7.6115212051705794E-2</v>
      </c>
      <c r="T17">
        <v>-0.15931317436193801</v>
      </c>
    </row>
    <row r="18" spans="1:20" x14ac:dyDescent="0.25">
      <c r="A18" t="s">
        <v>26</v>
      </c>
      <c r="B18">
        <v>-417.71571413140401</v>
      </c>
      <c r="C18">
        <v>-381.27396053133799</v>
      </c>
      <c r="D18">
        <v>36.441753600066797</v>
      </c>
      <c r="E18">
        <v>-378.87774188810499</v>
      </c>
      <c r="F18">
        <v>-356.01535658187697</v>
      </c>
      <c r="G18">
        <v>22.862385306228301</v>
      </c>
      <c r="H18">
        <v>-38.837972243298999</v>
      </c>
      <c r="I18">
        <v>-25.2586039494605</v>
      </c>
      <c r="J18">
        <v>13.579368293838501</v>
      </c>
      <c r="K18">
        <v>-0.31703902703563103</v>
      </c>
      <c r="L18">
        <v>-0.94906627630446405</v>
      </c>
      <c r="M18">
        <v>-0.23567730626143099</v>
      </c>
      <c r="N18">
        <v>-0.785138831701919</v>
      </c>
      <c r="O18">
        <v>-7.4761500917806006E-2</v>
      </c>
      <c r="P18">
        <v>-0.15573506409934401</v>
      </c>
      <c r="Q18">
        <v>-0.23581726831069999</v>
      </c>
      <c r="R18">
        <v>-0.78544945639408603</v>
      </c>
      <c r="S18">
        <v>-7.6047407953582197E-2</v>
      </c>
      <c r="T18">
        <v>-0.159170677841835</v>
      </c>
    </row>
    <row r="19" spans="1:20" x14ac:dyDescent="0.25">
      <c r="A19" t="s">
        <v>190</v>
      </c>
      <c r="B19">
        <v>-478.14069428620002</v>
      </c>
      <c r="C19">
        <v>-408.74930353730099</v>
      </c>
      <c r="D19">
        <v>69.391390748898701</v>
      </c>
      <c r="E19">
        <v>-438.16896241883597</v>
      </c>
      <c r="F19">
        <v>-387.95420977232101</v>
      </c>
      <c r="G19">
        <v>50.214752646514597</v>
      </c>
      <c r="H19">
        <v>-39.971731867364099</v>
      </c>
      <c r="I19">
        <v>-20.795093764979999</v>
      </c>
      <c r="J19">
        <v>19.1766381023841</v>
      </c>
      <c r="K19">
        <v>-0.27686324938278001</v>
      </c>
      <c r="L19">
        <v>-0.88893608704265303</v>
      </c>
      <c r="M19">
        <v>-0.23570527746842199</v>
      </c>
      <c r="N19">
        <v>-0.78509700594189402</v>
      </c>
      <c r="O19">
        <v>-3.4848914314400598E-2</v>
      </c>
      <c r="P19">
        <v>-9.4923712165467397E-2</v>
      </c>
      <c r="Q19">
        <v>-0.23582067669687001</v>
      </c>
      <c r="R19">
        <v>-0.78535433308884794</v>
      </c>
      <c r="S19">
        <v>-3.6668853151379299E-2</v>
      </c>
      <c r="T19">
        <v>-0.10003504165976999</v>
      </c>
    </row>
    <row r="20" spans="1:20" x14ac:dyDescent="0.25">
      <c r="A20" t="s">
        <v>191</v>
      </c>
      <c r="B20">
        <v>-472.81956896302501</v>
      </c>
      <c r="C20">
        <v>-405.187581111535</v>
      </c>
      <c r="D20">
        <v>67.631987851489598</v>
      </c>
      <c r="E20">
        <v>-433.96556314536798</v>
      </c>
      <c r="F20">
        <v>-384.74229306242302</v>
      </c>
      <c r="G20">
        <v>49.223270082945398</v>
      </c>
      <c r="H20">
        <v>-38.8540058176564</v>
      </c>
      <c r="I20">
        <v>-20.4452880491122</v>
      </c>
      <c r="J20">
        <v>18.408717768544101</v>
      </c>
      <c r="K20">
        <v>-0.27666042184543499</v>
      </c>
      <c r="L20">
        <v>-0.88875552224488097</v>
      </c>
      <c r="M20">
        <v>-0.23569446584745099</v>
      </c>
      <c r="N20">
        <v>-0.78515014453830301</v>
      </c>
      <c r="O20">
        <v>-3.48489143143998E-2</v>
      </c>
      <c r="P20">
        <v>-9.4923712165443694E-2</v>
      </c>
      <c r="Q20">
        <v>-0.235801337018722</v>
      </c>
      <c r="R20">
        <v>-0.78538597188624304</v>
      </c>
      <c r="S20">
        <v>-3.6570025177645599E-2</v>
      </c>
      <c r="T20">
        <v>-9.9871412121603595E-2</v>
      </c>
    </row>
    <row r="21" spans="1:20" x14ac:dyDescent="0.25">
      <c r="A21" t="s">
        <v>192</v>
      </c>
      <c r="B21">
        <v>-369.827834730132</v>
      </c>
      <c r="C21">
        <v>-340.38003561236701</v>
      </c>
      <c r="D21">
        <v>29.4477991177652</v>
      </c>
      <c r="E21">
        <v>-329.11972837913902</v>
      </c>
      <c r="F21">
        <v>-313.56539132875201</v>
      </c>
      <c r="G21">
        <v>15.554337050386501</v>
      </c>
      <c r="H21">
        <v>-40.708106350993901</v>
      </c>
      <c r="I21">
        <v>-26.814644283615198</v>
      </c>
      <c r="J21">
        <v>13.8934620673786</v>
      </c>
      <c r="K21">
        <v>-0.44174815404663798</v>
      </c>
      <c r="L21">
        <v>-1.31100410600629</v>
      </c>
      <c r="M21">
        <v>-0.23563824189746899</v>
      </c>
      <c r="N21">
        <v>-0.78491848919421303</v>
      </c>
      <c r="O21">
        <v>-0.198855274790741</v>
      </c>
      <c r="P21">
        <v>-0.51783535744687104</v>
      </c>
      <c r="Q21">
        <v>-0.23588807763332201</v>
      </c>
      <c r="R21">
        <v>-0.78548415922244197</v>
      </c>
      <c r="S21">
        <v>-0.200311413625683</v>
      </c>
      <c r="T21">
        <v>-0.52085545235109698</v>
      </c>
    </row>
    <row r="22" spans="1:20" x14ac:dyDescent="0.25">
      <c r="A22" t="s">
        <v>193</v>
      </c>
      <c r="B22">
        <v>-374.71704454563201</v>
      </c>
      <c r="C22">
        <v>-345.440191291318</v>
      </c>
      <c r="D22">
        <v>29.276853254314702</v>
      </c>
      <c r="E22">
        <v>-329.58118655379297</v>
      </c>
      <c r="F22">
        <v>-315.15829227191898</v>
      </c>
      <c r="G22">
        <v>14.422894281873999</v>
      </c>
      <c r="H22">
        <v>-45.135857991839501</v>
      </c>
      <c r="I22">
        <v>-30.2818990193988</v>
      </c>
      <c r="J22">
        <v>14.8539589724406</v>
      </c>
      <c r="K22">
        <v>-0.44218994345439799</v>
      </c>
      <c r="L22">
        <v>-1.3121747846377401</v>
      </c>
      <c r="M22">
        <v>-0.23558250784215201</v>
      </c>
      <c r="N22">
        <v>-0.78479431565175395</v>
      </c>
      <c r="O22">
        <v>-0.19882929169831801</v>
      </c>
      <c r="P22">
        <v>-0.51796727487250205</v>
      </c>
      <c r="Q22">
        <v>-0.235879341280714</v>
      </c>
      <c r="R22">
        <v>-0.785475205309627</v>
      </c>
      <c r="S22">
        <v>-0.20035399676344701</v>
      </c>
      <c r="T22">
        <v>-0.52112242011271603</v>
      </c>
    </row>
    <row r="23" spans="1:20" x14ac:dyDescent="0.25">
      <c r="A23" t="s">
        <v>194</v>
      </c>
      <c r="B23">
        <v>-357.96511869138698</v>
      </c>
      <c r="C23">
        <v>-332.90442679274099</v>
      </c>
      <c r="D23">
        <v>25.060691898646098</v>
      </c>
      <c r="E23">
        <v>-317.41679556103401</v>
      </c>
      <c r="F23">
        <v>-305.93520691077498</v>
      </c>
      <c r="G23">
        <v>11.4815886502589</v>
      </c>
      <c r="H23">
        <v>-40.548323130353701</v>
      </c>
      <c r="I23">
        <v>-26.969219881966598</v>
      </c>
      <c r="J23">
        <v>13.579103248387099</v>
      </c>
      <c r="K23">
        <v>-0.44098961020324501</v>
      </c>
      <c r="L23">
        <v>-1.3116592895410999</v>
      </c>
      <c r="M23">
        <v>-0.23549278653036801</v>
      </c>
      <c r="N23">
        <v>-0.78472860017054602</v>
      </c>
      <c r="O23">
        <v>-0.19886243889288499</v>
      </c>
      <c r="P23">
        <v>-0.51812103563212697</v>
      </c>
      <c r="Q23">
        <v>-0.235731450037754</v>
      </c>
      <c r="R23">
        <v>-0.78528713749596002</v>
      </c>
      <c r="S23">
        <v>-0.20023686206888999</v>
      </c>
      <c r="T23">
        <v>-0.52112141819203595</v>
      </c>
    </row>
    <row r="24" spans="1:20" x14ac:dyDescent="0.25">
      <c r="A24" t="s">
        <v>195</v>
      </c>
      <c r="B24">
        <v>-373.39990933671402</v>
      </c>
      <c r="C24">
        <v>-345.17150802232601</v>
      </c>
      <c r="D24">
        <v>28.228401314387799</v>
      </c>
      <c r="E24">
        <v>-329.99389919124701</v>
      </c>
      <c r="F24">
        <v>-315.87750804997199</v>
      </c>
      <c r="G24">
        <v>14.1163911412744</v>
      </c>
      <c r="H24">
        <v>-43.406010145466801</v>
      </c>
      <c r="I24">
        <v>-29.293999972353401</v>
      </c>
      <c r="J24">
        <v>14.112010173113299</v>
      </c>
      <c r="K24">
        <v>-0.441835229803827</v>
      </c>
      <c r="L24">
        <v>-1.3116948937024899</v>
      </c>
      <c r="M24">
        <v>-0.23548908587909401</v>
      </c>
      <c r="N24">
        <v>-0.78470052069631502</v>
      </c>
      <c r="O24">
        <v>-0.198841532676483</v>
      </c>
      <c r="P24">
        <v>-0.51796651038503005</v>
      </c>
      <c r="Q24">
        <v>-0.23577249728671701</v>
      </c>
      <c r="R24">
        <v>-0.78535919163993795</v>
      </c>
      <c r="S24">
        <v>-0.20030166947259201</v>
      </c>
      <c r="T24">
        <v>-0.52093927130712003</v>
      </c>
    </row>
    <row r="25" spans="1:20" x14ac:dyDescent="0.25">
      <c r="A25" t="s">
        <v>196</v>
      </c>
      <c r="B25">
        <v>-456.295910862661</v>
      </c>
      <c r="C25">
        <v>-395.84994469406399</v>
      </c>
      <c r="D25">
        <v>60.445966168596797</v>
      </c>
      <c r="E25">
        <v>-411.67439116515698</v>
      </c>
      <c r="F25">
        <v>-377.07923759051602</v>
      </c>
      <c r="G25">
        <v>34.595153574641202</v>
      </c>
      <c r="H25">
        <v>-44.6215196975038</v>
      </c>
      <c r="I25">
        <v>-18.770707103548201</v>
      </c>
      <c r="J25">
        <v>25.850812593955499</v>
      </c>
      <c r="K25">
        <v>-0.47111411110432999</v>
      </c>
      <c r="L25">
        <v>-1.40850502894847</v>
      </c>
      <c r="M25">
        <v>-0.235467205752529</v>
      </c>
      <c r="N25">
        <v>-0.78477780758249704</v>
      </c>
      <c r="O25">
        <v>-0.22795682077601601</v>
      </c>
      <c r="P25">
        <v>-0.61442186899732398</v>
      </c>
      <c r="Q25">
        <v>-0.23573992374952801</v>
      </c>
      <c r="R25">
        <v>-0.78539773812386704</v>
      </c>
      <c r="S25">
        <v>-0.23089565429759701</v>
      </c>
      <c r="T25">
        <v>-0.62043644010561105</v>
      </c>
    </row>
    <row r="26" spans="1:20" x14ac:dyDescent="0.25">
      <c r="A26" t="s">
        <v>197</v>
      </c>
      <c r="B26">
        <v>-439.07966360758201</v>
      </c>
      <c r="C26">
        <v>-386.35718288167101</v>
      </c>
      <c r="D26">
        <v>52.7224807259106</v>
      </c>
      <c r="E26">
        <v>-399.065764471992</v>
      </c>
      <c r="F26">
        <v>-369.15338707415202</v>
      </c>
      <c r="G26">
        <v>29.9123773978393</v>
      </c>
      <c r="H26">
        <v>-40.0138991355903</v>
      </c>
      <c r="I26">
        <v>-17.2037958075191</v>
      </c>
      <c r="J26">
        <v>22.8101033280712</v>
      </c>
      <c r="K26">
        <v>-0.47044713623039403</v>
      </c>
      <c r="L26">
        <v>-1.40762142490259</v>
      </c>
      <c r="M26">
        <v>-0.235532310366554</v>
      </c>
      <c r="N26">
        <v>-0.78491914732732504</v>
      </c>
      <c r="O26">
        <v>-0.22795794245606099</v>
      </c>
      <c r="P26">
        <v>-0.61441867378606196</v>
      </c>
      <c r="Q26">
        <v>-0.23581639900919901</v>
      </c>
      <c r="R26">
        <v>-0.78553846102203895</v>
      </c>
      <c r="S26">
        <v>-0.23046151159209699</v>
      </c>
      <c r="T26">
        <v>-0.619699610645286</v>
      </c>
    </row>
    <row r="27" spans="1:20" x14ac:dyDescent="0.25">
      <c r="A27" t="s">
        <v>198</v>
      </c>
      <c r="B27">
        <v>-373.98262293312399</v>
      </c>
      <c r="C27">
        <v>-333.50400714544003</v>
      </c>
      <c r="D27">
        <v>40.478615787683701</v>
      </c>
      <c r="E27">
        <v>-322.202454767338</v>
      </c>
      <c r="F27">
        <v>-301.88168561420798</v>
      </c>
      <c r="G27">
        <v>20.3207691531303</v>
      </c>
      <c r="H27">
        <v>-51.780168165785199</v>
      </c>
      <c r="I27">
        <v>-31.622321531231801</v>
      </c>
      <c r="J27">
        <v>20.157846634553302</v>
      </c>
      <c r="K27">
        <v>-0.96573510288109299</v>
      </c>
      <c r="L27">
        <v>-2.62522166821226</v>
      </c>
      <c r="M27">
        <v>-0.23557577819734901</v>
      </c>
      <c r="N27">
        <v>-0.78464512635155403</v>
      </c>
      <c r="O27">
        <v>-0.721713371421978</v>
      </c>
      <c r="P27">
        <v>-1.82930047334886</v>
      </c>
      <c r="Q27">
        <v>-0.23583249256458499</v>
      </c>
      <c r="R27">
        <v>-0.78524432066675698</v>
      </c>
      <c r="S27">
        <v>-0.72397613179956</v>
      </c>
      <c r="T27">
        <v>-1.8338595215368101</v>
      </c>
    </row>
    <row r="28" spans="1:20" x14ac:dyDescent="0.25">
      <c r="A28" t="s">
        <v>199</v>
      </c>
      <c r="B28">
        <v>-359.14063956828602</v>
      </c>
      <c r="C28">
        <v>-323.86515961419201</v>
      </c>
      <c r="D28">
        <v>35.275479954093399</v>
      </c>
      <c r="E28">
        <v>-318.46661149143301</v>
      </c>
      <c r="F28">
        <v>-302.012986536087</v>
      </c>
      <c r="G28">
        <v>16.453624955346299</v>
      </c>
      <c r="H28">
        <v>-40.674028076852402</v>
      </c>
      <c r="I28">
        <v>-21.852173078105402</v>
      </c>
      <c r="J28">
        <v>18.821854998747</v>
      </c>
      <c r="K28">
        <v>-0.96390448417140595</v>
      </c>
      <c r="L28">
        <v>-2.6220291531064901</v>
      </c>
      <c r="M28">
        <v>-0.23548504771411299</v>
      </c>
      <c r="N28">
        <v>-0.78454591748205105</v>
      </c>
      <c r="O28">
        <v>-0.72163041791233196</v>
      </c>
      <c r="P28">
        <v>-1.8287803371715601</v>
      </c>
      <c r="Q28">
        <v>-0.235711960876169</v>
      </c>
      <c r="R28">
        <v>-0.78509201499942904</v>
      </c>
      <c r="S28">
        <v>-0.72373389080119899</v>
      </c>
      <c r="T28">
        <v>-1.8330727185808999</v>
      </c>
    </row>
    <row r="29" spans="1:20" x14ac:dyDescent="0.25">
      <c r="A29" t="s">
        <v>200</v>
      </c>
      <c r="B29">
        <v>-370.48186517807898</v>
      </c>
      <c r="C29">
        <v>-332.62296411932601</v>
      </c>
      <c r="D29">
        <v>37.858901058752899</v>
      </c>
      <c r="E29">
        <v>-320.35529588213399</v>
      </c>
      <c r="F29">
        <v>-301.83790855300401</v>
      </c>
      <c r="G29">
        <v>18.5173873291291</v>
      </c>
      <c r="H29">
        <v>-50.1265692959456</v>
      </c>
      <c r="I29">
        <v>-30.785055566321901</v>
      </c>
      <c r="J29">
        <v>19.341513729623699</v>
      </c>
      <c r="K29">
        <v>-0.96552057228403498</v>
      </c>
      <c r="L29">
        <v>-2.6246957954639401</v>
      </c>
      <c r="M29">
        <v>-0.23556277643085299</v>
      </c>
      <c r="N29">
        <v>-0.78470179783009997</v>
      </c>
      <c r="O29">
        <v>-0.72167906541340598</v>
      </c>
      <c r="P29">
        <v>-1.8291805287604299</v>
      </c>
      <c r="Q29">
        <v>-0.235815708960908</v>
      </c>
      <c r="R29">
        <v>-0.785269395939026</v>
      </c>
      <c r="S29">
        <v>-0.72383221655986996</v>
      </c>
      <c r="T29">
        <v>-1.8335736394829301</v>
      </c>
    </row>
    <row r="30" spans="1:20" x14ac:dyDescent="0.25">
      <c r="A30" t="s">
        <v>201</v>
      </c>
      <c r="B30">
        <v>-362.32314621538001</v>
      </c>
      <c r="C30">
        <v>-325.41888415600101</v>
      </c>
      <c r="D30">
        <v>36.904262059378802</v>
      </c>
      <c r="E30">
        <v>-320.279866700615</v>
      </c>
      <c r="F30">
        <v>-303.00642471037901</v>
      </c>
      <c r="G30">
        <v>17.273441990236002</v>
      </c>
      <c r="H30">
        <v>-42.0432795147644</v>
      </c>
      <c r="I30">
        <v>-22.4124594456216</v>
      </c>
      <c r="J30">
        <v>19.6308200691428</v>
      </c>
      <c r="K30">
        <v>-0.96415496276692303</v>
      </c>
      <c r="L30">
        <v>-2.6222634948782901</v>
      </c>
      <c r="M30">
        <v>-0.23554467702460499</v>
      </c>
      <c r="N30">
        <v>-0.78462948308785196</v>
      </c>
      <c r="O30">
        <v>-0.72157889924352703</v>
      </c>
      <c r="P30">
        <v>-1.8286519610332099</v>
      </c>
      <c r="Q30">
        <v>-0.235764353527565</v>
      </c>
      <c r="R30">
        <v>-0.785154944483196</v>
      </c>
      <c r="S30">
        <v>-0.72379353333801999</v>
      </c>
      <c r="T30">
        <v>-1.83316917249848</v>
      </c>
    </row>
    <row r="31" spans="1:20" x14ac:dyDescent="0.25">
      <c r="A31" t="s">
        <v>202</v>
      </c>
      <c r="B31">
        <v>-379.13863752354001</v>
      </c>
      <c r="C31">
        <v>-336.58698842943198</v>
      </c>
      <c r="D31">
        <v>42.551649094107503</v>
      </c>
      <c r="E31">
        <v>-340.84926636998398</v>
      </c>
      <c r="F31">
        <v>-319.42577254970701</v>
      </c>
      <c r="G31">
        <v>21.423493820277098</v>
      </c>
      <c r="H31">
        <v>-38.289371153555599</v>
      </c>
      <c r="I31">
        <v>-17.161215879725201</v>
      </c>
      <c r="J31">
        <v>21.128155273830401</v>
      </c>
      <c r="K31">
        <v>-0.59189140490119596</v>
      </c>
      <c r="L31">
        <v>-1.69212649730209</v>
      </c>
      <c r="M31">
        <v>-0.23546520534593399</v>
      </c>
      <c r="N31">
        <v>-0.78459492354773297</v>
      </c>
      <c r="O31">
        <v>-0.35042380192547701</v>
      </c>
      <c r="P31">
        <v>-0.89895032211576198</v>
      </c>
      <c r="Q31">
        <v>-0.235672944787642</v>
      </c>
      <c r="R31">
        <v>-0.78508107682986905</v>
      </c>
      <c r="S31">
        <v>-0.35280397850564799</v>
      </c>
      <c r="T31">
        <v>-0.90392354105150297</v>
      </c>
    </row>
    <row r="32" spans="1:20" x14ac:dyDescent="0.25">
      <c r="A32" t="s">
        <v>203</v>
      </c>
      <c r="B32">
        <v>-369.41909349729599</v>
      </c>
      <c r="C32">
        <v>-330.751737836605</v>
      </c>
      <c r="D32">
        <v>38.667355660690802</v>
      </c>
      <c r="E32">
        <v>-333.81060538045</v>
      </c>
      <c r="F32">
        <v>-314.63352485305899</v>
      </c>
      <c r="G32">
        <v>19.177080527390999</v>
      </c>
      <c r="H32">
        <v>-35.608488116845699</v>
      </c>
      <c r="I32">
        <v>-16.118212983545899</v>
      </c>
      <c r="J32">
        <v>19.490275133299701</v>
      </c>
      <c r="K32">
        <v>-0.59149983327273603</v>
      </c>
      <c r="L32">
        <v>-1.69162099838044</v>
      </c>
      <c r="M32">
        <v>-0.235499036317563</v>
      </c>
      <c r="N32">
        <v>-0.78463371199319898</v>
      </c>
      <c r="O32">
        <v>-0.350434987803036</v>
      </c>
      <c r="P32">
        <v>-0.89899054055272098</v>
      </c>
      <c r="Q32">
        <v>-0.23567320105026901</v>
      </c>
      <c r="R32">
        <v>-0.78504493325724301</v>
      </c>
      <c r="S32">
        <v>-0.35264826818212403</v>
      </c>
      <c r="T32">
        <v>-0.90361532690312796</v>
      </c>
    </row>
    <row r="33" spans="1:20" x14ac:dyDescent="0.25">
      <c r="A33" t="s">
        <v>204</v>
      </c>
      <c r="B33">
        <v>-442.414876986092</v>
      </c>
      <c r="C33">
        <v>-384.38703401559599</v>
      </c>
      <c r="D33">
        <v>58.027842970495499</v>
      </c>
      <c r="E33">
        <v>-401.19457483456102</v>
      </c>
      <c r="F33">
        <v>-368.46247682984398</v>
      </c>
      <c r="G33">
        <v>32.732098004717301</v>
      </c>
      <c r="H33">
        <v>-41.220302151530603</v>
      </c>
      <c r="I33">
        <v>-15.9245571857524</v>
      </c>
      <c r="J33">
        <v>25.295744965778201</v>
      </c>
      <c r="K33">
        <v>-0.68179553899738399</v>
      </c>
      <c r="L33">
        <v>-1.9730929305814899</v>
      </c>
      <c r="M33">
        <v>-0.235476157092117</v>
      </c>
      <c r="N33">
        <v>-0.78477953726901595</v>
      </c>
      <c r="O33">
        <v>-0.43906606846699098</v>
      </c>
      <c r="P33">
        <v>-1.17986672498465</v>
      </c>
      <c r="Q33">
        <v>-0.235749969738071</v>
      </c>
      <c r="R33">
        <v>-0.78540224444014495</v>
      </c>
      <c r="S33">
        <v>-0.44196174438278402</v>
      </c>
      <c r="T33">
        <v>-1.1857091683455001</v>
      </c>
    </row>
    <row r="34" spans="1:20" x14ac:dyDescent="0.25">
      <c r="A34" t="s">
        <v>205</v>
      </c>
      <c r="B34">
        <v>-426.64364636570798</v>
      </c>
      <c r="C34">
        <v>-373.85871523209698</v>
      </c>
      <c r="D34">
        <v>52.784931133611401</v>
      </c>
      <c r="E34">
        <v>-390.150256081083</v>
      </c>
      <c r="F34">
        <v>-359.952867808939</v>
      </c>
      <c r="G34">
        <v>30.197388272144</v>
      </c>
      <c r="H34">
        <v>-36.493390284625001</v>
      </c>
      <c r="I34">
        <v>-13.905847423157701</v>
      </c>
      <c r="J34">
        <v>22.587542861467298</v>
      </c>
      <c r="K34">
        <v>-0.68093040127297699</v>
      </c>
      <c r="L34">
        <v>-1.97219685882896</v>
      </c>
      <c r="M34">
        <v>-0.235510053051739</v>
      </c>
      <c r="N34">
        <v>-0.78480773695155004</v>
      </c>
      <c r="O34">
        <v>-0.43905393544915899</v>
      </c>
      <c r="P34">
        <v>-1.1798559382827001</v>
      </c>
      <c r="Q34">
        <v>-0.23573351741961401</v>
      </c>
      <c r="R34">
        <v>-0.78530961327431104</v>
      </c>
      <c r="S34">
        <v>-0.44167609080153702</v>
      </c>
      <c r="T34">
        <v>-1.18511158177108</v>
      </c>
    </row>
    <row r="35" spans="1:20" x14ac:dyDescent="0.25">
      <c r="A35" t="s">
        <v>206</v>
      </c>
      <c r="B35">
        <v>-408.644472331185</v>
      </c>
      <c r="C35">
        <v>-358.38382724898798</v>
      </c>
      <c r="D35">
        <v>50.260645082196902</v>
      </c>
      <c r="E35">
        <v>-371.96569208440201</v>
      </c>
      <c r="F35">
        <v>-344.07789376829999</v>
      </c>
      <c r="G35">
        <v>27.887798316102302</v>
      </c>
      <c r="H35">
        <v>-36.678780246783099</v>
      </c>
      <c r="I35">
        <v>-14.3059334806886</v>
      </c>
      <c r="J35">
        <v>22.372846766094501</v>
      </c>
      <c r="K35">
        <v>-0.52226636554757</v>
      </c>
      <c r="L35">
        <v>-1.4641353448436201</v>
      </c>
      <c r="M35">
        <v>-0.28452678342128801</v>
      </c>
      <c r="N35">
        <v>-0.85819061179891798</v>
      </c>
      <c r="O35">
        <v>-0.232266089362439</v>
      </c>
      <c r="P35">
        <v>-0.59744801813577497</v>
      </c>
      <c r="Q35">
        <v>-0.28492999424404297</v>
      </c>
      <c r="R35">
        <v>-0.85915374582253801</v>
      </c>
      <c r="S35">
        <v>-0.23451902151267201</v>
      </c>
      <c r="T35">
        <v>-0.60235010726599103</v>
      </c>
    </row>
    <row r="36" spans="1:20" x14ac:dyDescent="0.25">
      <c r="A36" t="s">
        <v>207</v>
      </c>
      <c r="B36">
        <v>-399.74991442959703</v>
      </c>
      <c r="C36">
        <v>-354.614554729502</v>
      </c>
      <c r="D36">
        <v>45.135359700094803</v>
      </c>
      <c r="E36">
        <v>-365.61842905989403</v>
      </c>
      <c r="F36">
        <v>-340.70129940450698</v>
      </c>
      <c r="G36">
        <v>24.917129655387399</v>
      </c>
      <c r="H36">
        <v>-34.131485369702901</v>
      </c>
      <c r="I36">
        <v>-13.913255324995401</v>
      </c>
      <c r="J36">
        <v>20.218230044707401</v>
      </c>
      <c r="K36">
        <v>-0.52168029704678598</v>
      </c>
      <c r="L36">
        <v>-1.46336415375609</v>
      </c>
      <c r="M36">
        <v>-0.28436757634472398</v>
      </c>
      <c r="N36">
        <v>-0.85794777673033895</v>
      </c>
      <c r="O36">
        <v>-0.23226872692423201</v>
      </c>
      <c r="P36">
        <v>-0.59746037637679195</v>
      </c>
      <c r="Q36">
        <v>-0.28472876782090201</v>
      </c>
      <c r="R36">
        <v>-0.85882502770429003</v>
      </c>
      <c r="S36">
        <v>-0.23430366414957099</v>
      </c>
      <c r="T36">
        <v>-0.60188771277238995</v>
      </c>
    </row>
    <row r="37" spans="1:20" x14ac:dyDescent="0.25">
      <c r="A37" t="s">
        <v>27</v>
      </c>
      <c r="B37">
        <v>-427.29249443344798</v>
      </c>
      <c r="C37">
        <v>-379.88294525532501</v>
      </c>
      <c r="D37">
        <v>47.409549178123001</v>
      </c>
      <c r="E37">
        <v>-388.407192054684</v>
      </c>
      <c r="F37">
        <v>-357.89470841437998</v>
      </c>
      <c r="G37">
        <v>30.512483640303799</v>
      </c>
      <c r="H37">
        <v>-38.885302378764102</v>
      </c>
      <c r="I37">
        <v>-21.9882368409449</v>
      </c>
      <c r="J37">
        <v>16.897065537819099</v>
      </c>
      <c r="K37">
        <v>-0.36620060393210802</v>
      </c>
      <c r="L37">
        <v>-1.0254742653595501</v>
      </c>
      <c r="M37">
        <v>-0.28502937747233498</v>
      </c>
      <c r="N37">
        <v>-0.86133829935027895</v>
      </c>
      <c r="O37">
        <v>-7.4761500917562701E-2</v>
      </c>
      <c r="P37">
        <v>-0.15573506409895499</v>
      </c>
      <c r="Q37">
        <v>-0.285351461417574</v>
      </c>
      <c r="R37">
        <v>-0.862031854946257</v>
      </c>
      <c r="S37">
        <v>-7.62305557934813E-2</v>
      </c>
      <c r="T37">
        <v>-0.15968612117168099</v>
      </c>
    </row>
    <row r="38" spans="1:20" x14ac:dyDescent="0.25">
      <c r="A38" t="s">
        <v>28</v>
      </c>
      <c r="B38">
        <v>-421.52939263012502</v>
      </c>
      <c r="C38">
        <v>-386.437903788803</v>
      </c>
      <c r="D38">
        <v>35.091488841321599</v>
      </c>
      <c r="E38">
        <v>-393.333646639515</v>
      </c>
      <c r="F38">
        <v>-371.59345741290099</v>
      </c>
      <c r="G38">
        <v>21.7401892266139</v>
      </c>
      <c r="H38">
        <v>-28.19574599061</v>
      </c>
      <c r="I38">
        <v>-14.8444463759024</v>
      </c>
      <c r="J38">
        <v>13.3512996147076</v>
      </c>
      <c r="K38">
        <v>-0.36518863999916801</v>
      </c>
      <c r="L38">
        <v>-1.0232433826640499</v>
      </c>
      <c r="M38">
        <v>-0.28524962735325499</v>
      </c>
      <c r="N38">
        <v>-0.86194663928548598</v>
      </c>
      <c r="O38">
        <v>-7.4761500917863502E-2</v>
      </c>
      <c r="P38">
        <v>-0.155735064099458</v>
      </c>
      <c r="Q38">
        <v>-0.28539254427925298</v>
      </c>
      <c r="R38">
        <v>-0.86230579261995299</v>
      </c>
      <c r="S38">
        <v>-7.5990044142943095E-2</v>
      </c>
      <c r="T38">
        <v>-0.15908969137347301</v>
      </c>
    </row>
    <row r="39" spans="1:20" x14ac:dyDescent="0.25">
      <c r="A39" t="s">
        <v>29</v>
      </c>
      <c r="B39">
        <v>-416.92568113987602</v>
      </c>
      <c r="C39">
        <v>-380.77667158549201</v>
      </c>
      <c r="D39">
        <v>36.149009554383603</v>
      </c>
      <c r="E39">
        <v>-389.00174060508198</v>
      </c>
      <c r="F39">
        <v>-365.83813746682898</v>
      </c>
      <c r="G39">
        <v>23.163603138253201</v>
      </c>
      <c r="H39">
        <v>-27.923940534793399</v>
      </c>
      <c r="I39">
        <v>-14.9385341186631</v>
      </c>
      <c r="J39">
        <v>12.985406416130299</v>
      </c>
      <c r="K39">
        <v>-0.36488296983201701</v>
      </c>
      <c r="L39">
        <v>-1.0229326563877399</v>
      </c>
      <c r="M39">
        <v>-0.28501080807157297</v>
      </c>
      <c r="N39">
        <v>-0.86167258734087204</v>
      </c>
      <c r="O39">
        <v>-7.4761500917550405E-2</v>
      </c>
      <c r="P39">
        <v>-0.15573506409884999</v>
      </c>
      <c r="Q39">
        <v>-0.28512494291985702</v>
      </c>
      <c r="R39">
        <v>-0.86196380349398505</v>
      </c>
      <c r="S39">
        <v>-7.5992997503541104E-2</v>
      </c>
      <c r="T39">
        <v>-0.15904409593066199</v>
      </c>
    </row>
    <row r="40" spans="1:20" x14ac:dyDescent="0.25">
      <c r="A40" t="s">
        <v>30</v>
      </c>
      <c r="B40">
        <v>-432.31653103971001</v>
      </c>
      <c r="C40">
        <v>-386.99036062962603</v>
      </c>
      <c r="D40">
        <v>45.3261704100846</v>
      </c>
      <c r="E40">
        <v>-393.23000238917001</v>
      </c>
      <c r="F40">
        <v>-364.27807568374601</v>
      </c>
      <c r="G40">
        <v>28.951926705424501</v>
      </c>
      <c r="H40">
        <v>-39.086528650539996</v>
      </c>
      <c r="I40">
        <v>-22.712284945879901</v>
      </c>
      <c r="J40">
        <v>16.374243704660099</v>
      </c>
      <c r="K40">
        <v>-0.36636057990257598</v>
      </c>
      <c r="L40">
        <v>-1.02573747211538</v>
      </c>
      <c r="M40">
        <v>-0.28514812491386898</v>
      </c>
      <c r="N40">
        <v>-0.86156609160590203</v>
      </c>
      <c r="O40">
        <v>-7.4761500917550294E-2</v>
      </c>
      <c r="P40">
        <v>-0.15573506409884999</v>
      </c>
      <c r="Q40">
        <v>-0.28548112037078499</v>
      </c>
      <c r="R40">
        <v>-0.86228904778141802</v>
      </c>
      <c r="S40">
        <v>-7.6165949385653506E-2</v>
      </c>
      <c r="T40">
        <v>-0.159511283196105</v>
      </c>
    </row>
    <row r="41" spans="1:20" x14ac:dyDescent="0.25">
      <c r="A41" t="s">
        <v>208</v>
      </c>
      <c r="B41">
        <v>-478.74888866430001</v>
      </c>
      <c r="C41">
        <v>-397.373266978966</v>
      </c>
      <c r="D41">
        <v>81.375621685333897</v>
      </c>
      <c r="E41">
        <v>-442.132704623179</v>
      </c>
      <c r="F41">
        <v>-383.63261695518599</v>
      </c>
      <c r="G41">
        <v>58.500087667993</v>
      </c>
      <c r="H41">
        <v>-36.616184041120903</v>
      </c>
      <c r="I41">
        <v>-13.740650023780001</v>
      </c>
      <c r="J41">
        <v>22.8755340173409</v>
      </c>
      <c r="K41">
        <v>-0.325305793218228</v>
      </c>
      <c r="L41">
        <v>-0.96469871001888796</v>
      </c>
      <c r="M41">
        <v>-0.28499557410196003</v>
      </c>
      <c r="N41">
        <v>-0.86128993661389996</v>
      </c>
      <c r="O41">
        <v>-3.4848914314400799E-2</v>
      </c>
      <c r="P41">
        <v>-9.4923712165467702E-2</v>
      </c>
      <c r="Q41">
        <v>-0.285273218120558</v>
      </c>
      <c r="R41">
        <v>-0.86187706147218301</v>
      </c>
      <c r="S41">
        <v>-3.6929022271515399E-2</v>
      </c>
      <c r="T41">
        <v>-0.100691664893237</v>
      </c>
    </row>
    <row r="42" spans="1:20" x14ac:dyDescent="0.25">
      <c r="A42" t="s">
        <v>209</v>
      </c>
      <c r="B42">
        <v>-478.12319562371198</v>
      </c>
      <c r="C42">
        <v>-414.25211118325399</v>
      </c>
      <c r="D42">
        <v>63.871084440458098</v>
      </c>
      <c r="E42">
        <v>-448.45579408414301</v>
      </c>
      <c r="F42">
        <v>-403.11114472180498</v>
      </c>
      <c r="G42">
        <v>45.344649362337897</v>
      </c>
      <c r="H42">
        <v>-29.6674015395688</v>
      </c>
      <c r="I42">
        <v>-11.140966461448601</v>
      </c>
      <c r="J42">
        <v>18.526435078120102</v>
      </c>
      <c r="K42">
        <v>-0.32519621027157403</v>
      </c>
      <c r="L42">
        <v>-0.96338179804440005</v>
      </c>
      <c r="M42">
        <v>-0.28533142116253501</v>
      </c>
      <c r="N42">
        <v>-0.86217424574677004</v>
      </c>
      <c r="O42">
        <v>-3.4848914314378303E-2</v>
      </c>
      <c r="P42">
        <v>-9.4923712165421101E-2</v>
      </c>
      <c r="Q42">
        <v>-0.28545012757591198</v>
      </c>
      <c r="R42">
        <v>-0.86247347769820204</v>
      </c>
      <c r="S42">
        <v>-3.6537322810271201E-2</v>
      </c>
      <c r="T42">
        <v>-9.9873710792386605E-2</v>
      </c>
    </row>
    <row r="43" spans="1:20" x14ac:dyDescent="0.25">
      <c r="A43" t="s">
        <v>210</v>
      </c>
      <c r="B43">
        <v>-473.31870667414699</v>
      </c>
      <c r="C43">
        <v>-407.034202373433</v>
      </c>
      <c r="D43">
        <v>66.284504300713806</v>
      </c>
      <c r="E43">
        <v>-443.87955932585101</v>
      </c>
      <c r="F43">
        <v>-396.11562318040899</v>
      </c>
      <c r="G43">
        <v>47.763936145441299</v>
      </c>
      <c r="H43">
        <v>-29.439147348295698</v>
      </c>
      <c r="I43">
        <v>-10.9185791930232</v>
      </c>
      <c r="J43">
        <v>18.5205681552725</v>
      </c>
      <c r="K43">
        <v>-0.324894322239422</v>
      </c>
      <c r="L43">
        <v>-0.96305124583755797</v>
      </c>
      <c r="M43">
        <v>-0.28508481159160298</v>
      </c>
      <c r="N43">
        <v>-0.86187535249671898</v>
      </c>
      <c r="O43">
        <v>-3.4848914314426702E-2</v>
      </c>
      <c r="P43">
        <v>-9.4923712165519494E-2</v>
      </c>
      <c r="Q43">
        <v>-0.28517883788516801</v>
      </c>
      <c r="R43">
        <v>-0.86211434568708201</v>
      </c>
      <c r="S43">
        <v>-3.6601441617434997E-2</v>
      </c>
      <c r="T43">
        <v>-9.9892276273711E-2</v>
      </c>
    </row>
    <row r="44" spans="1:20" x14ac:dyDescent="0.25">
      <c r="A44" t="s">
        <v>211</v>
      </c>
      <c r="B44">
        <v>-480.18540414339998</v>
      </c>
      <c r="C44">
        <v>-403.34248367254798</v>
      </c>
      <c r="D44">
        <v>76.842920470851993</v>
      </c>
      <c r="E44">
        <v>-443.960311534423</v>
      </c>
      <c r="F44">
        <v>-389.12218714494497</v>
      </c>
      <c r="G44">
        <v>54.838124389477201</v>
      </c>
      <c r="H44">
        <v>-36.225092608977199</v>
      </c>
      <c r="I44">
        <v>-14.2202965276024</v>
      </c>
      <c r="J44">
        <v>22.004796081374799</v>
      </c>
      <c r="K44">
        <v>-0.32529868445146698</v>
      </c>
      <c r="L44">
        <v>-0.96476749471259304</v>
      </c>
      <c r="M44">
        <v>-0.285071266914663</v>
      </c>
      <c r="N44">
        <v>-0.86142487856740901</v>
      </c>
      <c r="O44">
        <v>-3.4848914314402603E-2</v>
      </c>
      <c r="P44">
        <v>-9.4923712165469201E-2</v>
      </c>
      <c r="Q44">
        <v>-0.285355321346697</v>
      </c>
      <c r="R44">
        <v>-0.86203486391726603</v>
      </c>
      <c r="S44">
        <v>-3.6863921800329498E-2</v>
      </c>
      <c r="T44">
        <v>-0.10039584794067601</v>
      </c>
    </row>
    <row r="45" spans="1:20" x14ac:dyDescent="0.25">
      <c r="A45" t="s">
        <v>212</v>
      </c>
      <c r="B45">
        <v>-385.74774868579402</v>
      </c>
      <c r="C45">
        <v>-348.95009475479799</v>
      </c>
      <c r="D45">
        <v>36.7976539309957</v>
      </c>
      <c r="E45">
        <v>-326.02337228101601</v>
      </c>
      <c r="F45">
        <v>-308.07345280551198</v>
      </c>
      <c r="G45">
        <v>17.949919475503801</v>
      </c>
      <c r="H45">
        <v>-59.724376404778099</v>
      </c>
      <c r="I45">
        <v>-40.876641949286203</v>
      </c>
      <c r="J45">
        <v>18.8477344554918</v>
      </c>
      <c r="K45">
        <v>-0.495562405251465</v>
      </c>
      <c r="L45">
        <v>-1.3951130050351801</v>
      </c>
      <c r="M45">
        <v>-0.284475810983776</v>
      </c>
      <c r="N45">
        <v>-0.85836021017132502</v>
      </c>
      <c r="O45">
        <v>-0.20112155854747801</v>
      </c>
      <c r="P45">
        <v>-0.52397002010857896</v>
      </c>
      <c r="Q45">
        <v>-0.28498599763003901</v>
      </c>
      <c r="R45">
        <v>-0.85955640701618397</v>
      </c>
      <c r="S45">
        <v>-0.202909669521253</v>
      </c>
      <c r="T45">
        <v>-0.52765424758130697</v>
      </c>
    </row>
    <row r="46" spans="1:20" x14ac:dyDescent="0.25">
      <c r="A46" t="s">
        <v>213</v>
      </c>
      <c r="B46">
        <v>-382.14826040202598</v>
      </c>
      <c r="C46">
        <v>-346.39723536487998</v>
      </c>
      <c r="D46">
        <v>35.751025037146398</v>
      </c>
      <c r="E46">
        <v>-326.28400148012003</v>
      </c>
      <c r="F46">
        <v>-308.62596054761201</v>
      </c>
      <c r="G46">
        <v>17.658040932507902</v>
      </c>
      <c r="H46">
        <v>-55.864258921905801</v>
      </c>
      <c r="I46">
        <v>-37.771274817267297</v>
      </c>
      <c r="J46">
        <v>18.092984104638401</v>
      </c>
      <c r="K46">
        <v>-0.495099802854848</v>
      </c>
      <c r="L46">
        <v>-1.3941474808888299</v>
      </c>
      <c r="M46">
        <v>-0.28455026003530898</v>
      </c>
      <c r="N46">
        <v>-0.85836747473634001</v>
      </c>
      <c r="O46">
        <v>-0.20114787327071201</v>
      </c>
      <c r="P46">
        <v>-0.52390410612647698</v>
      </c>
      <c r="Q46">
        <v>-0.28502477892030997</v>
      </c>
      <c r="R46">
        <v>-0.85950102234465298</v>
      </c>
      <c r="S46">
        <v>-0.20287795056785701</v>
      </c>
      <c r="T46">
        <v>-0.52745721508957799</v>
      </c>
    </row>
    <row r="47" spans="1:20" x14ac:dyDescent="0.25">
      <c r="A47" t="s">
        <v>214</v>
      </c>
      <c r="B47">
        <v>-388.28294686909697</v>
      </c>
      <c r="C47">
        <v>-350.93647795668898</v>
      </c>
      <c r="D47">
        <v>37.346468912408099</v>
      </c>
      <c r="E47">
        <v>-328.338348868011</v>
      </c>
      <c r="F47">
        <v>-310.125520415957</v>
      </c>
      <c r="G47">
        <v>18.212828452054101</v>
      </c>
      <c r="H47">
        <v>-59.944598001085403</v>
      </c>
      <c r="I47">
        <v>-40.810957540731401</v>
      </c>
      <c r="J47">
        <v>19.133640460353899</v>
      </c>
      <c r="K47">
        <v>-0.495841098278616</v>
      </c>
      <c r="L47">
        <v>-1.3950218362862601</v>
      </c>
      <c r="M47">
        <v>-0.28456612635626799</v>
      </c>
      <c r="N47">
        <v>-0.858359748422727</v>
      </c>
      <c r="O47">
        <v>-0.201208698397288</v>
      </c>
      <c r="P47">
        <v>-0.52389667294863695</v>
      </c>
      <c r="Q47">
        <v>-0.28507586740525598</v>
      </c>
      <c r="R47">
        <v>-0.85956034719432495</v>
      </c>
      <c r="S47">
        <v>-0.20301477947625199</v>
      </c>
      <c r="T47">
        <v>-0.52766786982097702</v>
      </c>
    </row>
    <row r="48" spans="1:20" x14ac:dyDescent="0.25">
      <c r="A48" t="s">
        <v>215</v>
      </c>
      <c r="B48">
        <v>-382.61383301231098</v>
      </c>
      <c r="C48">
        <v>-348.24110504259897</v>
      </c>
      <c r="D48">
        <v>34.372727969711399</v>
      </c>
      <c r="E48">
        <v>-326.20763927043703</v>
      </c>
      <c r="F48">
        <v>-309.52920992326102</v>
      </c>
      <c r="G48">
        <v>16.678429347175602</v>
      </c>
      <c r="H48">
        <v>-56.406193741874098</v>
      </c>
      <c r="I48">
        <v>-38.711895119338202</v>
      </c>
      <c r="J48">
        <v>17.694298622535801</v>
      </c>
      <c r="K48">
        <v>-0.49516146382658699</v>
      </c>
      <c r="L48">
        <v>-1.3942394677344401</v>
      </c>
      <c r="M48">
        <v>-0.28450961035683803</v>
      </c>
      <c r="N48">
        <v>-0.85837446286697205</v>
      </c>
      <c r="O48">
        <v>-0.201151309105535</v>
      </c>
      <c r="P48">
        <v>-0.52388156761336302</v>
      </c>
      <c r="Q48">
        <v>-0.28500950321665203</v>
      </c>
      <c r="R48">
        <v>-0.859539474596001</v>
      </c>
      <c r="S48">
        <v>-0.20281150889834601</v>
      </c>
      <c r="T48">
        <v>-0.52729586472565804</v>
      </c>
    </row>
    <row r="49" spans="1:20" x14ac:dyDescent="0.25">
      <c r="A49" t="s">
        <v>216</v>
      </c>
      <c r="B49">
        <v>-381.14436807807698</v>
      </c>
      <c r="C49">
        <v>-345.62412365101898</v>
      </c>
      <c r="D49">
        <v>35.5202444270573</v>
      </c>
      <c r="E49">
        <v>-324.10862947880901</v>
      </c>
      <c r="F49">
        <v>-307.21697443024101</v>
      </c>
      <c r="G49">
        <v>16.891655048568101</v>
      </c>
      <c r="H49">
        <v>-57.035738599267802</v>
      </c>
      <c r="I49">
        <v>-38.407149220778599</v>
      </c>
      <c r="J49">
        <v>18.628589378489099</v>
      </c>
      <c r="K49">
        <v>-0.49525475673703301</v>
      </c>
      <c r="L49">
        <v>-1.3943825474723699</v>
      </c>
      <c r="M49">
        <v>-0.284492419022635</v>
      </c>
      <c r="N49">
        <v>-0.85838992812428005</v>
      </c>
      <c r="O49">
        <v>-0.20120707495561499</v>
      </c>
      <c r="P49">
        <v>-0.52382411954907104</v>
      </c>
      <c r="Q49">
        <v>-0.285026144619283</v>
      </c>
      <c r="R49">
        <v>-0.85962068995289997</v>
      </c>
      <c r="S49">
        <v>-0.202910528278921</v>
      </c>
      <c r="T49">
        <v>-0.52745143280086904</v>
      </c>
    </row>
    <row r="50" spans="1:20" x14ac:dyDescent="0.25">
      <c r="A50" t="s">
        <v>217</v>
      </c>
      <c r="B50">
        <v>-378.19170488002101</v>
      </c>
      <c r="C50">
        <v>-342.67018960508898</v>
      </c>
      <c r="D50">
        <v>35.521515274932099</v>
      </c>
      <c r="E50">
        <v>-320.946855502679</v>
      </c>
      <c r="F50">
        <v>-303.89276502499098</v>
      </c>
      <c r="G50">
        <v>17.0540904776872</v>
      </c>
      <c r="H50">
        <v>-57.244849377342703</v>
      </c>
      <c r="I50">
        <v>-38.777424580097701</v>
      </c>
      <c r="J50">
        <v>18.467424797244899</v>
      </c>
      <c r="K50">
        <v>-0.49514341003817602</v>
      </c>
      <c r="L50">
        <v>-1.3944314734451</v>
      </c>
      <c r="M50">
        <v>-0.28448002372761499</v>
      </c>
      <c r="N50">
        <v>-0.85821641486583899</v>
      </c>
      <c r="O50">
        <v>-0.20120444841058799</v>
      </c>
      <c r="P50">
        <v>-0.52387058784362905</v>
      </c>
      <c r="Q50">
        <v>-0.28499845904195098</v>
      </c>
      <c r="R50">
        <v>-0.85947208852715395</v>
      </c>
      <c r="S50">
        <v>-0.20289599944358599</v>
      </c>
      <c r="T50">
        <v>-0.52743879749676303</v>
      </c>
    </row>
    <row r="51" spans="1:20" x14ac:dyDescent="0.25">
      <c r="A51" t="s">
        <v>218</v>
      </c>
      <c r="B51">
        <v>-465.81767281320901</v>
      </c>
      <c r="C51">
        <v>-396.24878310566402</v>
      </c>
      <c r="D51">
        <v>69.568889707545097</v>
      </c>
      <c r="E51">
        <v>-414.66920177510002</v>
      </c>
      <c r="F51">
        <v>-374.45398595246098</v>
      </c>
      <c r="G51">
        <v>40.215215822639202</v>
      </c>
      <c r="H51">
        <v>-51.148471038109001</v>
      </c>
      <c r="I51">
        <v>-21.794797153203099</v>
      </c>
      <c r="J51">
        <v>29.353673884905799</v>
      </c>
      <c r="K51">
        <v>-0.52114994707309503</v>
      </c>
      <c r="L51">
        <v>-1.4833194545945101</v>
      </c>
      <c r="M51">
        <v>-0.28473667340803899</v>
      </c>
      <c r="N51">
        <v>-0.85855683065715305</v>
      </c>
      <c r="O51">
        <v>-0.227900736109235</v>
      </c>
      <c r="P51">
        <v>-0.61379374041727197</v>
      </c>
      <c r="Q51">
        <v>-0.28514899609328798</v>
      </c>
      <c r="R51">
        <v>-0.85951616751732496</v>
      </c>
      <c r="S51">
        <v>-0.231148658151656</v>
      </c>
      <c r="T51">
        <v>-0.62035438121908903</v>
      </c>
    </row>
    <row r="52" spans="1:20" x14ac:dyDescent="0.25">
      <c r="A52" t="s">
        <v>219</v>
      </c>
      <c r="B52">
        <v>-456.47530510717598</v>
      </c>
      <c r="C52">
        <v>-393.00239099732499</v>
      </c>
      <c r="D52">
        <v>63.472914109850997</v>
      </c>
      <c r="E52">
        <v>-409.921310004048</v>
      </c>
      <c r="F52">
        <v>-373.789080155026</v>
      </c>
      <c r="G52">
        <v>36.132229849021599</v>
      </c>
      <c r="H52">
        <v>-46.553995103128102</v>
      </c>
      <c r="I52">
        <v>-19.2133108422987</v>
      </c>
      <c r="J52">
        <v>27.340684260829399</v>
      </c>
      <c r="K52">
        <v>-0.52009607868048002</v>
      </c>
      <c r="L52">
        <v>-1.4821232413007901</v>
      </c>
      <c r="M52">
        <v>-0.28449187284858501</v>
      </c>
      <c r="N52">
        <v>-0.858196058371263</v>
      </c>
      <c r="O52">
        <v>-0.227925838243353</v>
      </c>
      <c r="P52">
        <v>-0.61387407266611504</v>
      </c>
      <c r="Q52">
        <v>-0.28487870550857902</v>
      </c>
      <c r="R52">
        <v>-0.85911130594904594</v>
      </c>
      <c r="S52">
        <v>-0.230932457757971</v>
      </c>
      <c r="T52">
        <v>-0.61997888815272695</v>
      </c>
    </row>
    <row r="53" spans="1:20" x14ac:dyDescent="0.25">
      <c r="A53" t="s">
        <v>220</v>
      </c>
      <c r="B53">
        <v>-398.95564074699502</v>
      </c>
      <c r="C53">
        <v>-338.59970957846502</v>
      </c>
      <c r="D53">
        <v>60.355931168530098</v>
      </c>
      <c r="E53">
        <v>-323.93447757680701</v>
      </c>
      <c r="F53">
        <v>-292.223815128458</v>
      </c>
      <c r="G53">
        <v>31.710662448349499</v>
      </c>
      <c r="H53">
        <v>-75.021163170187805</v>
      </c>
      <c r="I53">
        <v>-46.375894450007202</v>
      </c>
      <c r="J53">
        <v>28.6452687201805</v>
      </c>
      <c r="K53">
        <v>-1.01879952201181</v>
      </c>
      <c r="L53">
        <v>-2.70393456873978</v>
      </c>
      <c r="M53">
        <v>-0.28455761841630101</v>
      </c>
      <c r="N53">
        <v>-0.858259484053289</v>
      </c>
      <c r="O53">
        <v>-0.72208278133548498</v>
      </c>
      <c r="P53">
        <v>-1.8292601588906701</v>
      </c>
      <c r="Q53">
        <v>-0.28506347517831099</v>
      </c>
      <c r="R53">
        <v>-0.85946985969420797</v>
      </c>
      <c r="S53">
        <v>-0.72511442264645098</v>
      </c>
      <c r="T53">
        <v>-1.8354226903230999</v>
      </c>
    </row>
    <row r="54" spans="1:20" x14ac:dyDescent="0.25">
      <c r="A54" t="s">
        <v>221</v>
      </c>
      <c r="B54">
        <v>-382.24966824075398</v>
      </c>
      <c r="C54">
        <v>-338.48620976165301</v>
      </c>
      <c r="D54">
        <v>43.763458479100599</v>
      </c>
      <c r="E54">
        <v>-330.58686584477698</v>
      </c>
      <c r="F54">
        <v>-308.75935343911101</v>
      </c>
      <c r="G54">
        <v>21.827512405665502</v>
      </c>
      <c r="H54">
        <v>-51.662802395976897</v>
      </c>
      <c r="I54">
        <v>-29.726856322541799</v>
      </c>
      <c r="J54">
        <v>21.935946073435101</v>
      </c>
      <c r="K54">
        <v>-1.0152732290617199</v>
      </c>
      <c r="L54">
        <v>-2.6985477806715599</v>
      </c>
      <c r="M54">
        <v>-0.28456739592617702</v>
      </c>
      <c r="N54">
        <v>-0.85880793512281095</v>
      </c>
      <c r="O54">
        <v>-0.721893574063871</v>
      </c>
      <c r="P54">
        <v>-1.8288747851015501</v>
      </c>
      <c r="Q54">
        <v>-0.28484226987824801</v>
      </c>
      <c r="R54">
        <v>-0.85950595979552102</v>
      </c>
      <c r="S54">
        <v>-0.72427865940814196</v>
      </c>
      <c r="T54">
        <v>-1.83387176059438</v>
      </c>
    </row>
    <row r="55" spans="1:20" x14ac:dyDescent="0.25">
      <c r="A55" t="s">
        <v>222</v>
      </c>
      <c r="B55">
        <v>-373.64108997878901</v>
      </c>
      <c r="C55">
        <v>-329.43880510891501</v>
      </c>
      <c r="D55">
        <v>44.2022848698739</v>
      </c>
      <c r="E55">
        <v>-328.91419728952599</v>
      </c>
      <c r="F55">
        <v>-307.52978204924699</v>
      </c>
      <c r="G55">
        <v>21.384415240278202</v>
      </c>
      <c r="H55">
        <v>-44.726892689263501</v>
      </c>
      <c r="I55">
        <v>-21.909023059667899</v>
      </c>
      <c r="J55">
        <v>22.817869629595599</v>
      </c>
      <c r="K55">
        <v>-1.01426400649411</v>
      </c>
      <c r="L55">
        <v>-2.6965260984609301</v>
      </c>
      <c r="M55">
        <v>-0.28446200144035599</v>
      </c>
      <c r="N55">
        <v>-0.85842004301459196</v>
      </c>
      <c r="O55">
        <v>-0.72202594257750097</v>
      </c>
      <c r="P55">
        <v>-1.8288465465306101</v>
      </c>
      <c r="Q55">
        <v>-0.284791134145715</v>
      </c>
      <c r="R55">
        <v>-0.85924037377857099</v>
      </c>
      <c r="S55">
        <v>-0.72448278494709994</v>
      </c>
      <c r="T55">
        <v>-1.8339311070497</v>
      </c>
    </row>
    <row r="56" spans="1:20" x14ac:dyDescent="0.25">
      <c r="A56" t="s">
        <v>223</v>
      </c>
      <c r="B56">
        <v>-384.20074996356198</v>
      </c>
      <c r="C56">
        <v>-332.64187773121398</v>
      </c>
      <c r="D56">
        <v>51.5588722323483</v>
      </c>
      <c r="E56">
        <v>-319.48343645141398</v>
      </c>
      <c r="F56">
        <v>-292.92473664404099</v>
      </c>
      <c r="G56">
        <v>26.5586998073728</v>
      </c>
      <c r="H56">
        <v>-64.717313512148394</v>
      </c>
      <c r="I56">
        <v>-39.717141087172898</v>
      </c>
      <c r="J56">
        <v>25.0001724249754</v>
      </c>
      <c r="K56">
        <v>-1.0173487752902901</v>
      </c>
      <c r="L56">
        <v>-2.7018275899474902</v>
      </c>
      <c r="M56">
        <v>-0.28446502490894499</v>
      </c>
      <c r="N56">
        <v>-0.85816643512444002</v>
      </c>
      <c r="O56">
        <v>-0.72231056879294198</v>
      </c>
      <c r="P56">
        <v>-1.8295848168865401</v>
      </c>
      <c r="Q56">
        <v>-0.28490845085940603</v>
      </c>
      <c r="R56">
        <v>-0.85926694147236804</v>
      </c>
      <c r="S56">
        <v>-0.72492456249489201</v>
      </c>
      <c r="T56">
        <v>-1.8349489523673601</v>
      </c>
    </row>
    <row r="57" spans="1:20" x14ac:dyDescent="0.25">
      <c r="A57" t="s">
        <v>224</v>
      </c>
      <c r="B57">
        <v>-388.80301637484001</v>
      </c>
      <c r="C57">
        <v>-336.65116050142001</v>
      </c>
      <c r="D57">
        <v>52.151855873420097</v>
      </c>
      <c r="E57">
        <v>-345.49669295699999</v>
      </c>
      <c r="F57">
        <v>-319.07565812217899</v>
      </c>
      <c r="G57">
        <v>26.421034834820901</v>
      </c>
      <c r="H57">
        <v>-43.306323417840503</v>
      </c>
      <c r="I57">
        <v>-17.5755023792413</v>
      </c>
      <c r="J57">
        <v>25.7308210385991</v>
      </c>
      <c r="K57">
        <v>-0.64140512497826496</v>
      </c>
      <c r="L57">
        <v>-1.76694146306224</v>
      </c>
      <c r="M57">
        <v>-0.28448746240666101</v>
      </c>
      <c r="N57">
        <v>-0.858169518069408</v>
      </c>
      <c r="O57">
        <v>-0.35038474786818902</v>
      </c>
      <c r="P57">
        <v>-0.89881035449256497</v>
      </c>
      <c r="Q57">
        <v>-0.28482970181345202</v>
      </c>
      <c r="R57">
        <v>-0.85902441454117595</v>
      </c>
      <c r="S57">
        <v>-0.35321899499645798</v>
      </c>
      <c r="T57">
        <v>-0.90457932229054905</v>
      </c>
    </row>
    <row r="58" spans="1:20" x14ac:dyDescent="0.25">
      <c r="A58" t="s">
        <v>225</v>
      </c>
      <c r="B58">
        <v>-378.066283700437</v>
      </c>
      <c r="C58">
        <v>-332.79015028320799</v>
      </c>
      <c r="D58">
        <v>45.276133417229502</v>
      </c>
      <c r="E58">
        <v>-339.20119153621602</v>
      </c>
      <c r="F58">
        <v>-316.190981866963</v>
      </c>
      <c r="G58">
        <v>23.010209669253001</v>
      </c>
      <c r="H58">
        <v>-38.865092164221203</v>
      </c>
      <c r="I58">
        <v>-16.599168416244801</v>
      </c>
      <c r="J58">
        <v>22.265923747976402</v>
      </c>
      <c r="K58">
        <v>-0.64053599028719599</v>
      </c>
      <c r="L58">
        <v>-1.7657964333260201</v>
      </c>
      <c r="M58">
        <v>-0.28437606536360399</v>
      </c>
      <c r="N58">
        <v>-0.85793765407813705</v>
      </c>
      <c r="O58">
        <v>-0.35038900017903302</v>
      </c>
      <c r="P58">
        <v>-0.89882677420426704</v>
      </c>
      <c r="Q58">
        <v>-0.28468369035964902</v>
      </c>
      <c r="R58">
        <v>-0.858734403355077</v>
      </c>
      <c r="S58">
        <v>-0.352808607435185</v>
      </c>
      <c r="T58">
        <v>-0.90378343398055405</v>
      </c>
    </row>
    <row r="59" spans="1:20" x14ac:dyDescent="0.25">
      <c r="A59" t="s">
        <v>226</v>
      </c>
      <c r="B59">
        <v>-452.09850156216697</v>
      </c>
      <c r="C59">
        <v>-383.570080634801</v>
      </c>
      <c r="D59">
        <v>68.528420927366099</v>
      </c>
      <c r="E59">
        <v>-402.31463714459602</v>
      </c>
      <c r="F59">
        <v>-363.42647255304502</v>
      </c>
      <c r="G59">
        <v>38.888164591551202</v>
      </c>
      <c r="H59">
        <v>-49.7838644175702</v>
      </c>
      <c r="I59">
        <v>-20.1436080817553</v>
      </c>
      <c r="J59">
        <v>29.6402563358149</v>
      </c>
      <c r="K59">
        <v>-0.732343407415465</v>
      </c>
      <c r="L59">
        <v>-2.0486344133912602</v>
      </c>
      <c r="M59">
        <v>-0.28470408396596197</v>
      </c>
      <c r="N59">
        <v>-0.85850920428058297</v>
      </c>
      <c r="O59">
        <v>-0.43927674214601897</v>
      </c>
      <c r="P59">
        <v>-1.1795261204779199</v>
      </c>
      <c r="Q59">
        <v>-0.28512887642809498</v>
      </c>
      <c r="R59">
        <v>-0.85951371902159901</v>
      </c>
      <c r="S59">
        <v>-0.44257496187036099</v>
      </c>
      <c r="T59">
        <v>-1.1860879694086499</v>
      </c>
    </row>
    <row r="60" spans="1:20" x14ac:dyDescent="0.25">
      <c r="A60" t="s">
        <v>227</v>
      </c>
      <c r="B60">
        <v>-441.724959614787</v>
      </c>
      <c r="C60">
        <v>-380.83853119550099</v>
      </c>
      <c r="D60">
        <v>60.886428419286503</v>
      </c>
      <c r="E60">
        <v>-397.78178223737802</v>
      </c>
      <c r="F60">
        <v>-363.61777836121797</v>
      </c>
      <c r="G60">
        <v>34.1640038761592</v>
      </c>
      <c r="H60">
        <v>-43.943177377409697</v>
      </c>
      <c r="I60">
        <v>-17.220752834282301</v>
      </c>
      <c r="J60">
        <v>26.7224245431273</v>
      </c>
      <c r="K60">
        <v>-0.731147484057867</v>
      </c>
      <c r="L60">
        <v>-2.04713361542685</v>
      </c>
      <c r="M60">
        <v>-0.284482644827941</v>
      </c>
      <c r="N60">
        <v>-0.85820996754048895</v>
      </c>
      <c r="O60">
        <v>-0.43928356980556399</v>
      </c>
      <c r="P60">
        <v>-1.17956784727583</v>
      </c>
      <c r="Q60">
        <v>-0.28487779396144702</v>
      </c>
      <c r="R60">
        <v>-0.85913684230477305</v>
      </c>
      <c r="S60">
        <v>-0.44222992952597501</v>
      </c>
      <c r="T60">
        <v>-1.1854774962285499</v>
      </c>
    </row>
    <row r="61" spans="1:20" x14ac:dyDescent="0.25">
      <c r="A61" t="s">
        <v>228</v>
      </c>
      <c r="B61">
        <v>-401.98109896857301</v>
      </c>
      <c r="C61">
        <v>-355.92113608853202</v>
      </c>
      <c r="D61">
        <v>46.059962880040899</v>
      </c>
      <c r="E61">
        <v>-365.05338262176298</v>
      </c>
      <c r="F61">
        <v>-339.66716098099499</v>
      </c>
      <c r="G61">
        <v>25.386221640767999</v>
      </c>
      <c r="H61">
        <v>-36.927716346809099</v>
      </c>
      <c r="I61">
        <v>-16.2539751075361</v>
      </c>
      <c r="J61">
        <v>20.6737412392729</v>
      </c>
      <c r="K61">
        <v>-0.50754173308600903</v>
      </c>
      <c r="L61">
        <v>-1.5009353736597</v>
      </c>
      <c r="M61">
        <v>-0.26960335166403798</v>
      </c>
      <c r="N61">
        <v>-0.895751810822349</v>
      </c>
      <c r="O61">
        <v>-0.232148548937301</v>
      </c>
      <c r="P61">
        <v>-0.59690837290828203</v>
      </c>
      <c r="Q61">
        <v>-0.26990590218753202</v>
      </c>
      <c r="R61">
        <v>-0.89641807327010303</v>
      </c>
      <c r="S61">
        <v>-0.23429436123389599</v>
      </c>
      <c r="T61">
        <v>-0.60166795873897505</v>
      </c>
    </row>
    <row r="62" spans="1:20" x14ac:dyDescent="0.25">
      <c r="A62" t="s">
        <v>229</v>
      </c>
      <c r="B62">
        <v>-384.52968391270701</v>
      </c>
      <c r="C62">
        <v>-341.541520250264</v>
      </c>
      <c r="D62">
        <v>42.988163662442197</v>
      </c>
      <c r="E62">
        <v>-349.794414836263</v>
      </c>
      <c r="F62">
        <v>-326.183050666849</v>
      </c>
      <c r="G62">
        <v>23.6113641694146</v>
      </c>
      <c r="H62">
        <v>-34.735269076443302</v>
      </c>
      <c r="I62">
        <v>-15.358469583415699</v>
      </c>
      <c r="J62">
        <v>19.376799493027502</v>
      </c>
      <c r="K62">
        <v>-0.50737929649374003</v>
      </c>
      <c r="L62">
        <v>-1.5006238843322399</v>
      </c>
      <c r="M62">
        <v>-0.26976357922085198</v>
      </c>
      <c r="N62">
        <v>-0.89591481116240201</v>
      </c>
      <c r="O62">
        <v>-0.232154673469982</v>
      </c>
      <c r="P62">
        <v>-0.59694015350793095</v>
      </c>
      <c r="Q62">
        <v>-0.27004928766130498</v>
      </c>
      <c r="R62">
        <v>-0.89657044297883803</v>
      </c>
      <c r="S62">
        <v>-0.23413683358878301</v>
      </c>
      <c r="T62">
        <v>-0.60139688527580004</v>
      </c>
    </row>
    <row r="63" spans="1:20" x14ac:dyDescent="0.25">
      <c r="A63" t="s">
        <v>230</v>
      </c>
      <c r="B63">
        <v>-389.59863044170999</v>
      </c>
      <c r="C63">
        <v>-349.17102961030599</v>
      </c>
      <c r="D63">
        <v>40.427600831403701</v>
      </c>
      <c r="E63">
        <v>-355.77072387811899</v>
      </c>
      <c r="F63">
        <v>-333.72680479862902</v>
      </c>
      <c r="G63">
        <v>22.043919079489701</v>
      </c>
      <c r="H63">
        <v>-33.827906563590702</v>
      </c>
      <c r="I63">
        <v>-15.444224811676699</v>
      </c>
      <c r="J63">
        <v>18.383681751913901</v>
      </c>
      <c r="K63">
        <v>-0.50713142223198604</v>
      </c>
      <c r="L63">
        <v>-1.50031757967679</v>
      </c>
      <c r="M63">
        <v>-0.26964479481572701</v>
      </c>
      <c r="N63">
        <v>-0.89584823468306696</v>
      </c>
      <c r="O63">
        <v>-0.23215119622449901</v>
      </c>
      <c r="P63">
        <v>-0.59692040880253205</v>
      </c>
      <c r="Q63">
        <v>-0.26991216967031301</v>
      </c>
      <c r="R63">
        <v>-0.89644039718301505</v>
      </c>
      <c r="S63">
        <v>-0.234045379218498</v>
      </c>
      <c r="T63">
        <v>-0.60116866207877095</v>
      </c>
    </row>
    <row r="64" spans="1:20" x14ac:dyDescent="0.25">
      <c r="A64" t="s">
        <v>31</v>
      </c>
      <c r="B64">
        <v>-421.11121406355102</v>
      </c>
      <c r="C64">
        <v>-381.36613467255802</v>
      </c>
      <c r="D64">
        <v>39.745079390992501</v>
      </c>
      <c r="E64">
        <v>-379.40423627505299</v>
      </c>
      <c r="F64">
        <v>-354.301879431457</v>
      </c>
      <c r="G64">
        <v>25.1023568435965</v>
      </c>
      <c r="H64">
        <v>-41.706977788497497</v>
      </c>
      <c r="I64">
        <v>-27.064255241101499</v>
      </c>
      <c r="J64">
        <v>14.642722547396</v>
      </c>
      <c r="K64">
        <v>-0.35166257261619399</v>
      </c>
      <c r="L64">
        <v>-1.0607064647825899</v>
      </c>
      <c r="M64">
        <v>-0.269825082057358</v>
      </c>
      <c r="N64">
        <v>-0.89616204361436402</v>
      </c>
      <c r="O64">
        <v>-7.4761500917550405E-2</v>
      </c>
      <c r="P64">
        <v>-0.15573506409884999</v>
      </c>
      <c r="Q64">
        <v>-0.26999943186997599</v>
      </c>
      <c r="R64">
        <v>-0.89653995448123003</v>
      </c>
      <c r="S64">
        <v>-7.6144270421376101E-2</v>
      </c>
      <c r="T64">
        <v>-0.159377151625093</v>
      </c>
    </row>
    <row r="65" spans="1:20" x14ac:dyDescent="0.25">
      <c r="A65" t="s">
        <v>32</v>
      </c>
      <c r="B65">
        <v>-405.30598857325799</v>
      </c>
      <c r="C65">
        <v>-366.61125227705998</v>
      </c>
      <c r="D65">
        <v>38.694736296197597</v>
      </c>
      <c r="E65">
        <v>-364.57144221954798</v>
      </c>
      <c r="F65">
        <v>-340.42018067026203</v>
      </c>
      <c r="G65">
        <v>24.151261549286101</v>
      </c>
      <c r="H65">
        <v>-40.734546353709902</v>
      </c>
      <c r="I65">
        <v>-26.191071606798499</v>
      </c>
      <c r="J65">
        <v>14.5434747469114</v>
      </c>
      <c r="K65">
        <v>-0.35147202179322201</v>
      </c>
      <c r="L65">
        <v>-1.0606931839000899</v>
      </c>
      <c r="M65">
        <v>-0.269775261630537</v>
      </c>
      <c r="N65">
        <v>-0.89637841185690603</v>
      </c>
      <c r="O65">
        <v>-7.4761500917806006E-2</v>
      </c>
      <c r="P65">
        <v>-0.15573506409934401</v>
      </c>
      <c r="Q65">
        <v>-0.26995245714173199</v>
      </c>
      <c r="R65">
        <v>-0.89677130235859703</v>
      </c>
      <c r="S65">
        <v>-7.6128395660259696E-2</v>
      </c>
      <c r="T65">
        <v>-0.15933739956798601</v>
      </c>
    </row>
    <row r="66" spans="1:20" x14ac:dyDescent="0.25">
      <c r="A66" t="s">
        <v>33</v>
      </c>
      <c r="B66">
        <v>-413.615699180734</v>
      </c>
      <c r="C66">
        <v>-376.28458623420403</v>
      </c>
      <c r="D66">
        <v>37.331112946530197</v>
      </c>
      <c r="E66">
        <v>-373.79431248598303</v>
      </c>
      <c r="F66">
        <v>-350.47878105043401</v>
      </c>
      <c r="G66">
        <v>23.315531435549801</v>
      </c>
      <c r="H66">
        <v>-39.821386694750899</v>
      </c>
      <c r="I66">
        <v>-25.805805183770499</v>
      </c>
      <c r="J66">
        <v>14.0155815109804</v>
      </c>
      <c r="K66">
        <v>-0.35129009335062</v>
      </c>
      <c r="L66">
        <v>-1.06035904693127</v>
      </c>
      <c r="M66">
        <v>-0.26978842431821398</v>
      </c>
      <c r="N66">
        <v>-0.89619698785642898</v>
      </c>
      <c r="O66">
        <v>-7.4761500917550294E-2</v>
      </c>
      <c r="P66">
        <v>-0.15573506409884999</v>
      </c>
      <c r="Q66">
        <v>-0.269954204011217</v>
      </c>
      <c r="R66">
        <v>-0.89655241983874401</v>
      </c>
      <c r="S66">
        <v>-7.6077055164464294E-2</v>
      </c>
      <c r="T66">
        <v>-0.159236550513327</v>
      </c>
    </row>
    <row r="67" spans="1:20" x14ac:dyDescent="0.25">
      <c r="A67" t="s">
        <v>231</v>
      </c>
      <c r="B67">
        <v>-473.95545383248998</v>
      </c>
      <c r="C67">
        <v>-404.07379775758301</v>
      </c>
      <c r="D67">
        <v>69.881656074907099</v>
      </c>
      <c r="E67">
        <v>-433.26234553581799</v>
      </c>
      <c r="F67">
        <v>-382.97042173158201</v>
      </c>
      <c r="G67">
        <v>50.291923804235601</v>
      </c>
      <c r="H67">
        <v>-40.693108296672101</v>
      </c>
      <c r="I67">
        <v>-21.1033760260006</v>
      </c>
      <c r="J67">
        <v>19.589732270671401</v>
      </c>
      <c r="K67">
        <v>-0.31108624166541199</v>
      </c>
      <c r="L67">
        <v>-1.0002210097150299</v>
      </c>
      <c r="M67">
        <v>-0.269844385412705</v>
      </c>
      <c r="N67">
        <v>-0.89619105521932596</v>
      </c>
      <c r="O67">
        <v>-3.48489143144027E-2</v>
      </c>
      <c r="P67">
        <v>-9.4923712165469798E-2</v>
      </c>
      <c r="Q67">
        <v>-0.26997780283765599</v>
      </c>
      <c r="R67">
        <v>-0.896478815641085</v>
      </c>
      <c r="S67">
        <v>-3.6705975952232503E-2</v>
      </c>
      <c r="T67">
        <v>-0.10010680662518601</v>
      </c>
    </row>
    <row r="68" spans="1:20" x14ac:dyDescent="0.25">
      <c r="A68" t="s">
        <v>232</v>
      </c>
      <c r="B68">
        <v>-456.60276741404101</v>
      </c>
      <c r="C68">
        <v>-388.202076472756</v>
      </c>
      <c r="D68">
        <v>68.400690941284694</v>
      </c>
      <c r="E68">
        <v>-416.78408137244298</v>
      </c>
      <c r="F68">
        <v>-367.41255746565901</v>
      </c>
      <c r="G68">
        <v>49.371523906784802</v>
      </c>
      <c r="H68">
        <v>-39.818686041597502</v>
      </c>
      <c r="I68">
        <v>-20.789519007097599</v>
      </c>
      <c r="J68">
        <v>19.0291670344998</v>
      </c>
      <c r="K68">
        <v>-0.31088200439355301</v>
      </c>
      <c r="L68">
        <v>-1.00010748250394</v>
      </c>
      <c r="M68">
        <v>-0.26974693102716402</v>
      </c>
      <c r="N68">
        <v>-0.89630379492390899</v>
      </c>
      <c r="O68">
        <v>-3.4848914314406697E-2</v>
      </c>
      <c r="P68">
        <v>-9.49237121654746E-2</v>
      </c>
      <c r="Q68">
        <v>-0.26988077482039402</v>
      </c>
      <c r="R68">
        <v>-0.89659767426904102</v>
      </c>
      <c r="S68">
        <v>-3.66370977792638E-2</v>
      </c>
      <c r="T68">
        <v>-9.9955631513295104E-2</v>
      </c>
    </row>
    <row r="69" spans="1:20" x14ac:dyDescent="0.25">
      <c r="A69" t="s">
        <v>233</v>
      </c>
      <c r="B69">
        <v>-467.90332683204701</v>
      </c>
      <c r="C69">
        <v>-399.88036956657697</v>
      </c>
      <c r="D69">
        <v>68.022957265470794</v>
      </c>
      <c r="E69">
        <v>-428.55972769631001</v>
      </c>
      <c r="F69">
        <v>-379.29190673123298</v>
      </c>
      <c r="G69">
        <v>49.267820965077803</v>
      </c>
      <c r="H69">
        <v>-39.343599135737001</v>
      </c>
      <c r="I69">
        <v>-20.588462835343901</v>
      </c>
      <c r="J69">
        <v>18.755136300393001</v>
      </c>
      <c r="K69">
        <v>-0.31083684892006103</v>
      </c>
      <c r="L69">
        <v>-0.99998475767266304</v>
      </c>
      <c r="M69">
        <v>-0.26982542829124401</v>
      </c>
      <c r="N69">
        <v>-0.89623836837617399</v>
      </c>
      <c r="O69">
        <v>-3.4848914314406801E-2</v>
      </c>
      <c r="P69">
        <v>-9.4923712165462096E-2</v>
      </c>
      <c r="Q69">
        <v>-0.26995194279335</v>
      </c>
      <c r="R69">
        <v>-0.89650707553401199</v>
      </c>
      <c r="S69">
        <v>-3.6594335677405603E-2</v>
      </c>
      <c r="T69">
        <v>-9.9926522313485602E-2</v>
      </c>
    </row>
    <row r="70" spans="1:20" x14ac:dyDescent="0.25">
      <c r="A70" t="s">
        <v>234</v>
      </c>
      <c r="B70">
        <v>-365.38096828458401</v>
      </c>
      <c r="C70">
        <v>-335.73163144629899</v>
      </c>
      <c r="D70">
        <v>29.6493368382841</v>
      </c>
      <c r="E70">
        <v>-324.290120413029</v>
      </c>
      <c r="F70">
        <v>-308.71239670813901</v>
      </c>
      <c r="G70">
        <v>15.5777237048906</v>
      </c>
      <c r="H70">
        <v>-41.090847871554303</v>
      </c>
      <c r="I70">
        <v>-27.019234738160801</v>
      </c>
      <c r="J70">
        <v>14.0716131333934</v>
      </c>
      <c r="K70">
        <v>-0.47591785450859198</v>
      </c>
      <c r="L70">
        <v>-1.4222119860381699</v>
      </c>
      <c r="M70">
        <v>-0.26976181541335897</v>
      </c>
      <c r="N70">
        <v>-0.89600631964461697</v>
      </c>
      <c r="O70">
        <v>-0.198863028128139</v>
      </c>
      <c r="P70">
        <v>-0.51784800210996795</v>
      </c>
      <c r="Q70">
        <v>-0.270044390767746</v>
      </c>
      <c r="R70">
        <v>-0.89662794526922995</v>
      </c>
      <c r="S70">
        <v>-0.20031271404406201</v>
      </c>
      <c r="T70">
        <v>-0.52085370886646398</v>
      </c>
    </row>
    <row r="71" spans="1:20" x14ac:dyDescent="0.25">
      <c r="A71" t="s">
        <v>235</v>
      </c>
      <c r="B71">
        <v>-367.35359105797397</v>
      </c>
      <c r="C71">
        <v>-337.12038949750098</v>
      </c>
      <c r="D71">
        <v>30.233201560472999</v>
      </c>
      <c r="E71">
        <v>-322.14386820891798</v>
      </c>
      <c r="F71">
        <v>-307.242398940714</v>
      </c>
      <c r="G71">
        <v>14.901469268204099</v>
      </c>
      <c r="H71">
        <v>-45.209722849056398</v>
      </c>
      <c r="I71">
        <v>-29.877990556787601</v>
      </c>
      <c r="J71">
        <v>15.3317322922688</v>
      </c>
      <c r="K71">
        <v>-0.47638583876306401</v>
      </c>
      <c r="L71">
        <v>-1.4232421376819699</v>
      </c>
      <c r="M71">
        <v>-0.26965025900692002</v>
      </c>
      <c r="N71">
        <v>-0.89590813714349204</v>
      </c>
      <c r="O71">
        <v>-0.19886516657814299</v>
      </c>
      <c r="P71">
        <v>-0.51798494205512502</v>
      </c>
      <c r="Q71">
        <v>-0.26995216161855401</v>
      </c>
      <c r="R71">
        <v>-0.89662185886788504</v>
      </c>
      <c r="S71">
        <v>-0.20044573638318799</v>
      </c>
      <c r="T71">
        <v>-0.52122829553732497</v>
      </c>
    </row>
    <row r="72" spans="1:20" x14ac:dyDescent="0.25">
      <c r="A72" t="s">
        <v>236</v>
      </c>
      <c r="B72">
        <v>-365.37049153461498</v>
      </c>
      <c r="C72">
        <v>-335.71818143166399</v>
      </c>
      <c r="D72">
        <v>29.652310102951098</v>
      </c>
      <c r="E72">
        <v>-324.25784527913697</v>
      </c>
      <c r="F72">
        <v>-308.68019181622498</v>
      </c>
      <c r="G72">
        <v>15.5776534629121</v>
      </c>
      <c r="H72">
        <v>-41.1126462554776</v>
      </c>
      <c r="I72">
        <v>-27.037989615438601</v>
      </c>
      <c r="J72">
        <v>14.074656640039001</v>
      </c>
      <c r="K72">
        <v>-0.47592291091512801</v>
      </c>
      <c r="L72">
        <v>-1.42222013652857</v>
      </c>
      <c r="M72">
        <v>-0.26976293776615901</v>
      </c>
      <c r="N72">
        <v>-0.89600687676070001</v>
      </c>
      <c r="O72">
        <v>-0.198863686210661</v>
      </c>
      <c r="P72">
        <v>-0.51785056889068204</v>
      </c>
      <c r="Q72">
        <v>-0.27004549846396703</v>
      </c>
      <c r="R72">
        <v>-0.89662845834384997</v>
      </c>
      <c r="S72">
        <v>-0.20031374678174199</v>
      </c>
      <c r="T72">
        <v>-0.52085711890035702</v>
      </c>
    </row>
    <row r="73" spans="1:20" x14ac:dyDescent="0.25">
      <c r="A73" t="s">
        <v>237</v>
      </c>
      <c r="B73">
        <v>-367.33936254592197</v>
      </c>
      <c r="C73">
        <v>-337.12955903353202</v>
      </c>
      <c r="D73">
        <v>30.2098035123893</v>
      </c>
      <c r="E73">
        <v>-322.16316359691899</v>
      </c>
      <c r="F73">
        <v>-307.27196166292998</v>
      </c>
      <c r="G73">
        <v>14.8912019339898</v>
      </c>
      <c r="H73">
        <v>-45.176198949002099</v>
      </c>
      <c r="I73">
        <v>-29.857597370602601</v>
      </c>
      <c r="J73">
        <v>15.3186015783995</v>
      </c>
      <c r="K73">
        <v>-0.47637995174338199</v>
      </c>
      <c r="L73">
        <v>-1.42323420066259</v>
      </c>
      <c r="M73">
        <v>-0.26965094829987302</v>
      </c>
      <c r="N73">
        <v>-0.89590780399287395</v>
      </c>
      <c r="O73">
        <v>-0.19886433529283801</v>
      </c>
      <c r="P73">
        <v>-0.51798436173647999</v>
      </c>
      <c r="Q73">
        <v>-0.26995282374685903</v>
      </c>
      <c r="R73">
        <v>-0.89662145023517703</v>
      </c>
      <c r="S73">
        <v>-0.20044350682200099</v>
      </c>
      <c r="T73">
        <v>-0.52122421491718995</v>
      </c>
    </row>
    <row r="74" spans="1:20" x14ac:dyDescent="0.25">
      <c r="A74" t="s">
        <v>238</v>
      </c>
      <c r="B74">
        <v>-370.85587389208501</v>
      </c>
      <c r="C74">
        <v>-341.20043069293598</v>
      </c>
      <c r="D74">
        <v>29.655443199148799</v>
      </c>
      <c r="E74">
        <v>-325.08502945037998</v>
      </c>
      <c r="F74">
        <v>-310.57895191248502</v>
      </c>
      <c r="G74">
        <v>14.506077537894701</v>
      </c>
      <c r="H74">
        <v>-45.770844441704398</v>
      </c>
      <c r="I74">
        <v>-30.6214787804503</v>
      </c>
      <c r="J74">
        <v>15.149365661254</v>
      </c>
      <c r="K74">
        <v>-0.47639005532105599</v>
      </c>
      <c r="L74">
        <v>-1.4234447392534699</v>
      </c>
      <c r="M74">
        <v>-0.26969129428048499</v>
      </c>
      <c r="N74">
        <v>-0.89591421758937695</v>
      </c>
      <c r="O74">
        <v>-0.198834596245172</v>
      </c>
      <c r="P74">
        <v>-0.51796149490008303</v>
      </c>
      <c r="Q74">
        <v>-0.27001500743727003</v>
      </c>
      <c r="R74">
        <v>-0.89664143435607002</v>
      </c>
      <c r="S74">
        <v>-0.200370729375522</v>
      </c>
      <c r="T74">
        <v>-0.52114451969809095</v>
      </c>
    </row>
    <row r="75" spans="1:20" x14ac:dyDescent="0.25">
      <c r="A75" t="s">
        <v>239</v>
      </c>
      <c r="B75">
        <v>-370.86826654388898</v>
      </c>
      <c r="C75">
        <v>-341.217155946746</v>
      </c>
      <c r="D75">
        <v>29.651110597142701</v>
      </c>
      <c r="E75">
        <v>-325.11151183117801</v>
      </c>
      <c r="F75">
        <v>-310.60678456908698</v>
      </c>
      <c r="G75">
        <v>14.504727262091601</v>
      </c>
      <c r="H75">
        <v>-45.756754712710602</v>
      </c>
      <c r="I75">
        <v>-30.610371377659501</v>
      </c>
      <c r="J75">
        <v>15.146383335051</v>
      </c>
      <c r="K75">
        <v>-0.476388825219555</v>
      </c>
      <c r="L75">
        <v>-1.42343926679661</v>
      </c>
      <c r="M75">
        <v>-0.26969162488582099</v>
      </c>
      <c r="N75">
        <v>-0.895911947802571</v>
      </c>
      <c r="O75">
        <v>-0.19883502397056699</v>
      </c>
      <c r="P75">
        <v>-0.51796167029140505</v>
      </c>
      <c r="Q75">
        <v>-0.27001529583075501</v>
      </c>
      <c r="R75">
        <v>-0.89663913361899095</v>
      </c>
      <c r="S75">
        <v>-0.20037056721582799</v>
      </c>
      <c r="T75">
        <v>-0.52114422222871803</v>
      </c>
    </row>
    <row r="76" spans="1:20" x14ac:dyDescent="0.25">
      <c r="A76" t="s">
        <v>240</v>
      </c>
      <c r="B76">
        <v>-456.40222122210798</v>
      </c>
      <c r="C76">
        <v>-393.63635017993101</v>
      </c>
      <c r="D76">
        <v>62.765871042176599</v>
      </c>
      <c r="E76">
        <v>-409.74260372459901</v>
      </c>
      <c r="F76">
        <v>-373.94042903707702</v>
      </c>
      <c r="G76">
        <v>35.802174687522196</v>
      </c>
      <c r="H76">
        <v>-46.659617497508897</v>
      </c>
      <c r="I76">
        <v>-19.695921142854498</v>
      </c>
      <c r="J76">
        <v>26.963696354654399</v>
      </c>
      <c r="K76">
        <v>-0.50552066985829902</v>
      </c>
      <c r="L76">
        <v>-1.52013546071933</v>
      </c>
      <c r="M76">
        <v>-0.26960524590191998</v>
      </c>
      <c r="N76">
        <v>-0.89589388050893304</v>
      </c>
      <c r="O76">
        <v>-0.227958117054884</v>
      </c>
      <c r="P76">
        <v>-0.61442717981913197</v>
      </c>
      <c r="Q76">
        <v>-0.26990494202770898</v>
      </c>
      <c r="R76">
        <v>-0.89656457548565305</v>
      </c>
      <c r="S76">
        <v>-0.23102023396673699</v>
      </c>
      <c r="T76">
        <v>-0.62066459995324896</v>
      </c>
    </row>
    <row r="77" spans="1:20" x14ac:dyDescent="0.25">
      <c r="A77" t="s">
        <v>241</v>
      </c>
      <c r="B77">
        <v>-435.85026249680999</v>
      </c>
      <c r="C77">
        <v>-377.10580310298701</v>
      </c>
      <c r="D77">
        <v>58.744459393823</v>
      </c>
      <c r="E77">
        <v>-392.92773718445602</v>
      </c>
      <c r="F77">
        <v>-359.299141804626</v>
      </c>
      <c r="G77">
        <v>33.628595379829697</v>
      </c>
      <c r="H77">
        <v>-42.922525312353898</v>
      </c>
      <c r="I77">
        <v>-17.806661298360599</v>
      </c>
      <c r="J77">
        <v>25.115864013993299</v>
      </c>
      <c r="K77">
        <v>-0.50510083365111802</v>
      </c>
      <c r="L77">
        <v>-1.5195782560172999</v>
      </c>
      <c r="M77">
        <v>-0.26981714722670902</v>
      </c>
      <c r="N77">
        <v>-0.89606300138370998</v>
      </c>
      <c r="O77">
        <v>-0.22797351104396801</v>
      </c>
      <c r="P77">
        <v>-0.614477105766572</v>
      </c>
      <c r="Q77">
        <v>-0.270096872206462</v>
      </c>
      <c r="R77">
        <v>-0.89670304711298598</v>
      </c>
      <c r="S77">
        <v>-0.23081203728609301</v>
      </c>
      <c r="T77">
        <v>-0.62028493489164904</v>
      </c>
    </row>
    <row r="78" spans="1:20" x14ac:dyDescent="0.25">
      <c r="A78" t="s">
        <v>242</v>
      </c>
      <c r="B78">
        <v>-439.93824640260198</v>
      </c>
      <c r="C78">
        <v>-384.274666137785</v>
      </c>
      <c r="D78">
        <v>55.663580264816801</v>
      </c>
      <c r="E78">
        <v>-398.030475999857</v>
      </c>
      <c r="F78">
        <v>-366.30763958389502</v>
      </c>
      <c r="G78">
        <v>31.722836415962199</v>
      </c>
      <c r="H78">
        <v>-41.907770402744902</v>
      </c>
      <c r="I78">
        <v>-17.9670265538903</v>
      </c>
      <c r="J78">
        <v>23.940743848854598</v>
      </c>
      <c r="K78">
        <v>-0.50483904683242298</v>
      </c>
      <c r="L78">
        <v>-1.5192490902844</v>
      </c>
      <c r="M78">
        <v>-0.26967802430110999</v>
      </c>
      <c r="N78">
        <v>-0.89606783751416197</v>
      </c>
      <c r="O78">
        <v>-0.22795745584969801</v>
      </c>
      <c r="P78">
        <v>-0.61442299488425001</v>
      </c>
      <c r="Q78">
        <v>-0.26998510251117502</v>
      </c>
      <c r="R78">
        <v>-0.89672463755088405</v>
      </c>
      <c r="S78">
        <v>-0.23060455317279999</v>
      </c>
      <c r="T78">
        <v>-0.61993056581903705</v>
      </c>
    </row>
    <row r="79" spans="1:20" x14ac:dyDescent="0.25">
      <c r="A79" t="s">
        <v>243</v>
      </c>
      <c r="B79">
        <v>-373.713990029527</v>
      </c>
      <c r="C79">
        <v>-331.20898536417701</v>
      </c>
      <c r="D79">
        <v>42.505004665349901</v>
      </c>
      <c r="E79">
        <v>-320.98969275899299</v>
      </c>
      <c r="F79">
        <v>-299.06764984496402</v>
      </c>
      <c r="G79">
        <v>21.922042914028999</v>
      </c>
      <c r="H79">
        <v>-52.724297270534699</v>
      </c>
      <c r="I79">
        <v>-32.141335519213797</v>
      </c>
      <c r="J79">
        <v>20.582961751320902</v>
      </c>
      <c r="K79">
        <v>-1.0000861490881801</v>
      </c>
      <c r="L79">
        <v>-2.73659873047407</v>
      </c>
      <c r="M79">
        <v>-0.26971995742334498</v>
      </c>
      <c r="N79">
        <v>-0.89573104763974098</v>
      </c>
      <c r="O79">
        <v>-0.721771771374491</v>
      </c>
      <c r="P79">
        <v>-1.8293804816161201</v>
      </c>
      <c r="Q79">
        <v>-0.270022532169164</v>
      </c>
      <c r="R79">
        <v>-0.89640939088040505</v>
      </c>
      <c r="S79">
        <v>-0.72402623388095999</v>
      </c>
      <c r="T79">
        <v>-1.8339847361455499</v>
      </c>
    </row>
    <row r="80" spans="1:20" x14ac:dyDescent="0.25">
      <c r="A80" t="s">
        <v>85</v>
      </c>
      <c r="B80">
        <v>-357.094447229921</v>
      </c>
      <c r="C80">
        <v>-320.29095062615301</v>
      </c>
      <c r="D80">
        <v>36.8034966037687</v>
      </c>
      <c r="E80">
        <v>-314.22836914597701</v>
      </c>
      <c r="F80">
        <v>-297.13579135114497</v>
      </c>
      <c r="G80">
        <v>17.092577794831598</v>
      </c>
      <c r="H80">
        <v>-42.866078083944601</v>
      </c>
      <c r="I80">
        <v>-23.155159275007598</v>
      </c>
      <c r="J80">
        <v>19.710918808936999</v>
      </c>
      <c r="K80">
        <v>-0.99842483594646003</v>
      </c>
      <c r="L80">
        <v>-2.7336707175307402</v>
      </c>
      <c r="M80">
        <v>-0.269609770009059</v>
      </c>
      <c r="N80">
        <v>-0.89566706453793299</v>
      </c>
      <c r="O80">
        <v>-0.72163824983402403</v>
      </c>
      <c r="P80">
        <v>-1.82885364445925</v>
      </c>
      <c r="Q80">
        <v>-0.26986235417057303</v>
      </c>
      <c r="R80">
        <v>-0.89623929580381301</v>
      </c>
      <c r="S80">
        <v>-0.72382480834889495</v>
      </c>
      <c r="T80">
        <v>-1.83334976196963</v>
      </c>
    </row>
    <row r="81" spans="1:20" x14ac:dyDescent="0.25">
      <c r="A81" t="s">
        <v>86</v>
      </c>
      <c r="B81">
        <v>-367.32837633702297</v>
      </c>
      <c r="C81">
        <v>-323.99084785876499</v>
      </c>
      <c r="D81">
        <v>43.337528478258101</v>
      </c>
      <c r="E81">
        <v>-314.74979094610399</v>
      </c>
      <c r="F81">
        <v>-292.68426102529401</v>
      </c>
      <c r="G81">
        <v>22.065529920809301</v>
      </c>
      <c r="H81">
        <v>-52.5785853909195</v>
      </c>
      <c r="I81">
        <v>-31.3065868334707</v>
      </c>
      <c r="J81">
        <v>21.2719985574488</v>
      </c>
      <c r="K81">
        <v>-1.0000125805294999</v>
      </c>
      <c r="L81">
        <v>-2.7365041030267299</v>
      </c>
      <c r="M81">
        <v>-0.26965130345570498</v>
      </c>
      <c r="N81">
        <v>-0.89576599342806396</v>
      </c>
      <c r="O81">
        <v>-0.72175510863688197</v>
      </c>
      <c r="P81">
        <v>-1.82931815524329</v>
      </c>
      <c r="Q81">
        <v>-0.269904414356617</v>
      </c>
      <c r="R81">
        <v>-0.89637214921872599</v>
      </c>
      <c r="S81">
        <v>-0.72413947240036802</v>
      </c>
      <c r="T81">
        <v>-1.83417660003386</v>
      </c>
    </row>
    <row r="82" spans="1:20" x14ac:dyDescent="0.25">
      <c r="A82" t="s">
        <v>87</v>
      </c>
      <c r="B82">
        <v>-366.89166448003402</v>
      </c>
      <c r="C82">
        <v>-327.67419151771298</v>
      </c>
      <c r="D82">
        <v>39.217472962321402</v>
      </c>
      <c r="E82">
        <v>-315.98015862131001</v>
      </c>
      <c r="F82">
        <v>-296.58862734706202</v>
      </c>
      <c r="G82">
        <v>19.391531274247701</v>
      </c>
      <c r="H82">
        <v>-50.911505858724098</v>
      </c>
      <c r="I82">
        <v>-31.0855641706505</v>
      </c>
      <c r="J82">
        <v>19.825941688073598</v>
      </c>
      <c r="K82">
        <v>-0.99973861998803004</v>
      </c>
      <c r="L82">
        <v>-2.7361618245299399</v>
      </c>
      <c r="M82">
        <v>-0.26965609147261399</v>
      </c>
      <c r="N82">
        <v>-0.89575869479979398</v>
      </c>
      <c r="O82">
        <v>-0.72175047032683304</v>
      </c>
      <c r="P82">
        <v>-1.8293440220993</v>
      </c>
      <c r="Q82">
        <v>-0.26993188569734</v>
      </c>
      <c r="R82">
        <v>-0.89637902855800899</v>
      </c>
      <c r="S82">
        <v>-0.72394348923045804</v>
      </c>
      <c r="T82">
        <v>-1.8338061765603</v>
      </c>
    </row>
    <row r="83" spans="1:20" x14ac:dyDescent="0.25">
      <c r="A83" t="s">
        <v>88</v>
      </c>
      <c r="B83">
        <v>-352.38609652551099</v>
      </c>
      <c r="C83">
        <v>-314.303641804064</v>
      </c>
      <c r="D83">
        <v>38.082454721446503</v>
      </c>
      <c r="E83">
        <v>-308.718050221211</v>
      </c>
      <c r="F83">
        <v>-290.70571106475899</v>
      </c>
      <c r="G83">
        <v>18.012339156451699</v>
      </c>
      <c r="H83">
        <v>-43.668046304299999</v>
      </c>
      <c r="I83">
        <v>-23.597930739305198</v>
      </c>
      <c r="J83">
        <v>20.070115564994701</v>
      </c>
      <c r="K83">
        <v>-0.99847278089622804</v>
      </c>
      <c r="L83">
        <v>-2.7337776531465501</v>
      </c>
      <c r="M83">
        <v>-0.269554991667803</v>
      </c>
      <c r="N83">
        <v>-0.89567833962207699</v>
      </c>
      <c r="O83">
        <v>-0.72160759962347798</v>
      </c>
      <c r="P83">
        <v>-1.8287772249711101</v>
      </c>
      <c r="Q83">
        <v>-0.26979514044897601</v>
      </c>
      <c r="R83">
        <v>-0.89626046838386098</v>
      </c>
      <c r="S83">
        <v>-0.72384821158605595</v>
      </c>
      <c r="T83">
        <v>-1.8333586377184601</v>
      </c>
    </row>
    <row r="84" spans="1:20" x14ac:dyDescent="0.25">
      <c r="A84" t="s">
        <v>89</v>
      </c>
      <c r="B84">
        <v>-354.595470495222</v>
      </c>
      <c r="C84">
        <v>-318.27800716030202</v>
      </c>
      <c r="D84">
        <v>36.317463334920198</v>
      </c>
      <c r="E84">
        <v>-312.70703377277403</v>
      </c>
      <c r="F84">
        <v>-295.80205001325203</v>
      </c>
      <c r="G84">
        <v>16.904983759521699</v>
      </c>
      <c r="H84">
        <v>-41.888436722448098</v>
      </c>
      <c r="I84">
        <v>-22.475957147049598</v>
      </c>
      <c r="J84">
        <v>19.4124795753984</v>
      </c>
      <c r="K84">
        <v>-0.99833426343270504</v>
      </c>
      <c r="L84">
        <v>-2.7335420101932502</v>
      </c>
      <c r="M84">
        <v>-0.26967613439363303</v>
      </c>
      <c r="N84">
        <v>-0.89575507416539502</v>
      </c>
      <c r="O84">
        <v>-0.72165456803740602</v>
      </c>
      <c r="P84">
        <v>-1.82883603627054</v>
      </c>
      <c r="Q84">
        <v>-0.269893624813275</v>
      </c>
      <c r="R84">
        <v>-0.89626774270852505</v>
      </c>
      <c r="S84">
        <v>-0.72384170241413004</v>
      </c>
      <c r="T84">
        <v>-1.8333125648984301</v>
      </c>
    </row>
    <row r="85" spans="1:20" x14ac:dyDescent="0.25">
      <c r="A85" t="s">
        <v>90</v>
      </c>
      <c r="B85">
        <v>-374.09458683912101</v>
      </c>
      <c r="C85">
        <v>-331.19514807691297</v>
      </c>
      <c r="D85">
        <v>42.8994387622079</v>
      </c>
      <c r="E85">
        <v>-335.42849607569201</v>
      </c>
      <c r="F85">
        <v>-313.81478524648702</v>
      </c>
      <c r="G85">
        <v>21.6137108292052</v>
      </c>
      <c r="H85">
        <v>-38.666090763428699</v>
      </c>
      <c r="I85">
        <v>-17.380362830426002</v>
      </c>
      <c r="J85">
        <v>21.2857279330027</v>
      </c>
      <c r="K85">
        <v>-0.62616836899755102</v>
      </c>
      <c r="L85">
        <v>-1.8034005495443901</v>
      </c>
      <c r="M85">
        <v>-0.26967106346476999</v>
      </c>
      <c r="N85">
        <v>-0.89579305517027097</v>
      </c>
      <c r="O85">
        <v>-0.35042394239264901</v>
      </c>
      <c r="P85">
        <v>-0.89895372334424795</v>
      </c>
      <c r="Q85">
        <v>-0.26991453673423799</v>
      </c>
      <c r="R85">
        <v>-0.89634445968328602</v>
      </c>
      <c r="S85">
        <v>-0.35278178711353803</v>
      </c>
      <c r="T85">
        <v>-0.90390830532861499</v>
      </c>
    </row>
    <row r="86" spans="1:20" x14ac:dyDescent="0.25">
      <c r="A86" t="s">
        <v>91</v>
      </c>
      <c r="B86">
        <v>-361.14363701369399</v>
      </c>
      <c r="C86">
        <v>-319.93139712839599</v>
      </c>
      <c r="D86">
        <v>41.212239885298096</v>
      </c>
      <c r="E86">
        <v>-324.396229933521</v>
      </c>
      <c r="F86">
        <v>-303.483191960277</v>
      </c>
      <c r="G86">
        <v>20.913037973243799</v>
      </c>
      <c r="H86">
        <v>-36.747407080172799</v>
      </c>
      <c r="I86">
        <v>-16.448205168118601</v>
      </c>
      <c r="J86">
        <v>20.299201912054201</v>
      </c>
      <c r="K86">
        <v>-0.62588816622569599</v>
      </c>
      <c r="L86">
        <v>-1.80303171377947</v>
      </c>
      <c r="M86">
        <v>-0.26968867162566401</v>
      </c>
      <c r="N86">
        <v>-0.89580928675921201</v>
      </c>
      <c r="O86">
        <v>-0.35043452479342801</v>
      </c>
      <c r="P86">
        <v>-0.89899105057657502</v>
      </c>
      <c r="Q86">
        <v>-0.26991152725157802</v>
      </c>
      <c r="R86">
        <v>-0.89632997875863796</v>
      </c>
      <c r="S86">
        <v>-0.35268713626189402</v>
      </c>
      <c r="T86">
        <v>-0.90372644810500302</v>
      </c>
    </row>
    <row r="87" spans="1:20" x14ac:dyDescent="0.25">
      <c r="A87" t="s">
        <v>92</v>
      </c>
      <c r="B87">
        <v>-366.580194042485</v>
      </c>
      <c r="C87">
        <v>-327.14847080844601</v>
      </c>
      <c r="D87">
        <v>39.431723234038202</v>
      </c>
      <c r="E87">
        <v>-330.24164525107898</v>
      </c>
      <c r="F87">
        <v>-310.71714542310298</v>
      </c>
      <c r="G87">
        <v>19.5244998279755</v>
      </c>
      <c r="H87">
        <v>-36.338548791405799</v>
      </c>
      <c r="I87">
        <v>-16.431325385343101</v>
      </c>
      <c r="J87">
        <v>19.907223406062698</v>
      </c>
      <c r="K87">
        <v>-0.62574561910064996</v>
      </c>
      <c r="L87">
        <v>-1.8029249620765899</v>
      </c>
      <c r="M87">
        <v>-0.26963633850443602</v>
      </c>
      <c r="N87">
        <v>-0.89577292569511002</v>
      </c>
      <c r="O87">
        <v>-0.35043377769621398</v>
      </c>
      <c r="P87">
        <v>-0.89898691890764804</v>
      </c>
      <c r="Q87">
        <v>-0.26984554260813198</v>
      </c>
      <c r="R87">
        <v>-0.89624217245094495</v>
      </c>
      <c r="S87">
        <v>-0.35266565966247698</v>
      </c>
      <c r="T87">
        <v>-0.90365884599617696</v>
      </c>
    </row>
    <row r="88" spans="1:20" x14ac:dyDescent="0.25">
      <c r="A88" t="s">
        <v>93</v>
      </c>
      <c r="B88">
        <v>-442.38054205823198</v>
      </c>
      <c r="C88">
        <v>-382.139109334404</v>
      </c>
      <c r="D88">
        <v>60.241432723828403</v>
      </c>
      <c r="E88">
        <v>-398.97227835490202</v>
      </c>
      <c r="F88">
        <v>-365.10159749725301</v>
      </c>
      <c r="G88">
        <v>33.870680857648999</v>
      </c>
      <c r="H88">
        <v>-43.408263703329801</v>
      </c>
      <c r="I88">
        <v>-17.037511837150401</v>
      </c>
      <c r="J88">
        <v>26.3707518661794</v>
      </c>
      <c r="K88">
        <v>-0.71622400276245302</v>
      </c>
      <c r="L88">
        <v>-2.0847513667300199</v>
      </c>
      <c r="M88">
        <v>-0.26959980281094897</v>
      </c>
      <c r="N88">
        <v>-0.89588081294731303</v>
      </c>
      <c r="O88">
        <v>-0.43907640067760401</v>
      </c>
      <c r="P88">
        <v>-1.17988502085978</v>
      </c>
      <c r="Q88">
        <v>-0.269902193190449</v>
      </c>
      <c r="R88">
        <v>-0.89655699538806499</v>
      </c>
      <c r="S88">
        <v>-0.44208833055708702</v>
      </c>
      <c r="T88">
        <v>-1.1859386057033401</v>
      </c>
    </row>
    <row r="89" spans="1:20" x14ac:dyDescent="0.25">
      <c r="A89" t="s">
        <v>94</v>
      </c>
      <c r="B89">
        <v>-422.35158558652398</v>
      </c>
      <c r="C89">
        <v>-365.71897334497999</v>
      </c>
      <c r="D89">
        <v>56.632612241543796</v>
      </c>
      <c r="E89">
        <v>-382.39285773999399</v>
      </c>
      <c r="F89">
        <v>-350.44532761961699</v>
      </c>
      <c r="G89">
        <v>31.947530120377099</v>
      </c>
      <c r="H89">
        <v>-39.958727846530302</v>
      </c>
      <c r="I89">
        <v>-15.2736457253636</v>
      </c>
      <c r="J89">
        <v>24.685082121166701</v>
      </c>
      <c r="K89">
        <v>-0.71580772001247295</v>
      </c>
      <c r="L89">
        <v>-2.08423799941863</v>
      </c>
      <c r="M89">
        <v>-0.26980625596319102</v>
      </c>
      <c r="N89">
        <v>-0.89603925671106199</v>
      </c>
      <c r="O89">
        <v>-0.43907539128714601</v>
      </c>
      <c r="P89">
        <v>-1.17990534191237</v>
      </c>
      <c r="Q89">
        <v>-0.27008807318077099</v>
      </c>
      <c r="R89">
        <v>-0.89668498918197603</v>
      </c>
      <c r="S89">
        <v>-0.44188536728216699</v>
      </c>
      <c r="T89">
        <v>-1.1855698661604199</v>
      </c>
    </row>
    <row r="90" spans="1:20" x14ac:dyDescent="0.25">
      <c r="A90" t="s">
        <v>95</v>
      </c>
      <c r="B90">
        <v>-409.83453576720302</v>
      </c>
      <c r="C90">
        <v>-357.71111469283102</v>
      </c>
      <c r="D90">
        <v>52.123421074372601</v>
      </c>
      <c r="E90">
        <v>-372.05581004954502</v>
      </c>
      <c r="F90">
        <v>-343.15223896608398</v>
      </c>
      <c r="G90">
        <v>28.903571083460701</v>
      </c>
      <c r="H90">
        <v>-37.778725717658503</v>
      </c>
      <c r="I90">
        <v>-14.5588757267465</v>
      </c>
      <c r="J90">
        <v>23.2198499909119</v>
      </c>
      <c r="K90">
        <v>-0.55559407587419096</v>
      </c>
      <c r="L90">
        <v>-1.57447093707615</v>
      </c>
      <c r="M90">
        <v>-0.31767633785392901</v>
      </c>
      <c r="N90">
        <v>-0.96827835340315904</v>
      </c>
      <c r="O90">
        <v>-0.23226731245787</v>
      </c>
      <c r="P90">
        <v>-0.597453854516107</v>
      </c>
      <c r="Q90">
        <v>-0.31810280210491498</v>
      </c>
      <c r="R90">
        <v>-0.96927246606178596</v>
      </c>
      <c r="S90">
        <v>-0.23460522916521401</v>
      </c>
      <c r="T90">
        <v>-0.60253933347229405</v>
      </c>
    </row>
    <row r="91" spans="1:20" x14ac:dyDescent="0.25">
      <c r="A91" t="s">
        <v>96</v>
      </c>
      <c r="B91">
        <v>-406.429451708903</v>
      </c>
      <c r="C91">
        <v>-357.56050102664699</v>
      </c>
      <c r="D91">
        <v>48.868950682256298</v>
      </c>
      <c r="E91">
        <v>-369.44129521676399</v>
      </c>
      <c r="F91">
        <v>-342.65178293865802</v>
      </c>
      <c r="G91">
        <v>26.789512278105601</v>
      </c>
      <c r="H91">
        <v>-36.988156492139296</v>
      </c>
      <c r="I91">
        <v>-14.9087180879886</v>
      </c>
      <c r="J91">
        <v>22.0794384041507</v>
      </c>
      <c r="K91">
        <v>-0.55540202504644698</v>
      </c>
      <c r="L91">
        <v>-1.5741950883842799</v>
      </c>
      <c r="M91">
        <v>-0.31763491027975799</v>
      </c>
      <c r="N91">
        <v>-0.96814883868369805</v>
      </c>
      <c r="O91">
        <v>-0.232268129321692</v>
      </c>
      <c r="P91">
        <v>-0.59745719230038496</v>
      </c>
      <c r="Q91">
        <v>-0.31804914570323101</v>
      </c>
      <c r="R91">
        <v>-0.96912848300680998</v>
      </c>
      <c r="S91">
        <v>-0.23447840598238301</v>
      </c>
      <c r="T91">
        <v>-0.60226264869203505</v>
      </c>
    </row>
    <row r="92" spans="1:20" x14ac:dyDescent="0.25">
      <c r="A92" t="s">
        <v>34</v>
      </c>
      <c r="B92">
        <v>-426.94455349201598</v>
      </c>
      <c r="C92">
        <v>-378.84609156451</v>
      </c>
      <c r="D92">
        <v>48.098461927506797</v>
      </c>
      <c r="E92">
        <v>-387.457432252822</v>
      </c>
      <c r="F92">
        <v>-356.58958455355599</v>
      </c>
      <c r="G92">
        <v>30.8678476992661</v>
      </c>
      <c r="H92">
        <v>-39.487121239194103</v>
      </c>
      <c r="I92">
        <v>-22.256507010953399</v>
      </c>
      <c r="J92">
        <v>17.2306142282407</v>
      </c>
      <c r="K92">
        <v>-0.39946294414278</v>
      </c>
      <c r="L92">
        <v>-1.13595733225283</v>
      </c>
      <c r="M92">
        <v>-0.31819211183872298</v>
      </c>
      <c r="N92">
        <v>-0.97169175142060804</v>
      </c>
      <c r="O92">
        <v>-7.4761500917806006E-2</v>
      </c>
      <c r="P92">
        <v>-0.15573506409934401</v>
      </c>
      <c r="Q92">
        <v>-0.31853220787333703</v>
      </c>
      <c r="R92">
        <v>-0.97241191470774002</v>
      </c>
      <c r="S92">
        <v>-7.6254772130707402E-2</v>
      </c>
      <c r="T92">
        <v>-0.159744327023846</v>
      </c>
    </row>
    <row r="93" spans="1:20" x14ac:dyDescent="0.25">
      <c r="A93" t="s">
        <v>35</v>
      </c>
      <c r="B93">
        <v>-419.93237785970399</v>
      </c>
      <c r="C93">
        <v>-384.60393022026301</v>
      </c>
      <c r="D93">
        <v>35.328447639440803</v>
      </c>
      <c r="E93">
        <v>-391.20447393192802</v>
      </c>
      <c r="F93">
        <v>-369.43124698202797</v>
      </c>
      <c r="G93">
        <v>21.773226949899701</v>
      </c>
      <c r="H93">
        <v>-28.727903927776101</v>
      </c>
      <c r="I93">
        <v>-15.172683238235001</v>
      </c>
      <c r="J93">
        <v>13.555220689541001</v>
      </c>
      <c r="K93">
        <v>-0.39832309457588699</v>
      </c>
      <c r="L93">
        <v>-1.1335875689205299</v>
      </c>
      <c r="M93">
        <v>-0.31831567852298598</v>
      </c>
      <c r="N93">
        <v>-0.97215654072247504</v>
      </c>
      <c r="O93">
        <v>-7.4761500917806006E-2</v>
      </c>
      <c r="P93">
        <v>-0.15573506409934401</v>
      </c>
      <c r="Q93">
        <v>-0.31846696343116099</v>
      </c>
      <c r="R93">
        <v>-0.97252858946973997</v>
      </c>
      <c r="S93">
        <v>-7.6005142075424095E-2</v>
      </c>
      <c r="T93">
        <v>-0.15913099947057099</v>
      </c>
    </row>
    <row r="94" spans="1:20" x14ac:dyDescent="0.25">
      <c r="A94" t="s">
        <v>36</v>
      </c>
      <c r="B94">
        <v>-420.27332394971</v>
      </c>
      <c r="C94">
        <v>-379.23953265182598</v>
      </c>
      <c r="D94">
        <v>41.033791297884001</v>
      </c>
      <c r="E94">
        <v>-388.78293003234501</v>
      </c>
      <c r="F94">
        <v>-362.142770053155</v>
      </c>
      <c r="G94">
        <v>26.6401599791891</v>
      </c>
      <c r="H94">
        <v>-31.4903939173651</v>
      </c>
      <c r="I94">
        <v>-17.0967625986702</v>
      </c>
      <c r="J94">
        <v>14.3936313186948</v>
      </c>
      <c r="K94">
        <v>-0.39867017614716499</v>
      </c>
      <c r="L94">
        <v>-1.1340522258905199</v>
      </c>
      <c r="M94">
        <v>-0.31819891476849499</v>
      </c>
      <c r="N94">
        <v>-0.97203286629433605</v>
      </c>
      <c r="O94">
        <v>-7.4761500917806006E-2</v>
      </c>
      <c r="P94">
        <v>-0.15573506409934401</v>
      </c>
      <c r="Q94">
        <v>-0.318320969677923</v>
      </c>
      <c r="R94">
        <v>-0.97234652856994297</v>
      </c>
      <c r="S94">
        <v>-7.6143350547006702E-2</v>
      </c>
      <c r="T94">
        <v>-0.15939974116924499</v>
      </c>
    </row>
    <row r="95" spans="1:20" x14ac:dyDescent="0.25">
      <c r="A95" t="s">
        <v>37</v>
      </c>
      <c r="B95">
        <v>-435.89425231551797</v>
      </c>
      <c r="C95">
        <v>-386.90058761301498</v>
      </c>
      <c r="D95">
        <v>48.993664702502002</v>
      </c>
      <c r="E95">
        <v>-395.29374366142201</v>
      </c>
      <c r="F95">
        <v>-363.85038307806701</v>
      </c>
      <c r="G95">
        <v>31.4433605833547</v>
      </c>
      <c r="H95">
        <v>-40.600508654095897</v>
      </c>
      <c r="I95">
        <v>-23.050204534948598</v>
      </c>
      <c r="J95">
        <v>17.550304119147299</v>
      </c>
      <c r="K95">
        <v>-0.39961211737986602</v>
      </c>
      <c r="L95">
        <v>-1.1362894138488799</v>
      </c>
      <c r="M95">
        <v>-0.31819541483544</v>
      </c>
      <c r="N95">
        <v>-0.97174563644467904</v>
      </c>
      <c r="O95">
        <v>-7.4761500917806006E-2</v>
      </c>
      <c r="P95">
        <v>-0.15573506409934401</v>
      </c>
      <c r="Q95">
        <v>-0.31853473547281003</v>
      </c>
      <c r="R95">
        <v>-0.97250166279719297</v>
      </c>
      <c r="S95">
        <v>-7.6287457636049993E-2</v>
      </c>
      <c r="T95">
        <v>-0.15979831728256699</v>
      </c>
    </row>
    <row r="96" spans="1:20" x14ac:dyDescent="0.25">
      <c r="A96" t="s">
        <v>97</v>
      </c>
      <c r="B96">
        <v>-477.40871337454598</v>
      </c>
      <c r="C96">
        <v>-395.54493052195602</v>
      </c>
      <c r="D96">
        <v>81.863782852590305</v>
      </c>
      <c r="E96">
        <v>-440.31540712787898</v>
      </c>
      <c r="F96">
        <v>-381.62560535947802</v>
      </c>
      <c r="G96">
        <v>58.689801768401097</v>
      </c>
      <c r="H96">
        <v>-37.093306246667403</v>
      </c>
      <c r="I96">
        <v>-13.9193251624782</v>
      </c>
      <c r="J96">
        <v>23.173981084189201</v>
      </c>
      <c r="K96">
        <v>-0.35852091938153602</v>
      </c>
      <c r="L96">
        <v>-1.07512467801707</v>
      </c>
      <c r="M96">
        <v>-0.31814323151032298</v>
      </c>
      <c r="N96">
        <v>-0.97160164714127695</v>
      </c>
      <c r="O96">
        <v>-3.48489143143998E-2</v>
      </c>
      <c r="P96">
        <v>-9.4923712165443694E-2</v>
      </c>
      <c r="Q96">
        <v>-0.31843564015549503</v>
      </c>
      <c r="R96">
        <v>-0.97220875992531397</v>
      </c>
      <c r="S96">
        <v>-3.6947888864084198E-2</v>
      </c>
      <c r="T96">
        <v>-0.100751718216852</v>
      </c>
    </row>
    <row r="97" spans="1:20" x14ac:dyDescent="0.25">
      <c r="A97" t="s">
        <v>98</v>
      </c>
      <c r="B97">
        <v>-476.40563343850499</v>
      </c>
      <c r="C97">
        <v>-412.17381570427699</v>
      </c>
      <c r="D97">
        <v>64.231817734228201</v>
      </c>
      <c r="E97">
        <v>-446.36012424809599</v>
      </c>
      <c r="F97">
        <v>-400.872246207118</v>
      </c>
      <c r="G97">
        <v>45.4878780409773</v>
      </c>
      <c r="H97">
        <v>-30.045509190409099</v>
      </c>
      <c r="I97">
        <v>-11.301569497158299</v>
      </c>
      <c r="J97">
        <v>18.743939693250798</v>
      </c>
      <c r="K97">
        <v>-0.35830064459394501</v>
      </c>
      <c r="L97">
        <v>-1.0737055706560801</v>
      </c>
      <c r="M97">
        <v>-0.31840073403335101</v>
      </c>
      <c r="N97">
        <v>-0.97238912623125895</v>
      </c>
      <c r="O97">
        <v>-3.4848914314417299E-2</v>
      </c>
      <c r="P97">
        <v>-9.4923712165471796E-2</v>
      </c>
      <c r="Q97">
        <v>-0.318523536537894</v>
      </c>
      <c r="R97">
        <v>-0.972695369054283</v>
      </c>
      <c r="S97">
        <v>-3.6557985675164897E-2</v>
      </c>
      <c r="T97">
        <v>-9.9924784086127996E-2</v>
      </c>
    </row>
    <row r="98" spans="1:20" x14ac:dyDescent="0.25">
      <c r="A98" t="s">
        <v>99</v>
      </c>
      <c r="B98">
        <v>-476.94188140963797</v>
      </c>
      <c r="C98">
        <v>-403.82675347225</v>
      </c>
      <c r="D98">
        <v>73.115127937387996</v>
      </c>
      <c r="E98">
        <v>-445.00223068414402</v>
      </c>
      <c r="F98">
        <v>-391.92522622626598</v>
      </c>
      <c r="G98">
        <v>53.077004457877102</v>
      </c>
      <c r="H98">
        <v>-31.939650725494801</v>
      </c>
      <c r="I98">
        <v>-11.9015272459839</v>
      </c>
      <c r="J98">
        <v>20.038123479510901</v>
      </c>
      <c r="K98">
        <v>-0.35846439711443601</v>
      </c>
      <c r="L98">
        <v>-1.07394247570696</v>
      </c>
      <c r="M98">
        <v>-0.31826356665448602</v>
      </c>
      <c r="N98">
        <v>-0.97220551087108498</v>
      </c>
      <c r="O98">
        <v>-3.48489143143998E-2</v>
      </c>
      <c r="P98">
        <v>-9.4923712165443694E-2</v>
      </c>
      <c r="Q98">
        <v>-0.318362294840282</v>
      </c>
      <c r="R98">
        <v>-0.97245757377047104</v>
      </c>
      <c r="S98">
        <v>-3.6775255040320899E-2</v>
      </c>
      <c r="T98">
        <v>-0.10027869746700301</v>
      </c>
    </row>
    <row r="99" spans="1:20" x14ac:dyDescent="0.25">
      <c r="A99" t="s">
        <v>100</v>
      </c>
      <c r="B99">
        <v>-484.41716790429501</v>
      </c>
      <c r="C99">
        <v>-402.82491243375398</v>
      </c>
      <c r="D99">
        <v>81.592255470541403</v>
      </c>
      <c r="E99">
        <v>-446.75334846273199</v>
      </c>
      <c r="F99">
        <v>-388.72314088175398</v>
      </c>
      <c r="G99">
        <v>58.030207580977198</v>
      </c>
      <c r="H99">
        <v>-37.663819441563597</v>
      </c>
      <c r="I99">
        <v>-14.1017715519995</v>
      </c>
      <c r="J99">
        <v>23.562047889564099</v>
      </c>
      <c r="K99">
        <v>-0.35852126847919003</v>
      </c>
      <c r="L99">
        <v>-1.07532703723985</v>
      </c>
      <c r="M99">
        <v>-0.31812621082433901</v>
      </c>
      <c r="N99">
        <v>-0.97160407917803304</v>
      </c>
      <c r="O99">
        <v>-3.4848914314402103E-2</v>
      </c>
      <c r="P99">
        <v>-9.4923712165470006E-2</v>
      </c>
      <c r="Q99">
        <v>-0.31841734381045</v>
      </c>
      <c r="R99">
        <v>-0.97224270475942298</v>
      </c>
      <c r="S99">
        <v>-3.7044365882340197E-2</v>
      </c>
      <c r="T99">
        <v>-0.10077281088015699</v>
      </c>
    </row>
    <row r="100" spans="1:20" x14ac:dyDescent="0.25">
      <c r="A100" t="s">
        <v>101</v>
      </c>
      <c r="B100">
        <v>-384.10285767946999</v>
      </c>
      <c r="C100">
        <v>-346.761354429275</v>
      </c>
      <c r="D100">
        <v>37.341503250194599</v>
      </c>
      <c r="E100">
        <v>-323.30001938094898</v>
      </c>
      <c r="F100">
        <v>-305.17164122868201</v>
      </c>
      <c r="G100">
        <v>18.1283781522665</v>
      </c>
      <c r="H100">
        <v>-60.802838298520797</v>
      </c>
      <c r="I100">
        <v>-41.589713200592797</v>
      </c>
      <c r="J100">
        <v>19.213125097928</v>
      </c>
      <c r="K100">
        <v>-0.52888438055928499</v>
      </c>
      <c r="L100">
        <v>-1.5054035423693499</v>
      </c>
      <c r="M100">
        <v>-0.317612991335746</v>
      </c>
      <c r="N100">
        <v>-0.96839062156576705</v>
      </c>
      <c r="O100">
        <v>-0.20113344384652601</v>
      </c>
      <c r="P100">
        <v>-0.523992291319758</v>
      </c>
      <c r="Q100">
        <v>-0.31815734842812499</v>
      </c>
      <c r="R100">
        <v>-0.96963374840407202</v>
      </c>
      <c r="S100">
        <v>-0.20293996458848401</v>
      </c>
      <c r="T100">
        <v>-0.52771617851138197</v>
      </c>
    </row>
    <row r="101" spans="1:20" x14ac:dyDescent="0.25">
      <c r="A101" t="s">
        <v>102</v>
      </c>
      <c r="B101">
        <v>-382.51540901764099</v>
      </c>
      <c r="C101">
        <v>-343.78322597008503</v>
      </c>
      <c r="D101">
        <v>38.732183047555999</v>
      </c>
      <c r="E101">
        <v>-321.48288264963298</v>
      </c>
      <c r="F101">
        <v>-302.04520545484598</v>
      </c>
      <c r="G101">
        <v>19.437677194787199</v>
      </c>
      <c r="H101">
        <v>-61.032526368007701</v>
      </c>
      <c r="I101">
        <v>-41.738020515238901</v>
      </c>
      <c r="J101">
        <v>19.2945058527688</v>
      </c>
      <c r="K101">
        <v>-0.529049002266198</v>
      </c>
      <c r="L101">
        <v>-1.5055399889238801</v>
      </c>
      <c r="M101">
        <v>-0.31772214551338401</v>
      </c>
      <c r="N101">
        <v>-0.96854292073283998</v>
      </c>
      <c r="O101">
        <v>-0.20115266184163899</v>
      </c>
      <c r="P101">
        <v>-0.52392520468832604</v>
      </c>
      <c r="Q101">
        <v>-0.31828503408777298</v>
      </c>
      <c r="R101">
        <v>-0.96984549164613099</v>
      </c>
      <c r="S101">
        <v>-0.20295827308092801</v>
      </c>
      <c r="T101">
        <v>-0.52760302211285703</v>
      </c>
    </row>
    <row r="102" spans="1:20" x14ac:dyDescent="0.25">
      <c r="A102" t="s">
        <v>103</v>
      </c>
      <c r="B102">
        <v>-378.57526504283101</v>
      </c>
      <c r="C102">
        <v>-344.61551837372599</v>
      </c>
      <c r="D102">
        <v>33.959746669104497</v>
      </c>
      <c r="E102">
        <v>-324.95766387766702</v>
      </c>
      <c r="F102">
        <v>-308.93494184581402</v>
      </c>
      <c r="G102">
        <v>16.022722031852901</v>
      </c>
      <c r="H102">
        <v>-53.617601165163201</v>
      </c>
      <c r="I102">
        <v>-35.680576527911597</v>
      </c>
      <c r="J102">
        <v>17.9370246372516</v>
      </c>
      <c r="K102">
        <v>-0.52793652037040195</v>
      </c>
      <c r="L102">
        <v>-1.5040211524736</v>
      </c>
      <c r="M102">
        <v>-0.31772005827588501</v>
      </c>
      <c r="N102">
        <v>-0.96877136907868799</v>
      </c>
      <c r="O102">
        <v>-0.20109818880800201</v>
      </c>
      <c r="P102">
        <v>-0.52394619373564599</v>
      </c>
      <c r="Q102">
        <v>-0.31813265684446401</v>
      </c>
      <c r="R102">
        <v>-0.96971437735478905</v>
      </c>
      <c r="S102">
        <v>-0.20280331728509199</v>
      </c>
      <c r="T102">
        <v>-0.52771730935161998</v>
      </c>
    </row>
    <row r="103" spans="1:20" x14ac:dyDescent="0.25">
      <c r="A103" t="s">
        <v>104</v>
      </c>
      <c r="B103">
        <v>-392.10319207793401</v>
      </c>
      <c r="C103">
        <v>-352.16944582791899</v>
      </c>
      <c r="D103">
        <v>39.933746250015403</v>
      </c>
      <c r="E103">
        <v>-329.31057005704099</v>
      </c>
      <c r="F103">
        <v>-309.50106508566802</v>
      </c>
      <c r="G103">
        <v>19.809504971372299</v>
      </c>
      <c r="H103">
        <v>-62.792622020893297</v>
      </c>
      <c r="I103">
        <v>-42.668380742250299</v>
      </c>
      <c r="J103">
        <v>20.124241278643002</v>
      </c>
      <c r="K103">
        <v>-0.52944740814950397</v>
      </c>
      <c r="L103">
        <v>-1.505661549686</v>
      </c>
      <c r="M103">
        <v>-0.31768722814207101</v>
      </c>
      <c r="N103">
        <v>-0.96847590049252497</v>
      </c>
      <c r="O103">
        <v>-0.20116060199326299</v>
      </c>
      <c r="P103">
        <v>-0.52386878385673397</v>
      </c>
      <c r="Q103">
        <v>-0.31823631512932599</v>
      </c>
      <c r="R103">
        <v>-0.96972370406228303</v>
      </c>
      <c r="S103">
        <v>-0.20307777755781301</v>
      </c>
      <c r="T103">
        <v>-0.52781963537693599</v>
      </c>
    </row>
    <row r="104" spans="1:20" x14ac:dyDescent="0.25">
      <c r="A104" t="s">
        <v>105</v>
      </c>
      <c r="B104">
        <v>-380.40653049256599</v>
      </c>
      <c r="C104">
        <v>-344.33239633623799</v>
      </c>
      <c r="D104">
        <v>36.074134156327602</v>
      </c>
      <c r="E104">
        <v>-321.32452659963599</v>
      </c>
      <c r="F104">
        <v>-304.12786054027299</v>
      </c>
      <c r="G104">
        <v>17.196666059362599</v>
      </c>
      <c r="H104">
        <v>-59.082003892930402</v>
      </c>
      <c r="I104">
        <v>-40.204535795965398</v>
      </c>
      <c r="J104">
        <v>18.877468096965</v>
      </c>
      <c r="K104">
        <v>-0.52836699596704995</v>
      </c>
      <c r="L104">
        <v>-1.50479848853897</v>
      </c>
      <c r="M104">
        <v>-0.317488916947404</v>
      </c>
      <c r="N104">
        <v>-0.96817748350523203</v>
      </c>
      <c r="O104">
        <v>-0.201124201633398</v>
      </c>
      <c r="P104">
        <v>-0.52387173868085901</v>
      </c>
      <c r="Q104">
        <v>-0.31801743993010401</v>
      </c>
      <c r="R104">
        <v>-0.96943936400711495</v>
      </c>
      <c r="S104">
        <v>-0.202871167238487</v>
      </c>
      <c r="T104">
        <v>-0.52752441647608195</v>
      </c>
    </row>
    <row r="105" spans="1:20" x14ac:dyDescent="0.25">
      <c r="A105" t="s">
        <v>106</v>
      </c>
      <c r="B105">
        <v>-375.65778511345599</v>
      </c>
      <c r="C105">
        <v>-340.05908194316601</v>
      </c>
      <c r="D105">
        <v>35.598703170289703</v>
      </c>
      <c r="E105">
        <v>-318.18891701218701</v>
      </c>
      <c r="F105">
        <v>-301.09615726610002</v>
      </c>
      <c r="G105">
        <v>17.092759746086902</v>
      </c>
      <c r="H105">
        <v>-57.468868101269301</v>
      </c>
      <c r="I105">
        <v>-38.962924677066397</v>
      </c>
      <c r="J105">
        <v>18.505943424202801</v>
      </c>
      <c r="K105">
        <v>-0.52817618480027295</v>
      </c>
      <c r="L105">
        <v>-1.50447330937308</v>
      </c>
      <c r="M105">
        <v>-0.31751394740210398</v>
      </c>
      <c r="N105">
        <v>-0.96814081229912197</v>
      </c>
      <c r="O105">
        <v>-0.20121137045816501</v>
      </c>
      <c r="P105">
        <v>-0.52389463116456503</v>
      </c>
      <c r="Q105">
        <v>-0.318035021682468</v>
      </c>
      <c r="R105">
        <v>-0.96940797449065497</v>
      </c>
      <c r="S105">
        <v>-0.20290474248115201</v>
      </c>
      <c r="T105">
        <v>-0.52746156329552896</v>
      </c>
    </row>
    <row r="106" spans="1:20" x14ac:dyDescent="0.25">
      <c r="A106" t="s">
        <v>107</v>
      </c>
      <c r="B106">
        <v>-470.09996715393999</v>
      </c>
      <c r="C106">
        <v>-397.15137745683199</v>
      </c>
      <c r="D106">
        <v>72.948589697107494</v>
      </c>
      <c r="E106">
        <v>-416.17094339273899</v>
      </c>
      <c r="F106">
        <v>-374.20014222635001</v>
      </c>
      <c r="G106">
        <v>41.970801166388704</v>
      </c>
      <c r="H106">
        <v>-53.929023761200902</v>
      </c>
      <c r="I106">
        <v>-22.951235230482101</v>
      </c>
      <c r="J106">
        <v>30.977788530718701</v>
      </c>
      <c r="K106">
        <v>-0.55482262101316604</v>
      </c>
      <c r="L106">
        <v>-1.5940373876498699</v>
      </c>
      <c r="M106">
        <v>-0.31789267125453402</v>
      </c>
      <c r="N106">
        <v>-0.96870459274549203</v>
      </c>
      <c r="O106">
        <v>-0.22790838226257901</v>
      </c>
      <c r="P106">
        <v>-0.61381388486934096</v>
      </c>
      <c r="Q106">
        <v>-0.31833679405662302</v>
      </c>
      <c r="R106">
        <v>-0.96972332511179604</v>
      </c>
      <c r="S106">
        <v>-0.23132410823969499</v>
      </c>
      <c r="T106">
        <v>-0.62073411862761796</v>
      </c>
    </row>
    <row r="107" spans="1:20" x14ac:dyDescent="0.25">
      <c r="A107" t="s">
        <v>108</v>
      </c>
      <c r="B107">
        <v>-454.70346620795198</v>
      </c>
      <c r="C107">
        <v>-390.807565929519</v>
      </c>
      <c r="D107">
        <v>63.895900278432798</v>
      </c>
      <c r="E107">
        <v>-407.53696122094698</v>
      </c>
      <c r="F107">
        <v>-371.23428368836102</v>
      </c>
      <c r="G107">
        <v>36.302677532586102</v>
      </c>
      <c r="H107">
        <v>-47.166504987004899</v>
      </c>
      <c r="I107">
        <v>-19.5732822411581</v>
      </c>
      <c r="J107">
        <v>27.593222745846699</v>
      </c>
      <c r="K107">
        <v>-0.55324820362587901</v>
      </c>
      <c r="L107">
        <v>-1.5922716685829299</v>
      </c>
      <c r="M107">
        <v>-0.31756681407231502</v>
      </c>
      <c r="N107">
        <v>-0.96817708535339697</v>
      </c>
      <c r="O107">
        <v>-0.22792831566053001</v>
      </c>
      <c r="P107">
        <v>-0.61388288660870505</v>
      </c>
      <c r="Q107">
        <v>-0.31796359309077699</v>
      </c>
      <c r="R107">
        <v>-0.96910998560466799</v>
      </c>
      <c r="S107">
        <v>-0.23095562638036701</v>
      </c>
      <c r="T107">
        <v>-0.62003559867400104</v>
      </c>
    </row>
    <row r="108" spans="1:20" x14ac:dyDescent="0.25">
      <c r="A108" t="s">
        <v>109</v>
      </c>
      <c r="B108">
        <v>-401.29824888041099</v>
      </c>
      <c r="C108">
        <v>-338.21981201071202</v>
      </c>
      <c r="D108">
        <v>63.078436869698699</v>
      </c>
      <c r="E108">
        <v>-322.78370183769999</v>
      </c>
      <c r="F108">
        <v>-289.85539341478301</v>
      </c>
      <c r="G108">
        <v>32.928308422917397</v>
      </c>
      <c r="H108">
        <v>-78.514547042710504</v>
      </c>
      <c r="I108">
        <v>-48.364418595929202</v>
      </c>
      <c r="J108">
        <v>30.150128446781299</v>
      </c>
      <c r="K108">
        <v>-1.0525462130554599</v>
      </c>
      <c r="L108">
        <v>-2.8147747465618398</v>
      </c>
      <c r="M108">
        <v>-0.317695031360608</v>
      </c>
      <c r="N108">
        <v>-0.96833596782050901</v>
      </c>
      <c r="O108">
        <v>-0.72209327584210403</v>
      </c>
      <c r="P108">
        <v>-1.82929207707421</v>
      </c>
      <c r="Q108">
        <v>-0.31825075709266698</v>
      </c>
      <c r="R108">
        <v>-0.96962755691101898</v>
      </c>
      <c r="S108">
        <v>-0.72527094366506495</v>
      </c>
      <c r="T108">
        <v>-1.83575067029328</v>
      </c>
    </row>
    <row r="109" spans="1:20" x14ac:dyDescent="0.25">
      <c r="A109" t="s">
        <v>110</v>
      </c>
      <c r="B109">
        <v>-385.59025372250699</v>
      </c>
      <c r="C109">
        <v>-338.17200359885402</v>
      </c>
      <c r="D109">
        <v>47.418250123652697</v>
      </c>
      <c r="E109">
        <v>-329.67362754876802</v>
      </c>
      <c r="F109">
        <v>-306.20400802503502</v>
      </c>
      <c r="G109">
        <v>23.4696195237334</v>
      </c>
      <c r="H109">
        <v>-55.916626173738599</v>
      </c>
      <c r="I109">
        <v>-31.967995573819302</v>
      </c>
      <c r="J109">
        <v>23.948630599919301</v>
      </c>
      <c r="K109">
        <v>-1.0491268399717999</v>
      </c>
      <c r="L109">
        <v>-2.8094534572775198</v>
      </c>
      <c r="M109">
        <v>-0.31769492121759202</v>
      </c>
      <c r="N109">
        <v>-0.96882512066151305</v>
      </c>
      <c r="O109">
        <v>-0.72189682966330504</v>
      </c>
      <c r="P109">
        <v>-1.82886591050033</v>
      </c>
      <c r="Q109">
        <v>-0.31800040885768299</v>
      </c>
      <c r="R109">
        <v>-0.96957459421255299</v>
      </c>
      <c r="S109">
        <v>-0.72451101570072496</v>
      </c>
      <c r="T109">
        <v>-1.83431831367674</v>
      </c>
    </row>
    <row r="110" spans="1:20" x14ac:dyDescent="0.25">
      <c r="A110" t="s">
        <v>111</v>
      </c>
      <c r="B110">
        <v>-375.388414091595</v>
      </c>
      <c r="C110">
        <v>-329.35406584000401</v>
      </c>
      <c r="D110">
        <v>46.034348251591403</v>
      </c>
      <c r="E110">
        <v>-328.63134065384298</v>
      </c>
      <c r="F110">
        <v>-306.43071469760702</v>
      </c>
      <c r="G110">
        <v>22.2006259562358</v>
      </c>
      <c r="H110">
        <v>-46.757073437752197</v>
      </c>
      <c r="I110">
        <v>-22.923351142396601</v>
      </c>
      <c r="J110">
        <v>23.8337222953555</v>
      </c>
      <c r="K110">
        <v>-1.04774011294539</v>
      </c>
      <c r="L110">
        <v>-2.8070287581970401</v>
      </c>
      <c r="M110">
        <v>-0.31758754968571401</v>
      </c>
      <c r="N110">
        <v>-0.96848747520006195</v>
      </c>
      <c r="O110">
        <v>-0.72203175942753905</v>
      </c>
      <c r="P110">
        <v>-1.8288532605338099</v>
      </c>
      <c r="Q110">
        <v>-0.31793701909134903</v>
      </c>
      <c r="R110">
        <v>-0.969339719984879</v>
      </c>
      <c r="S110">
        <v>-0.72459733775857904</v>
      </c>
      <c r="T110">
        <v>-1.8341637521610901</v>
      </c>
    </row>
    <row r="111" spans="1:20" x14ac:dyDescent="0.25">
      <c r="A111" t="s">
        <v>112</v>
      </c>
      <c r="B111">
        <v>-376.252967576461</v>
      </c>
      <c r="C111">
        <v>-326.05755976300298</v>
      </c>
      <c r="D111">
        <v>50.195407813458097</v>
      </c>
      <c r="E111">
        <v>-310.30782272564198</v>
      </c>
      <c r="F111">
        <v>-284.75367524439997</v>
      </c>
      <c r="G111">
        <v>25.554147481242399</v>
      </c>
      <c r="H111">
        <v>-65.945144850818394</v>
      </c>
      <c r="I111">
        <v>-41.3038845186027</v>
      </c>
      <c r="J111">
        <v>24.641260332215602</v>
      </c>
      <c r="K111">
        <v>-1.0504558604656999</v>
      </c>
      <c r="L111">
        <v>-2.81207470355255</v>
      </c>
      <c r="M111">
        <v>-0.317526076850844</v>
      </c>
      <c r="N111">
        <v>-0.96803615417204902</v>
      </c>
      <c r="O111">
        <v>-0.72227167836616102</v>
      </c>
      <c r="P111">
        <v>-1.8295794789097199</v>
      </c>
      <c r="Q111">
        <v>-0.317958444966708</v>
      </c>
      <c r="R111">
        <v>-0.96913568072543199</v>
      </c>
      <c r="S111">
        <v>-0.72483922304969695</v>
      </c>
      <c r="T111">
        <v>-1.8348653986577099</v>
      </c>
    </row>
    <row r="112" spans="1:20" x14ac:dyDescent="0.25">
      <c r="A112" t="s">
        <v>113</v>
      </c>
      <c r="B112">
        <v>-374.44912448765899</v>
      </c>
      <c r="C112">
        <v>-323.98368414074599</v>
      </c>
      <c r="D112">
        <v>50.465440346912402</v>
      </c>
      <c r="E112">
        <v>-331.10947867369799</v>
      </c>
      <c r="F112">
        <v>-305.10474804071202</v>
      </c>
      <c r="G112">
        <v>26.004730632986099</v>
      </c>
      <c r="H112">
        <v>-43.339645813960999</v>
      </c>
      <c r="I112">
        <v>-18.8789361000347</v>
      </c>
      <c r="J112">
        <v>24.4607097139262</v>
      </c>
      <c r="K112">
        <v>-0.67437191871777502</v>
      </c>
      <c r="L112">
        <v>-1.8768880897628899</v>
      </c>
      <c r="M112">
        <v>-0.31753923192657402</v>
      </c>
      <c r="N112">
        <v>-0.96809844347148899</v>
      </c>
      <c r="O112">
        <v>-0.35036738737204798</v>
      </c>
      <c r="P112">
        <v>-0.89874774867895602</v>
      </c>
      <c r="Q112">
        <v>-0.31788028355076597</v>
      </c>
      <c r="R112">
        <v>-0.96896738653633696</v>
      </c>
      <c r="S112">
        <v>-0.353016734455671</v>
      </c>
      <c r="T112">
        <v>-0.90420499792278997</v>
      </c>
    </row>
    <row r="113" spans="1:20" x14ac:dyDescent="0.25">
      <c r="A113" t="s">
        <v>114</v>
      </c>
      <c r="B113">
        <v>-375.816922234679</v>
      </c>
      <c r="C113">
        <v>-330.54131948605698</v>
      </c>
      <c r="D113">
        <v>45.275602748622802</v>
      </c>
      <c r="E113">
        <v>-336.88054725215102</v>
      </c>
      <c r="F113">
        <v>-313.86105105986098</v>
      </c>
      <c r="G113">
        <v>23.0194961922899</v>
      </c>
      <c r="H113">
        <v>-38.936374982528299</v>
      </c>
      <c r="I113">
        <v>-16.6802684261955</v>
      </c>
      <c r="J113">
        <v>22.256106556332799</v>
      </c>
      <c r="K113">
        <v>-0.67360932967439402</v>
      </c>
      <c r="L113">
        <v>-1.87580051355692</v>
      </c>
      <c r="M113">
        <v>-0.317446909551237</v>
      </c>
      <c r="N113">
        <v>-0.96791584095533101</v>
      </c>
      <c r="O113">
        <v>-0.35038925111935598</v>
      </c>
      <c r="P113">
        <v>-0.89882776162945599</v>
      </c>
      <c r="Q113">
        <v>-0.31775735662986798</v>
      </c>
      <c r="R113">
        <v>-0.96871305753325698</v>
      </c>
      <c r="S113">
        <v>-0.35280627376092599</v>
      </c>
      <c r="T113">
        <v>-0.903779977466448</v>
      </c>
    </row>
    <row r="114" spans="1:20" x14ac:dyDescent="0.25">
      <c r="A114" t="s">
        <v>115</v>
      </c>
      <c r="B114">
        <v>-456.30631422527603</v>
      </c>
      <c r="C114">
        <v>-384.17074827012902</v>
      </c>
      <c r="D114">
        <v>72.135565955147001</v>
      </c>
      <c r="E114">
        <v>-403.18382102001999</v>
      </c>
      <c r="F114">
        <v>-362.37397703317902</v>
      </c>
      <c r="G114">
        <v>40.8098439868414</v>
      </c>
      <c r="H114">
        <v>-53.1224932052559</v>
      </c>
      <c r="I114">
        <v>-21.796771236950299</v>
      </c>
      <c r="J114">
        <v>31.325721968305501</v>
      </c>
      <c r="K114">
        <v>-0.76607340298392501</v>
      </c>
      <c r="L114">
        <v>-2.1594848641814099</v>
      </c>
      <c r="M114">
        <v>-0.31786491516898002</v>
      </c>
      <c r="N114">
        <v>-0.96865248218104405</v>
      </c>
      <c r="O114">
        <v>-0.43927636008821003</v>
      </c>
      <c r="P114">
        <v>-1.17953122341792</v>
      </c>
      <c r="Q114">
        <v>-0.31831987293310599</v>
      </c>
      <c r="R114">
        <v>-0.96971347214483705</v>
      </c>
      <c r="S114">
        <v>-0.44275895713155999</v>
      </c>
      <c r="T114">
        <v>-1.1864640143693701</v>
      </c>
    </row>
    <row r="115" spans="1:20" x14ac:dyDescent="0.25">
      <c r="A115" t="s">
        <v>116</v>
      </c>
      <c r="B115">
        <v>-450.61264067499201</v>
      </c>
      <c r="C115">
        <v>-383.77947333873999</v>
      </c>
      <c r="D115">
        <v>66.833167336251094</v>
      </c>
      <c r="E115">
        <v>-400.30178738588501</v>
      </c>
      <c r="F115">
        <v>-362.872538988342</v>
      </c>
      <c r="G115">
        <v>37.429248397543198</v>
      </c>
      <c r="H115">
        <v>-50.310853289106603</v>
      </c>
      <c r="I115">
        <v>-20.9069343503986</v>
      </c>
      <c r="J115">
        <v>29.4039189387079</v>
      </c>
      <c r="K115">
        <v>-0.76531346242314402</v>
      </c>
      <c r="L115">
        <v>-2.1585633850773198</v>
      </c>
      <c r="M115">
        <v>-0.31760487291671302</v>
      </c>
      <c r="N115">
        <v>-0.96821510123125398</v>
      </c>
      <c r="O115">
        <v>-0.43929894995325502</v>
      </c>
      <c r="P115">
        <v>-1.1795955340303199</v>
      </c>
      <c r="Q115">
        <v>-0.31804713715320598</v>
      </c>
      <c r="R115">
        <v>-0.96926082789549395</v>
      </c>
      <c r="S115">
        <v>-0.44252073114337498</v>
      </c>
      <c r="T115">
        <v>-1.1860851216449599</v>
      </c>
    </row>
    <row r="116" spans="1:20" x14ac:dyDescent="0.25">
      <c r="A116" t="s">
        <v>117</v>
      </c>
      <c r="B116">
        <v>-401.74346462048402</v>
      </c>
      <c r="C116">
        <v>-354.63962431477597</v>
      </c>
      <c r="D116">
        <v>47.1038403057076</v>
      </c>
      <c r="E116">
        <v>-364.20752974596599</v>
      </c>
      <c r="F116">
        <v>-338.24978573802599</v>
      </c>
      <c r="G116">
        <v>25.957744007940601</v>
      </c>
      <c r="H116">
        <v>-37.535934874517501</v>
      </c>
      <c r="I116">
        <v>-16.389838576750499</v>
      </c>
      <c r="J116">
        <v>21.146096297766999</v>
      </c>
      <c r="K116">
        <v>-0.54075948616971503</v>
      </c>
      <c r="L116">
        <v>-1.6114536290927499</v>
      </c>
      <c r="M116">
        <v>-0.30274636999312698</v>
      </c>
      <c r="N116">
        <v>-1.0061105117514699</v>
      </c>
      <c r="O116">
        <v>-0.232148916714778</v>
      </c>
      <c r="P116">
        <v>-0.59691063621857499</v>
      </c>
      <c r="Q116">
        <v>-0.30306646293233303</v>
      </c>
      <c r="R116">
        <v>-1.00680408555749</v>
      </c>
      <c r="S116">
        <v>-0.23434002789585501</v>
      </c>
      <c r="T116">
        <v>-0.60175997990631402</v>
      </c>
    </row>
    <row r="117" spans="1:20" x14ac:dyDescent="0.25">
      <c r="A117" t="s">
        <v>118</v>
      </c>
      <c r="B117">
        <v>-383.12724119651102</v>
      </c>
      <c r="C117">
        <v>-339.42667306909101</v>
      </c>
      <c r="D117">
        <v>43.700568127420503</v>
      </c>
      <c r="E117">
        <v>-347.89778402492402</v>
      </c>
      <c r="F117">
        <v>-323.93825524436699</v>
      </c>
      <c r="G117">
        <v>23.959528780556202</v>
      </c>
      <c r="H117">
        <v>-35.229457171587597</v>
      </c>
      <c r="I117">
        <v>-15.4884178247233</v>
      </c>
      <c r="J117">
        <v>19.741039346864198</v>
      </c>
      <c r="K117">
        <v>-0.54053006862813802</v>
      </c>
      <c r="L117">
        <v>-1.61104239413622</v>
      </c>
      <c r="M117">
        <v>-0.302858063709388</v>
      </c>
      <c r="N117">
        <v>-1.0062092391806501</v>
      </c>
      <c r="O117">
        <v>-0.232153440221017</v>
      </c>
      <c r="P117">
        <v>-0.59693352990971105</v>
      </c>
      <c r="Q117">
        <v>-0.30315038390822302</v>
      </c>
      <c r="R117">
        <v>-1.0068698760366399</v>
      </c>
      <c r="S117">
        <v>-0.234177049771468</v>
      </c>
      <c r="T117">
        <v>-0.60147592706182895</v>
      </c>
    </row>
    <row r="118" spans="1:20" x14ac:dyDescent="0.25">
      <c r="A118" t="s">
        <v>119</v>
      </c>
      <c r="B118">
        <v>-388.74996202854697</v>
      </c>
      <c r="C118">
        <v>-347.74108852168399</v>
      </c>
      <c r="D118">
        <v>41.008873506862898</v>
      </c>
      <c r="E118">
        <v>-354.43814033497802</v>
      </c>
      <c r="F118">
        <v>-332.13623142412899</v>
      </c>
      <c r="G118">
        <v>22.301908910848599</v>
      </c>
      <c r="H118">
        <v>-34.311821693569001</v>
      </c>
      <c r="I118">
        <v>-15.604857097554699</v>
      </c>
      <c r="J118">
        <v>18.706964596014299</v>
      </c>
      <c r="K118">
        <v>-0.54032089204429301</v>
      </c>
      <c r="L118">
        <v>-1.61078414182882</v>
      </c>
      <c r="M118">
        <v>-0.30277288339022301</v>
      </c>
      <c r="N118">
        <v>-1.0061915550013301</v>
      </c>
      <c r="O118">
        <v>-0.23215118151084899</v>
      </c>
      <c r="P118">
        <v>-0.59692073307422</v>
      </c>
      <c r="Q118">
        <v>-0.30305951291496502</v>
      </c>
      <c r="R118">
        <v>-1.0068148533655801</v>
      </c>
      <c r="S118">
        <v>-0.23406717496682</v>
      </c>
      <c r="T118">
        <v>-0.60121991726951296</v>
      </c>
    </row>
    <row r="119" spans="1:20" x14ac:dyDescent="0.25">
      <c r="A119" t="s">
        <v>38</v>
      </c>
      <c r="B119">
        <v>-420.96409069533701</v>
      </c>
      <c r="C119">
        <v>-379.78982087284101</v>
      </c>
      <c r="D119">
        <v>41.174269822496399</v>
      </c>
      <c r="E119">
        <v>-378.39165811849398</v>
      </c>
      <c r="F119">
        <v>-352.22703817375498</v>
      </c>
      <c r="G119">
        <v>26.164619944739101</v>
      </c>
      <c r="H119">
        <v>-42.572432576843703</v>
      </c>
      <c r="I119">
        <v>-27.562782699086402</v>
      </c>
      <c r="J119">
        <v>15.0096498777572</v>
      </c>
      <c r="K119">
        <v>-0.38494194472309601</v>
      </c>
      <c r="L119">
        <v>-1.17125233409619</v>
      </c>
      <c r="M119">
        <v>-0.30296682016274301</v>
      </c>
      <c r="N119">
        <v>-1.0065159126541601</v>
      </c>
      <c r="O119">
        <v>-7.4761500917798401E-2</v>
      </c>
      <c r="P119">
        <v>-0.15573506409933499</v>
      </c>
      <c r="Q119">
        <v>-0.30315620138028798</v>
      </c>
      <c r="R119">
        <v>-1.0069180310139201</v>
      </c>
      <c r="S119">
        <v>-7.6174704189127598E-2</v>
      </c>
      <c r="T119">
        <v>-0.15944723418032899</v>
      </c>
    </row>
    <row r="120" spans="1:20" x14ac:dyDescent="0.25">
      <c r="A120" t="s">
        <v>39</v>
      </c>
      <c r="B120">
        <v>-400.30594216090202</v>
      </c>
      <c r="C120">
        <v>-361.22882154391499</v>
      </c>
      <c r="D120">
        <v>39.077120616986797</v>
      </c>
      <c r="E120">
        <v>-360.08741807790699</v>
      </c>
      <c r="F120">
        <v>-335.23901271208803</v>
      </c>
      <c r="G120">
        <v>24.8484053658192</v>
      </c>
      <c r="H120">
        <v>-40.218524082994797</v>
      </c>
      <c r="I120">
        <v>-25.989808831827201</v>
      </c>
      <c r="J120">
        <v>14.2287152511675</v>
      </c>
      <c r="K120">
        <v>-0.38450506569612097</v>
      </c>
      <c r="L120">
        <v>-1.1708072785272099</v>
      </c>
      <c r="M120">
        <v>-0.30293709304407002</v>
      </c>
      <c r="N120">
        <v>-1.00656026144946</v>
      </c>
      <c r="O120">
        <v>-7.4761500917806006E-2</v>
      </c>
      <c r="P120">
        <v>-0.15573506409934401</v>
      </c>
      <c r="Q120">
        <v>-0.30311605169472</v>
      </c>
      <c r="R120">
        <v>-1.00694982497657</v>
      </c>
      <c r="S120">
        <v>-7.6101838805987101E-2</v>
      </c>
      <c r="T120">
        <v>-0.15924563471341499</v>
      </c>
    </row>
    <row r="121" spans="1:20" x14ac:dyDescent="0.25">
      <c r="A121" t="s">
        <v>40</v>
      </c>
      <c r="B121">
        <v>-412.98530957037599</v>
      </c>
      <c r="C121">
        <v>-374.58396133003998</v>
      </c>
      <c r="D121">
        <v>38.401348240336297</v>
      </c>
      <c r="E121">
        <v>-372.43605651298998</v>
      </c>
      <c r="F121">
        <v>-348.32996092762698</v>
      </c>
      <c r="G121">
        <v>24.106095585362802</v>
      </c>
      <c r="H121">
        <v>-40.549253057386501</v>
      </c>
      <c r="I121">
        <v>-26.254000402412998</v>
      </c>
      <c r="J121">
        <v>14.295252654973501</v>
      </c>
      <c r="K121">
        <v>-0.38454740204306997</v>
      </c>
      <c r="L121">
        <v>-1.17088485200967</v>
      </c>
      <c r="M121">
        <v>-0.30293117242105</v>
      </c>
      <c r="N121">
        <v>-1.0065601239055799</v>
      </c>
      <c r="O121">
        <v>-7.4761500917798401E-2</v>
      </c>
      <c r="P121">
        <v>-0.15573506409933499</v>
      </c>
      <c r="Q121">
        <v>-0.30310714568268599</v>
      </c>
      <c r="R121">
        <v>-1.0069339080911199</v>
      </c>
      <c r="S121">
        <v>-7.6101637181488102E-2</v>
      </c>
      <c r="T121">
        <v>-0.15928994382359701</v>
      </c>
    </row>
    <row r="122" spans="1:20" x14ac:dyDescent="0.25">
      <c r="A122" t="s">
        <v>120</v>
      </c>
      <c r="B122">
        <v>-473.21988133471399</v>
      </c>
      <c r="C122">
        <v>-402.27839819625598</v>
      </c>
      <c r="D122">
        <v>70.941483138458807</v>
      </c>
      <c r="E122">
        <v>-431.96369411444903</v>
      </c>
      <c r="F122">
        <v>-380.97922105262899</v>
      </c>
      <c r="G122">
        <v>50.984473061819699</v>
      </c>
      <c r="H122">
        <v>-41.256187220265303</v>
      </c>
      <c r="I122">
        <v>-21.299177143626299</v>
      </c>
      <c r="J122">
        <v>19.957010076639001</v>
      </c>
      <c r="K122">
        <v>-0.34429703763560598</v>
      </c>
      <c r="L122">
        <v>-1.11071845395373</v>
      </c>
      <c r="M122">
        <v>-0.30297782315963101</v>
      </c>
      <c r="N122">
        <v>-1.0065513922754901</v>
      </c>
      <c r="O122">
        <v>-3.4848914314399702E-2</v>
      </c>
      <c r="P122">
        <v>-9.49237121654435E-2</v>
      </c>
      <c r="Q122">
        <v>-0.30312253550956297</v>
      </c>
      <c r="R122">
        <v>-1.0068574277315001</v>
      </c>
      <c r="S122">
        <v>-3.6741150027408402E-2</v>
      </c>
      <c r="T122">
        <v>-0.10018195129992399</v>
      </c>
    </row>
    <row r="123" spans="1:20" x14ac:dyDescent="0.25">
      <c r="A123" t="s">
        <v>121</v>
      </c>
      <c r="B123">
        <v>-453.92751137068899</v>
      </c>
      <c r="C123">
        <v>-385.32004650593802</v>
      </c>
      <c r="D123">
        <v>68.607464864750199</v>
      </c>
      <c r="E123">
        <v>-413.835052116849</v>
      </c>
      <c r="F123">
        <v>-364.38364982482602</v>
      </c>
      <c r="G123">
        <v>49.451402292022898</v>
      </c>
      <c r="H123">
        <v>-40.092459253839799</v>
      </c>
      <c r="I123">
        <v>-20.936396681112502</v>
      </c>
      <c r="J123">
        <v>19.156062572727301</v>
      </c>
      <c r="K123">
        <v>-0.34406398322905002</v>
      </c>
      <c r="L123">
        <v>-1.1104998712679099</v>
      </c>
      <c r="M123">
        <v>-0.302900680018579</v>
      </c>
      <c r="N123">
        <v>-1.00662013883693</v>
      </c>
      <c r="O123">
        <v>-3.4848914314407703E-2</v>
      </c>
      <c r="P123">
        <v>-9.4923712165463997E-2</v>
      </c>
      <c r="Q123">
        <v>-0.30304070699026903</v>
      </c>
      <c r="R123">
        <v>-1.0069211091330299</v>
      </c>
      <c r="S123">
        <v>-3.6650079066250903E-2</v>
      </c>
      <c r="T123">
        <v>-9.9977708048212904E-2</v>
      </c>
    </row>
    <row r="124" spans="1:20" x14ac:dyDescent="0.25">
      <c r="A124" t="s">
        <v>122</v>
      </c>
      <c r="B124">
        <v>-466.48967593675297</v>
      </c>
      <c r="C124">
        <v>-397.91427632464098</v>
      </c>
      <c r="D124">
        <v>68.575399612111795</v>
      </c>
      <c r="E124">
        <v>-426.74991911997898</v>
      </c>
      <c r="F124">
        <v>-377.16814696670599</v>
      </c>
      <c r="G124">
        <v>49.581772153273398</v>
      </c>
      <c r="H124">
        <v>-39.739756816773102</v>
      </c>
      <c r="I124">
        <v>-20.746129357934699</v>
      </c>
      <c r="J124">
        <v>18.993627458838301</v>
      </c>
      <c r="K124">
        <v>-0.34401507799275899</v>
      </c>
      <c r="L124">
        <v>-1.1104410858565801</v>
      </c>
      <c r="M124">
        <v>-0.30295351104732998</v>
      </c>
      <c r="N124">
        <v>-1.00659395440576</v>
      </c>
      <c r="O124">
        <v>-3.4848914314378303E-2</v>
      </c>
      <c r="P124">
        <v>-9.4923712165421101E-2</v>
      </c>
      <c r="Q124">
        <v>-0.30308630474800402</v>
      </c>
      <c r="R124">
        <v>-1.0068743703027501</v>
      </c>
      <c r="S124">
        <v>-3.6617287802963298E-2</v>
      </c>
      <c r="T124">
        <v>-9.9976418722594704E-2</v>
      </c>
    </row>
    <row r="125" spans="1:20" x14ac:dyDescent="0.25">
      <c r="A125" t="s">
        <v>123</v>
      </c>
      <c r="B125">
        <v>-366.04692108696702</v>
      </c>
      <c r="C125">
        <v>-335.43912379694302</v>
      </c>
      <c r="D125">
        <v>30.607797290023601</v>
      </c>
      <c r="E125">
        <v>-323.35401961755701</v>
      </c>
      <c r="F125">
        <v>-307.68112847148399</v>
      </c>
      <c r="G125">
        <v>15.6728911460724</v>
      </c>
      <c r="H125">
        <v>-42.692901469410401</v>
      </c>
      <c r="I125">
        <v>-27.757995325459301</v>
      </c>
      <c r="J125">
        <v>14.9349061439511</v>
      </c>
      <c r="K125">
        <v>-0.509232593067381</v>
      </c>
      <c r="L125">
        <v>-1.5329489098903499</v>
      </c>
      <c r="M125">
        <v>-0.30283264334307503</v>
      </c>
      <c r="N125">
        <v>-1.0062688592603399</v>
      </c>
      <c r="O125">
        <v>-0.19888381876973599</v>
      </c>
      <c r="P125">
        <v>-0.51793531642951396</v>
      </c>
      <c r="Q125">
        <v>-0.30313383685041301</v>
      </c>
      <c r="R125">
        <v>-1.00693525967588</v>
      </c>
      <c r="S125">
        <v>-0.20041321969876</v>
      </c>
      <c r="T125">
        <v>-0.52112672612391997</v>
      </c>
    </row>
    <row r="126" spans="1:20" x14ac:dyDescent="0.25">
      <c r="A126" t="s">
        <v>124</v>
      </c>
      <c r="B126">
        <v>-365.068198632563</v>
      </c>
      <c r="C126">
        <v>-334.735960886187</v>
      </c>
      <c r="D126">
        <v>30.332237746375899</v>
      </c>
      <c r="E126">
        <v>-319.78743347646002</v>
      </c>
      <c r="F126">
        <v>-304.82413222804502</v>
      </c>
      <c r="G126">
        <v>14.9633012484151</v>
      </c>
      <c r="H126">
        <v>-45.280765156102198</v>
      </c>
      <c r="I126">
        <v>-29.911828658141399</v>
      </c>
      <c r="J126">
        <v>15.3689364979607</v>
      </c>
      <c r="K126">
        <v>-0.50952579294177303</v>
      </c>
      <c r="L126">
        <v>-1.5335941626574101</v>
      </c>
      <c r="M126">
        <v>-0.30278967844071702</v>
      </c>
      <c r="N126">
        <v>-1.0062363883274099</v>
      </c>
      <c r="O126">
        <v>-0.198863370063635</v>
      </c>
      <c r="P126">
        <v>-0.51798398852413396</v>
      </c>
      <c r="Q126">
        <v>-0.30309665971556299</v>
      </c>
      <c r="R126">
        <v>-1.0069519185478499</v>
      </c>
      <c r="S126">
        <v>-0.200446354851227</v>
      </c>
      <c r="T126">
        <v>-0.52123221019557597</v>
      </c>
    </row>
    <row r="127" spans="1:20" x14ac:dyDescent="0.25">
      <c r="A127" t="s">
        <v>125</v>
      </c>
      <c r="B127">
        <v>-368.24255798628502</v>
      </c>
      <c r="C127">
        <v>-337.13203776073698</v>
      </c>
      <c r="D127">
        <v>31.110520225547599</v>
      </c>
      <c r="E127">
        <v>-325.97996580442702</v>
      </c>
      <c r="F127">
        <v>-309.97569038556401</v>
      </c>
      <c r="G127">
        <v>16.004275418863699</v>
      </c>
      <c r="H127">
        <v>-42.262592181857201</v>
      </c>
      <c r="I127">
        <v>-27.156347375173301</v>
      </c>
      <c r="J127">
        <v>15.106244806683801</v>
      </c>
      <c r="K127">
        <v>-0.50912060003798898</v>
      </c>
      <c r="L127">
        <v>-1.5327470407752499</v>
      </c>
      <c r="M127">
        <v>-0.30282202077473303</v>
      </c>
      <c r="N127">
        <v>-1.0062445901591699</v>
      </c>
      <c r="O127">
        <v>-0.198836312058535</v>
      </c>
      <c r="P127">
        <v>-0.51786774879467601</v>
      </c>
      <c r="Q127">
        <v>-0.30311810215896001</v>
      </c>
      <c r="R127">
        <v>-1.0069014907579801</v>
      </c>
      <c r="S127">
        <v>-0.200393639481524</v>
      </c>
      <c r="T127">
        <v>-0.52111110337669198</v>
      </c>
    </row>
    <row r="128" spans="1:20" x14ac:dyDescent="0.25">
      <c r="A128" t="s">
        <v>126</v>
      </c>
      <c r="B128">
        <v>-344.74911563955499</v>
      </c>
      <c r="C128">
        <v>-319.40781714316</v>
      </c>
      <c r="D128">
        <v>25.341298496394302</v>
      </c>
      <c r="E128">
        <v>-304.66992157014101</v>
      </c>
      <c r="F128">
        <v>-292.86697301364001</v>
      </c>
      <c r="G128">
        <v>11.802948556501001</v>
      </c>
      <c r="H128">
        <v>-40.079194069413603</v>
      </c>
      <c r="I128">
        <v>-26.540844129520298</v>
      </c>
      <c r="J128">
        <v>13.538349939893299</v>
      </c>
      <c r="K128">
        <v>-0.508263725622905</v>
      </c>
      <c r="L128">
        <v>-1.53320662517421</v>
      </c>
      <c r="M128">
        <v>-0.30281907564017102</v>
      </c>
      <c r="N128">
        <v>-1.0062317356230099</v>
      </c>
      <c r="O128">
        <v>-0.19892937484401299</v>
      </c>
      <c r="P128">
        <v>-0.51822480797050097</v>
      </c>
      <c r="Q128">
        <v>-0.30308961914263899</v>
      </c>
      <c r="R128">
        <v>-1.00684273586007</v>
      </c>
      <c r="S128">
        <v>-0.200265356684001</v>
      </c>
      <c r="T128">
        <v>-0.52116376684589005</v>
      </c>
    </row>
    <row r="129" spans="1:20" x14ac:dyDescent="0.25">
      <c r="A129" t="s">
        <v>127</v>
      </c>
      <c r="B129">
        <v>-362.256862080443</v>
      </c>
      <c r="C129">
        <v>-333.61152439973398</v>
      </c>
      <c r="D129">
        <v>28.645337680708899</v>
      </c>
      <c r="E129">
        <v>-318.95801927339699</v>
      </c>
      <c r="F129">
        <v>-304.61064764146403</v>
      </c>
      <c r="G129">
        <v>14.347371631932299</v>
      </c>
      <c r="H129">
        <v>-43.298842807046398</v>
      </c>
      <c r="I129">
        <v>-29.000876758269701</v>
      </c>
      <c r="J129">
        <v>14.297966048776599</v>
      </c>
      <c r="K129">
        <v>-0.50913851320929804</v>
      </c>
      <c r="L129">
        <v>-1.53326542362596</v>
      </c>
      <c r="M129">
        <v>-0.30287148972350803</v>
      </c>
      <c r="N129">
        <v>-1.00627098761777</v>
      </c>
      <c r="O129">
        <v>-0.19883081864300101</v>
      </c>
      <c r="P129">
        <v>-0.51793898485955103</v>
      </c>
      <c r="Q129">
        <v>-0.30319567582138102</v>
      </c>
      <c r="R129">
        <v>-1.0069919464869499</v>
      </c>
      <c r="S129">
        <v>-0.20026434580716199</v>
      </c>
      <c r="T129">
        <v>-0.52090611963845301</v>
      </c>
    </row>
    <row r="130" spans="1:20" x14ac:dyDescent="0.25">
      <c r="A130" t="s">
        <v>128</v>
      </c>
      <c r="B130">
        <v>-370.22775674091099</v>
      </c>
      <c r="C130">
        <v>-340.21580364468599</v>
      </c>
      <c r="D130">
        <v>30.011953096225199</v>
      </c>
      <c r="E130">
        <v>-324.41149158094902</v>
      </c>
      <c r="F130">
        <v>-309.71492806888301</v>
      </c>
      <c r="G130">
        <v>14.6965635120663</v>
      </c>
      <c r="H130">
        <v>-45.816265159961397</v>
      </c>
      <c r="I130">
        <v>-30.5008755758025</v>
      </c>
      <c r="J130">
        <v>15.315389584158799</v>
      </c>
      <c r="K130">
        <v>-0.50952931155321202</v>
      </c>
      <c r="L130">
        <v>-1.53379328023179</v>
      </c>
      <c r="M130">
        <v>-0.302826167547667</v>
      </c>
      <c r="N130">
        <v>-1.00626482351088</v>
      </c>
      <c r="O130">
        <v>-0.19882991527660401</v>
      </c>
      <c r="P130">
        <v>-0.51795119405437096</v>
      </c>
      <c r="Q130">
        <v>-0.30315851774050301</v>
      </c>
      <c r="R130">
        <v>-1.0070052479049401</v>
      </c>
      <c r="S130">
        <v>-0.200378259758313</v>
      </c>
      <c r="T130">
        <v>-0.52116339800142797</v>
      </c>
    </row>
    <row r="131" spans="1:20" x14ac:dyDescent="0.25">
      <c r="A131" t="s">
        <v>129</v>
      </c>
      <c r="B131">
        <v>-456.95116902504498</v>
      </c>
      <c r="C131">
        <v>-392.520164902001</v>
      </c>
      <c r="D131">
        <v>64.431004123043806</v>
      </c>
      <c r="E131">
        <v>-409.180449090563</v>
      </c>
      <c r="F131">
        <v>-372.35910988672299</v>
      </c>
      <c r="G131">
        <v>36.821339203840601</v>
      </c>
      <c r="H131">
        <v>-47.7707199344811</v>
      </c>
      <c r="I131">
        <v>-20.161055015277899</v>
      </c>
      <c r="J131">
        <v>27.609664919203102</v>
      </c>
      <c r="K131">
        <v>-0.53878471052400501</v>
      </c>
      <c r="L131">
        <v>-1.63075614871603</v>
      </c>
      <c r="M131">
        <v>-0.302743257979808</v>
      </c>
      <c r="N131">
        <v>-1.0062250598825599</v>
      </c>
      <c r="O131">
        <v>-0.22795534805127499</v>
      </c>
      <c r="P131">
        <v>-0.61442228952376599</v>
      </c>
      <c r="Q131">
        <v>-0.30305518296950101</v>
      </c>
      <c r="R131">
        <v>-1.0069140468239</v>
      </c>
      <c r="S131">
        <v>-0.23109835396165401</v>
      </c>
      <c r="T131">
        <v>-0.62079433622866698</v>
      </c>
    </row>
    <row r="132" spans="1:20" x14ac:dyDescent="0.25">
      <c r="A132" t="s">
        <v>130</v>
      </c>
      <c r="B132">
        <v>-433.66317160434198</v>
      </c>
      <c r="C132">
        <v>-374.56221713709198</v>
      </c>
      <c r="D132">
        <v>59.100954467249302</v>
      </c>
      <c r="E132">
        <v>-390.29103889160803</v>
      </c>
      <c r="F132">
        <v>-356.49293974249201</v>
      </c>
      <c r="G132">
        <v>33.798099149115401</v>
      </c>
      <c r="H132">
        <v>-43.372132712733801</v>
      </c>
      <c r="I132">
        <v>-18.0692773946</v>
      </c>
      <c r="J132">
        <v>25.302855318133801</v>
      </c>
      <c r="K132">
        <v>-0.53828671955940099</v>
      </c>
      <c r="L132">
        <v>-1.6300098581308899</v>
      </c>
      <c r="M132">
        <v>-0.30294800429803298</v>
      </c>
      <c r="N132">
        <v>-1.0063737117764899</v>
      </c>
      <c r="O132">
        <v>-0.22797444939103501</v>
      </c>
      <c r="P132">
        <v>-0.61448084158599203</v>
      </c>
      <c r="Q132">
        <v>-0.30323376194435803</v>
      </c>
      <c r="R132">
        <v>-1.00701901143269</v>
      </c>
      <c r="S132">
        <v>-0.230832496489427</v>
      </c>
      <c r="T132">
        <v>-0.62032908447722901</v>
      </c>
    </row>
    <row r="133" spans="1:20" x14ac:dyDescent="0.25">
      <c r="A133" t="s">
        <v>131</v>
      </c>
      <c r="B133">
        <v>-440.14205075594799</v>
      </c>
      <c r="C133">
        <v>-383.121514066695</v>
      </c>
      <c r="D133">
        <v>57.0205366892529</v>
      </c>
      <c r="E133">
        <v>-397.23132292312999</v>
      </c>
      <c r="F133">
        <v>-364.77060866144399</v>
      </c>
      <c r="G133">
        <v>32.460714261685801</v>
      </c>
      <c r="H133">
        <v>-42.9107278328189</v>
      </c>
      <c r="I133">
        <v>-18.350905405251702</v>
      </c>
      <c r="J133">
        <v>24.559822427567099</v>
      </c>
      <c r="K133">
        <v>-0.53812784721136298</v>
      </c>
      <c r="L133">
        <v>-1.6298384380775199</v>
      </c>
      <c r="M133">
        <v>-0.30281171016868202</v>
      </c>
      <c r="N133">
        <v>-1.0064185874288401</v>
      </c>
      <c r="O133">
        <v>-0.227959895464176</v>
      </c>
      <c r="P133">
        <v>-0.61443226140173701</v>
      </c>
      <c r="Q133">
        <v>-0.30313904179045897</v>
      </c>
      <c r="R133">
        <v>-1.0071103814798601</v>
      </c>
      <c r="S133">
        <v>-0.23066875473267001</v>
      </c>
      <c r="T133">
        <v>-0.62005861750972002</v>
      </c>
    </row>
    <row r="134" spans="1:20" x14ac:dyDescent="0.25">
      <c r="A134" t="s">
        <v>132</v>
      </c>
      <c r="B134">
        <v>-374.88512041936798</v>
      </c>
      <c r="C134">
        <v>-330.15297535889499</v>
      </c>
      <c r="D134">
        <v>44.732145060472902</v>
      </c>
      <c r="E134">
        <v>-319.52247412750398</v>
      </c>
      <c r="F134">
        <v>-296.85746865871602</v>
      </c>
      <c r="G134">
        <v>22.6650054687878</v>
      </c>
      <c r="H134">
        <v>-55.362646291863797</v>
      </c>
      <c r="I134">
        <v>-33.295506700178699</v>
      </c>
      <c r="J134">
        <v>22.067139591684999</v>
      </c>
      <c r="K134">
        <v>-1.03364812159247</v>
      </c>
      <c r="L134">
        <v>-2.84759118087899</v>
      </c>
      <c r="M134">
        <v>-0.30286808528849701</v>
      </c>
      <c r="N134">
        <v>-1.0061678434536601</v>
      </c>
      <c r="O134">
        <v>-0.72175512133646902</v>
      </c>
      <c r="P134">
        <v>-1.8293617369512201</v>
      </c>
      <c r="Q134">
        <v>-0.303185699948534</v>
      </c>
      <c r="R134">
        <v>-1.0068748747431699</v>
      </c>
      <c r="S134">
        <v>-0.72417833857123104</v>
      </c>
      <c r="T134">
        <v>-1.83431880219573</v>
      </c>
    </row>
    <row r="135" spans="1:20" x14ac:dyDescent="0.25">
      <c r="A135" t="s">
        <v>133</v>
      </c>
      <c r="B135">
        <v>-349.904478906002</v>
      </c>
      <c r="C135">
        <v>-315.63744333813901</v>
      </c>
      <c r="D135">
        <v>34.267035567862798</v>
      </c>
      <c r="E135">
        <v>-308.71214291674301</v>
      </c>
      <c r="F135">
        <v>-292.85299499976298</v>
      </c>
      <c r="G135">
        <v>15.859147916979399</v>
      </c>
      <c r="H135">
        <v>-41.192335989259298</v>
      </c>
      <c r="I135">
        <v>-22.784448338375899</v>
      </c>
      <c r="J135">
        <v>18.407887650883399</v>
      </c>
      <c r="K135">
        <v>-1.0314308292340699</v>
      </c>
      <c r="L135">
        <v>-2.8435446311958401</v>
      </c>
      <c r="M135">
        <v>-0.30276609712007702</v>
      </c>
      <c r="N135">
        <v>-1.00607564726071</v>
      </c>
      <c r="O135">
        <v>-0.72162812764064199</v>
      </c>
      <c r="P135">
        <v>-1.82881625838013</v>
      </c>
      <c r="Q135">
        <v>-0.30302219282574</v>
      </c>
      <c r="R135">
        <v>-1.0066229367257999</v>
      </c>
      <c r="S135">
        <v>-0.72365352046761999</v>
      </c>
      <c r="T135">
        <v>-1.83299867354517</v>
      </c>
    </row>
    <row r="136" spans="1:20" x14ac:dyDescent="0.25">
      <c r="A136" t="s">
        <v>134</v>
      </c>
      <c r="B136">
        <v>-364.11599110959702</v>
      </c>
      <c r="C136">
        <v>-321.51907112745897</v>
      </c>
      <c r="D136">
        <v>42.596919982138203</v>
      </c>
      <c r="E136">
        <v>-311.52509114410998</v>
      </c>
      <c r="F136">
        <v>-290.04120374482102</v>
      </c>
      <c r="G136">
        <v>21.483887399288299</v>
      </c>
      <c r="H136">
        <v>-52.590899965487203</v>
      </c>
      <c r="I136">
        <v>-31.477867382637399</v>
      </c>
      <c r="J136">
        <v>21.113032582849801</v>
      </c>
      <c r="K136">
        <v>-1.0331663708215399</v>
      </c>
      <c r="L136">
        <v>-2.8468443533552801</v>
      </c>
      <c r="M136">
        <v>-0.30275472448128998</v>
      </c>
      <c r="N136">
        <v>-1.00607622893558</v>
      </c>
      <c r="O136">
        <v>-0.72177911642056902</v>
      </c>
      <c r="P136">
        <v>-1.82936984117404</v>
      </c>
      <c r="Q136">
        <v>-0.30301594559087403</v>
      </c>
      <c r="R136">
        <v>-1.0066836061936399</v>
      </c>
      <c r="S136">
        <v>-0.72414015894717498</v>
      </c>
      <c r="T136">
        <v>-1.83418172859104</v>
      </c>
    </row>
    <row r="137" spans="1:20" x14ac:dyDescent="0.25">
      <c r="A137" t="s">
        <v>135</v>
      </c>
      <c r="B137">
        <v>-368.77521409110199</v>
      </c>
      <c r="C137">
        <v>-327.41022874728498</v>
      </c>
      <c r="D137">
        <v>41.3649853438164</v>
      </c>
      <c r="E137">
        <v>-315.744107062372</v>
      </c>
      <c r="F137">
        <v>-295.27018577056901</v>
      </c>
      <c r="G137">
        <v>20.473921291803201</v>
      </c>
      <c r="H137">
        <v>-53.031107028729501</v>
      </c>
      <c r="I137">
        <v>-32.140042976716302</v>
      </c>
      <c r="J137">
        <v>20.891064052013199</v>
      </c>
      <c r="K137">
        <v>-1.0332265431202701</v>
      </c>
      <c r="L137">
        <v>-2.84692619583539</v>
      </c>
      <c r="M137">
        <v>-0.30278999571499199</v>
      </c>
      <c r="N137">
        <v>-1.0061386089286399</v>
      </c>
      <c r="O137">
        <v>-0.72173560848240403</v>
      </c>
      <c r="P137">
        <v>-1.82929004667182</v>
      </c>
      <c r="Q137">
        <v>-0.30307639081738003</v>
      </c>
      <c r="R137">
        <v>-1.0067789399817</v>
      </c>
      <c r="S137">
        <v>-0.72405004588666499</v>
      </c>
      <c r="T137">
        <v>-1.8340058680864399</v>
      </c>
    </row>
    <row r="138" spans="1:20" x14ac:dyDescent="0.25">
      <c r="A138" t="s">
        <v>136</v>
      </c>
      <c r="B138">
        <v>-350.86726327679003</v>
      </c>
      <c r="C138">
        <v>-312.66005992121399</v>
      </c>
      <c r="D138">
        <v>38.207203355575999</v>
      </c>
      <c r="E138">
        <v>-307.02183189473999</v>
      </c>
      <c r="F138">
        <v>-288.94894281413701</v>
      </c>
      <c r="G138">
        <v>18.072889080603101</v>
      </c>
      <c r="H138">
        <v>-43.845431382049803</v>
      </c>
      <c r="I138">
        <v>-23.711117107076898</v>
      </c>
      <c r="J138">
        <v>20.134314274972802</v>
      </c>
      <c r="K138">
        <v>-1.0316126614144401</v>
      </c>
      <c r="L138">
        <v>-2.8441388127174498</v>
      </c>
      <c r="M138">
        <v>-0.30269469083015899</v>
      </c>
      <c r="N138">
        <v>-1.0060124367461301</v>
      </c>
      <c r="O138">
        <v>-0.72159462009927899</v>
      </c>
      <c r="P138">
        <v>-1.82874988589938</v>
      </c>
      <c r="Q138">
        <v>-0.30293959195815601</v>
      </c>
      <c r="R138">
        <v>-1.0065994218234</v>
      </c>
      <c r="S138">
        <v>-0.72384034177727097</v>
      </c>
      <c r="T138">
        <v>-1.8333410322622401</v>
      </c>
    </row>
    <row r="139" spans="1:20" x14ac:dyDescent="0.25">
      <c r="A139" t="s">
        <v>137</v>
      </c>
      <c r="B139">
        <v>-355.559269860455</v>
      </c>
      <c r="C139">
        <v>-316.73868357555</v>
      </c>
      <c r="D139">
        <v>38.820586284904898</v>
      </c>
      <c r="E139">
        <v>-311.47507423667997</v>
      </c>
      <c r="F139">
        <v>-293.29245487678003</v>
      </c>
      <c r="G139">
        <v>18.182619359900499</v>
      </c>
      <c r="H139">
        <v>-44.084195623774797</v>
      </c>
      <c r="I139">
        <v>-23.446228698770401</v>
      </c>
      <c r="J139">
        <v>20.637966925004299</v>
      </c>
      <c r="K139">
        <v>-1.0317897851053599</v>
      </c>
      <c r="L139">
        <v>-2.84436537089787</v>
      </c>
      <c r="M139">
        <v>-0.302806465743302</v>
      </c>
      <c r="N139">
        <v>-1.00612824944318</v>
      </c>
      <c r="O139">
        <v>-0.721640934994635</v>
      </c>
      <c r="P139">
        <v>-1.8287887247807999</v>
      </c>
      <c r="Q139">
        <v>-0.30303914484497801</v>
      </c>
      <c r="R139">
        <v>-1.0066734995329001</v>
      </c>
      <c r="S139">
        <v>-0.72397079717456603</v>
      </c>
      <c r="T139">
        <v>-1.8335415187925099</v>
      </c>
    </row>
    <row r="140" spans="1:20" x14ac:dyDescent="0.25">
      <c r="A140" t="s">
        <v>138</v>
      </c>
      <c r="B140">
        <v>-377.17927065639998</v>
      </c>
      <c r="C140">
        <v>-332.51916409348001</v>
      </c>
      <c r="D140">
        <v>44.660106562919601</v>
      </c>
      <c r="E140">
        <v>-337.21875186857102</v>
      </c>
      <c r="F140">
        <v>-314.690742296287</v>
      </c>
      <c r="G140">
        <v>22.528009572284098</v>
      </c>
      <c r="H140">
        <v>-39.960518787828903</v>
      </c>
      <c r="I140">
        <v>-17.828421797193499</v>
      </c>
      <c r="J140">
        <v>22.1320969906354</v>
      </c>
      <c r="K140">
        <v>-0.65937302899357697</v>
      </c>
      <c r="L140">
        <v>-1.9139935832336701</v>
      </c>
      <c r="M140">
        <v>-0.30271615357119802</v>
      </c>
      <c r="N140">
        <v>-1.0060496632922999</v>
      </c>
      <c r="O140">
        <v>-0.35042496530889</v>
      </c>
      <c r="P140">
        <v>-0.89895567435599699</v>
      </c>
      <c r="Q140">
        <v>-0.302962824813515</v>
      </c>
      <c r="R140">
        <v>-1.0066018174762901</v>
      </c>
      <c r="S140">
        <v>-0.352897736055786</v>
      </c>
      <c r="T140">
        <v>-0.90411374757464003</v>
      </c>
    </row>
    <row r="141" spans="1:20" x14ac:dyDescent="0.25">
      <c r="A141" t="s">
        <v>139</v>
      </c>
      <c r="B141">
        <v>-358.864965695725</v>
      </c>
      <c r="C141">
        <v>-317.56631753767601</v>
      </c>
      <c r="D141">
        <v>41.298648158049097</v>
      </c>
      <c r="E141">
        <v>-322.03715384585701</v>
      </c>
      <c r="F141">
        <v>-301.10456643233999</v>
      </c>
      <c r="G141">
        <v>20.932587413516998</v>
      </c>
      <c r="H141">
        <v>-36.8278118498678</v>
      </c>
      <c r="I141">
        <v>-16.461751105335601</v>
      </c>
      <c r="J141">
        <v>20.366060744532099</v>
      </c>
      <c r="K141">
        <v>-0.65900506699706496</v>
      </c>
      <c r="L141">
        <v>-1.9133607441965199</v>
      </c>
      <c r="M141">
        <v>-0.30281050763944301</v>
      </c>
      <c r="N141">
        <v>-1.00611827760462</v>
      </c>
      <c r="O141">
        <v>-0.35043111411021799</v>
      </c>
      <c r="P141">
        <v>-0.89897894103391596</v>
      </c>
      <c r="Q141">
        <v>-0.303039308459226</v>
      </c>
      <c r="R141">
        <v>-1.00664280421971</v>
      </c>
      <c r="S141">
        <v>-0.35268867925272401</v>
      </c>
      <c r="T141">
        <v>-0.90372507025902005</v>
      </c>
    </row>
    <row r="142" spans="1:20" x14ac:dyDescent="0.25">
      <c r="A142" t="s">
        <v>140</v>
      </c>
      <c r="B142">
        <v>-366.01524656149098</v>
      </c>
      <c r="C142">
        <v>-325.89711889930499</v>
      </c>
      <c r="D142">
        <v>40.118127662186502</v>
      </c>
      <c r="E142">
        <v>-329.11675259492898</v>
      </c>
      <c r="F142">
        <v>-309.22956989938501</v>
      </c>
      <c r="G142">
        <v>19.8871826955437</v>
      </c>
      <c r="H142">
        <v>-36.898493966562597</v>
      </c>
      <c r="I142">
        <v>-16.667548999919699</v>
      </c>
      <c r="J142">
        <v>20.230944966642799</v>
      </c>
      <c r="K142">
        <v>-0.65894338637567096</v>
      </c>
      <c r="L142">
        <v>-1.91340139512722</v>
      </c>
      <c r="M142">
        <v>-0.30275653014934401</v>
      </c>
      <c r="N142">
        <v>-1.0061150282978999</v>
      </c>
      <c r="O142">
        <v>-0.35043346200382403</v>
      </c>
      <c r="P142">
        <v>-0.89898586885361598</v>
      </c>
      <c r="Q142">
        <v>-0.30297976989452902</v>
      </c>
      <c r="R142">
        <v>-1.00660754708522</v>
      </c>
      <c r="S142">
        <v>-0.35269320089729</v>
      </c>
      <c r="T142">
        <v>-0.90371593035500297</v>
      </c>
    </row>
    <row r="143" spans="1:20" x14ac:dyDescent="0.25">
      <c r="A143" t="s">
        <v>141</v>
      </c>
      <c r="B143">
        <v>-443.058215852248</v>
      </c>
      <c r="C143">
        <v>-381.17678040264298</v>
      </c>
      <c r="D143">
        <v>61.881435449605398</v>
      </c>
      <c r="E143">
        <v>-398.41598087526302</v>
      </c>
      <c r="F143">
        <v>-363.54666595183602</v>
      </c>
      <c r="G143">
        <v>34.869314923427197</v>
      </c>
      <c r="H143">
        <v>-44.642234976984703</v>
      </c>
      <c r="I143">
        <v>-17.630114450806499</v>
      </c>
      <c r="J143">
        <v>27.012120526178201</v>
      </c>
      <c r="K143">
        <v>-0.74949117396972598</v>
      </c>
      <c r="L143">
        <v>-2.1953744067813701</v>
      </c>
      <c r="M143">
        <v>-0.302735030656265</v>
      </c>
      <c r="N143">
        <v>-1.0062225844063799</v>
      </c>
      <c r="O143">
        <v>-0.43905165144401598</v>
      </c>
      <c r="P143">
        <v>-1.1798529872775101</v>
      </c>
      <c r="Q143">
        <v>-0.303049743675262</v>
      </c>
      <c r="R143">
        <v>-1.00691742025939</v>
      </c>
      <c r="S143">
        <v>-0.44214291230078001</v>
      </c>
      <c r="T143">
        <v>-1.1860405494779001</v>
      </c>
    </row>
    <row r="144" spans="1:20" x14ac:dyDescent="0.25">
      <c r="A144" t="s">
        <v>142</v>
      </c>
      <c r="B144">
        <v>-420.38643992888302</v>
      </c>
      <c r="C144">
        <v>-363.31879047234702</v>
      </c>
      <c r="D144">
        <v>57.067649456535499</v>
      </c>
      <c r="E144">
        <v>-379.86733572840899</v>
      </c>
      <c r="F144">
        <v>-347.68522523123602</v>
      </c>
      <c r="G144">
        <v>32.182110497172303</v>
      </c>
      <c r="H144">
        <v>-40.519104200473699</v>
      </c>
      <c r="I144">
        <v>-15.633565241110499</v>
      </c>
      <c r="J144">
        <v>24.885538959363199</v>
      </c>
      <c r="K144">
        <v>-0.74899081757303998</v>
      </c>
      <c r="L144">
        <v>-2.19467191607092</v>
      </c>
      <c r="M144">
        <v>-0.30293420526169001</v>
      </c>
      <c r="N144">
        <v>-1.0063537530061799</v>
      </c>
      <c r="O144">
        <v>-0.439059889722134</v>
      </c>
      <c r="P144">
        <v>-1.17988197604625</v>
      </c>
      <c r="Q144">
        <v>-0.30322202894630501</v>
      </c>
      <c r="R144">
        <v>-1.00700362515483</v>
      </c>
      <c r="S144">
        <v>-0.441891865074093</v>
      </c>
      <c r="T144">
        <v>-1.1855907047585901</v>
      </c>
    </row>
    <row r="145" spans="1:20" x14ac:dyDescent="0.25">
      <c r="A145" t="s">
        <v>143</v>
      </c>
      <c r="B145">
        <v>-410.12631176529499</v>
      </c>
      <c r="C145">
        <v>-357.18936721796098</v>
      </c>
      <c r="D145">
        <v>52.936944547333503</v>
      </c>
      <c r="E145">
        <v>-371.67927692570998</v>
      </c>
      <c r="F145">
        <v>-342.36791963226898</v>
      </c>
      <c r="G145">
        <v>29.311357293440199</v>
      </c>
      <c r="H145">
        <v>-38.4470348395851</v>
      </c>
      <c r="I145">
        <v>-14.8214475856918</v>
      </c>
      <c r="J145">
        <v>23.625587253893201</v>
      </c>
      <c r="K145">
        <v>-0.58875604729067299</v>
      </c>
      <c r="L145">
        <v>-1.68462711572625</v>
      </c>
      <c r="M145">
        <v>-0.35073892016968999</v>
      </c>
      <c r="N145">
        <v>-1.0782807251852999</v>
      </c>
      <c r="O145">
        <v>-0.23226703275325999</v>
      </c>
      <c r="P145">
        <v>-0.59745278472269203</v>
      </c>
      <c r="Q145">
        <v>-0.35117730160884603</v>
      </c>
      <c r="R145">
        <v>-1.0792941204206501</v>
      </c>
      <c r="S145">
        <v>-0.23464211197021001</v>
      </c>
      <c r="T145">
        <v>-0.60262443854510295</v>
      </c>
    </row>
    <row r="146" spans="1:20" x14ac:dyDescent="0.25">
      <c r="A146" t="s">
        <v>144</v>
      </c>
      <c r="B146">
        <v>-405.58947850344202</v>
      </c>
      <c r="C146">
        <v>-356.45970001202397</v>
      </c>
      <c r="D146">
        <v>49.129778491417198</v>
      </c>
      <c r="E146">
        <v>-368.39297645727999</v>
      </c>
      <c r="F146">
        <v>-341.45591814575602</v>
      </c>
      <c r="G146">
        <v>26.937058311523799</v>
      </c>
      <c r="H146">
        <v>-37.196502046162003</v>
      </c>
      <c r="I146">
        <v>-15.0037818662686</v>
      </c>
      <c r="J146">
        <v>22.192720179893399</v>
      </c>
      <c r="K146">
        <v>-0.58845622535414499</v>
      </c>
      <c r="L146">
        <v>-1.6841757339355301</v>
      </c>
      <c r="M146">
        <v>-0.35066665264875302</v>
      </c>
      <c r="N146">
        <v>-1.07807082262243</v>
      </c>
      <c r="O146">
        <v>-0.23226842723250801</v>
      </c>
      <c r="P146">
        <v>-0.59745865932030495</v>
      </c>
      <c r="Q146">
        <v>-0.35108076736931099</v>
      </c>
      <c r="R146">
        <v>-1.07905229096023</v>
      </c>
      <c r="S146">
        <v>-0.234491123041244</v>
      </c>
      <c r="T146">
        <v>-0.602293139996111</v>
      </c>
    </row>
    <row r="147" spans="1:20" x14ac:dyDescent="0.25">
      <c r="A147" t="s">
        <v>41</v>
      </c>
      <c r="B147">
        <v>-427.39342068410002</v>
      </c>
      <c r="C147">
        <v>-378.49714152855603</v>
      </c>
      <c r="D147">
        <v>48.896279155543198</v>
      </c>
      <c r="E147">
        <v>-387.05069539911301</v>
      </c>
      <c r="F147">
        <v>-355.683825249807</v>
      </c>
      <c r="G147">
        <v>31.366870149305299</v>
      </c>
      <c r="H147">
        <v>-40.342725284986798</v>
      </c>
      <c r="I147">
        <v>-22.8133162787489</v>
      </c>
      <c r="J147">
        <v>17.529409006237799</v>
      </c>
      <c r="K147">
        <v>-0.43265871979361198</v>
      </c>
      <c r="L147">
        <v>-1.2464056915200401</v>
      </c>
      <c r="M147">
        <v>-0.351237261492026</v>
      </c>
      <c r="N147">
        <v>-1.08196485435967</v>
      </c>
      <c r="O147">
        <v>-7.4761500917806006E-2</v>
      </c>
      <c r="P147">
        <v>-0.15573506409934401</v>
      </c>
      <c r="Q147">
        <v>-0.35158627178054402</v>
      </c>
      <c r="R147">
        <v>-1.0827003339229799</v>
      </c>
      <c r="S147">
        <v>-7.6282521095609096E-2</v>
      </c>
      <c r="T147">
        <v>-0.15980615243377799</v>
      </c>
    </row>
    <row r="148" spans="1:20" x14ac:dyDescent="0.25">
      <c r="A148" t="s">
        <v>42</v>
      </c>
      <c r="B148">
        <v>-420.93704765182599</v>
      </c>
      <c r="C148">
        <v>-384.19584104669798</v>
      </c>
      <c r="D148">
        <v>36.7412066051279</v>
      </c>
      <c r="E148">
        <v>-391.27071862489902</v>
      </c>
      <c r="F148">
        <v>-368.48326341481101</v>
      </c>
      <c r="G148">
        <v>22.7874552100877</v>
      </c>
      <c r="H148">
        <v>-29.666329026926601</v>
      </c>
      <c r="I148">
        <v>-15.7125776318865</v>
      </c>
      <c r="J148">
        <v>13.953751395040101</v>
      </c>
      <c r="K148">
        <v>-0.43153099395753303</v>
      </c>
      <c r="L148">
        <v>-1.24404665657902</v>
      </c>
      <c r="M148">
        <v>-0.35137274747907798</v>
      </c>
      <c r="N148">
        <v>-1.08240903161344</v>
      </c>
      <c r="O148">
        <v>-7.4761500917542204E-2</v>
      </c>
      <c r="P148">
        <v>-0.155735064098839</v>
      </c>
      <c r="Q148">
        <v>-0.35153529678349699</v>
      </c>
      <c r="R148">
        <v>-1.0828020877047699</v>
      </c>
      <c r="S148">
        <v>-7.6040391719132905E-2</v>
      </c>
      <c r="T148">
        <v>-0.15921527039415001</v>
      </c>
    </row>
    <row r="149" spans="1:20" x14ac:dyDescent="0.25">
      <c r="A149" t="s">
        <v>43</v>
      </c>
      <c r="B149">
        <v>-420.69730755200101</v>
      </c>
      <c r="C149">
        <v>-378.20584059693402</v>
      </c>
      <c r="D149">
        <v>42.4914669550665</v>
      </c>
      <c r="E149">
        <v>-387.79480489631197</v>
      </c>
      <c r="F149">
        <v>-360.14918011014697</v>
      </c>
      <c r="G149">
        <v>27.6456247861652</v>
      </c>
      <c r="H149">
        <v>-32.902502655688799</v>
      </c>
      <c r="I149">
        <v>-18.0566604867875</v>
      </c>
      <c r="J149">
        <v>14.8458421689012</v>
      </c>
      <c r="K149">
        <v>-0.43195993488427697</v>
      </c>
      <c r="L149">
        <v>-1.24460681979143</v>
      </c>
      <c r="M149">
        <v>-0.35125356317892598</v>
      </c>
      <c r="N149">
        <v>-1.08228472678217</v>
      </c>
      <c r="O149">
        <v>-7.4761500917806006E-2</v>
      </c>
      <c r="P149">
        <v>-0.15573506409934401</v>
      </c>
      <c r="Q149">
        <v>-0.351380734212556</v>
      </c>
      <c r="R149">
        <v>-1.0826116403294399</v>
      </c>
      <c r="S149">
        <v>-7.6188587227739496E-2</v>
      </c>
      <c r="T149">
        <v>-0.159508375085473</v>
      </c>
    </row>
    <row r="150" spans="1:20" x14ac:dyDescent="0.25">
      <c r="A150" t="s">
        <v>44</v>
      </c>
      <c r="B150">
        <v>-435.07931217011702</v>
      </c>
      <c r="C150">
        <v>-385.767157201381</v>
      </c>
      <c r="D150">
        <v>49.312154968735399</v>
      </c>
      <c r="E150">
        <v>-393.935360692551</v>
      </c>
      <c r="F150">
        <v>-362.34667794627597</v>
      </c>
      <c r="G150">
        <v>31.588682746274799</v>
      </c>
      <c r="H150">
        <v>-41.143951477566098</v>
      </c>
      <c r="I150">
        <v>-23.420479255105501</v>
      </c>
      <c r="J150">
        <v>17.723472222460501</v>
      </c>
      <c r="K150">
        <v>-0.432697213541406</v>
      </c>
      <c r="L150">
        <v>-1.24656821151707</v>
      </c>
      <c r="M150">
        <v>-0.35120147672594998</v>
      </c>
      <c r="N150">
        <v>-1.08189648197263</v>
      </c>
      <c r="O150">
        <v>-7.4761500917550294E-2</v>
      </c>
      <c r="P150">
        <v>-0.15573506409884999</v>
      </c>
      <c r="Q150">
        <v>-0.35154059903001</v>
      </c>
      <c r="R150">
        <v>-1.08265465550531</v>
      </c>
      <c r="S150">
        <v>-7.6306255999300604E-2</v>
      </c>
      <c r="T150">
        <v>-0.15984352630983201</v>
      </c>
    </row>
    <row r="151" spans="1:20" x14ac:dyDescent="0.25">
      <c r="A151" t="s">
        <v>145</v>
      </c>
      <c r="B151">
        <v>-477.52907514124098</v>
      </c>
      <c r="C151">
        <v>-395.18224073136798</v>
      </c>
      <c r="D151">
        <v>82.346834409873495</v>
      </c>
      <c r="E151">
        <v>-439.81371277823598</v>
      </c>
      <c r="F151">
        <v>-380.90247398836999</v>
      </c>
      <c r="G151">
        <v>58.911238789866601</v>
      </c>
      <c r="H151">
        <v>-37.715362363005099</v>
      </c>
      <c r="I151">
        <v>-14.2797667429982</v>
      </c>
      <c r="J151">
        <v>23.435595620006801</v>
      </c>
      <c r="K151">
        <v>-0.39165843152380297</v>
      </c>
      <c r="L151">
        <v>-1.18551793779587</v>
      </c>
      <c r="M151">
        <v>-0.351177092746143</v>
      </c>
      <c r="N151">
        <v>-1.08186162919701</v>
      </c>
      <c r="O151">
        <v>-3.48489143143998E-2</v>
      </c>
      <c r="P151">
        <v>-9.4923712165443694E-2</v>
      </c>
      <c r="Q151">
        <v>-0.35147637091342998</v>
      </c>
      <c r="R151">
        <v>-1.08248038026093</v>
      </c>
      <c r="S151">
        <v>-3.6968089347181002E-2</v>
      </c>
      <c r="T151">
        <v>-0.100812653632078</v>
      </c>
    </row>
    <row r="152" spans="1:20" x14ac:dyDescent="0.25">
      <c r="A152" t="s">
        <v>146</v>
      </c>
      <c r="B152">
        <v>-476.95535877865802</v>
      </c>
      <c r="C152">
        <v>-411.68291238938502</v>
      </c>
      <c r="D152">
        <v>65.272446389272204</v>
      </c>
      <c r="E152">
        <v>-446.232368104599</v>
      </c>
      <c r="F152">
        <v>-400.12758743104098</v>
      </c>
      <c r="G152">
        <v>46.104780673557997</v>
      </c>
      <c r="H152">
        <v>-30.722990674058799</v>
      </c>
      <c r="I152">
        <v>-11.555324958344601</v>
      </c>
      <c r="J152">
        <v>19.167665715714101</v>
      </c>
      <c r="K152">
        <v>-0.39144627348753802</v>
      </c>
      <c r="L152">
        <v>-1.18411072190505</v>
      </c>
      <c r="M152">
        <v>-0.351449752725011</v>
      </c>
      <c r="N152">
        <v>-1.08263284864839</v>
      </c>
      <c r="O152">
        <v>-3.4848914314423697E-2</v>
      </c>
      <c r="P152">
        <v>-9.4923712165508795E-2</v>
      </c>
      <c r="Q152">
        <v>-0.35158058350169702</v>
      </c>
      <c r="R152">
        <v>-1.08295482507458</v>
      </c>
      <c r="S152">
        <v>-3.659956700065E-2</v>
      </c>
      <c r="T152">
        <v>-0.10002082958201899</v>
      </c>
    </row>
    <row r="153" spans="1:20" x14ac:dyDescent="0.25">
      <c r="A153" t="s">
        <v>147</v>
      </c>
      <c r="B153">
        <v>-477.33111242042202</v>
      </c>
      <c r="C153">
        <v>-402.31550191567197</v>
      </c>
      <c r="D153">
        <v>75.0156105047502</v>
      </c>
      <c r="E153">
        <v>-444.38898502396103</v>
      </c>
      <c r="F153">
        <v>-389.91468258688099</v>
      </c>
      <c r="G153">
        <v>54.474302437080098</v>
      </c>
      <c r="H153">
        <v>-32.942127396461501</v>
      </c>
      <c r="I153">
        <v>-12.4008193287914</v>
      </c>
      <c r="J153">
        <v>20.541308067670101</v>
      </c>
      <c r="K153">
        <v>-0.39166256399168398</v>
      </c>
      <c r="L153">
        <v>-1.1844074308618999</v>
      </c>
      <c r="M153">
        <v>-0.35130856875265098</v>
      </c>
      <c r="N153">
        <v>-1.0824418076585001</v>
      </c>
      <c r="O153">
        <v>-3.4848914314397801E-2</v>
      </c>
      <c r="P153">
        <v>-9.4923712165448204E-2</v>
      </c>
      <c r="Q153">
        <v>-0.35140981363700202</v>
      </c>
      <c r="R153">
        <v>-1.0827016762744099</v>
      </c>
      <c r="S153">
        <v>-3.6829975256192901E-2</v>
      </c>
      <c r="T153">
        <v>-0.100405307697673</v>
      </c>
    </row>
    <row r="154" spans="1:20" x14ac:dyDescent="0.25">
      <c r="A154" t="s">
        <v>148</v>
      </c>
      <c r="B154">
        <v>-483.77315437255902</v>
      </c>
      <c r="C154">
        <v>-401.65077299996199</v>
      </c>
      <c r="D154">
        <v>82.122381372597104</v>
      </c>
      <c r="E154">
        <v>-445.66170900365199</v>
      </c>
      <c r="F154">
        <v>-387.29403904913403</v>
      </c>
      <c r="G154">
        <v>58.367669954517602</v>
      </c>
      <c r="H154">
        <v>-38.111445368907802</v>
      </c>
      <c r="I154">
        <v>-14.3567339508283</v>
      </c>
      <c r="J154">
        <v>23.754711418079498</v>
      </c>
      <c r="K154">
        <v>-0.39158746851020598</v>
      </c>
      <c r="L154">
        <v>-1.1855956195658801</v>
      </c>
      <c r="M154">
        <v>-0.35113322372391897</v>
      </c>
      <c r="N154">
        <v>-1.08176135694693</v>
      </c>
      <c r="O154">
        <v>-3.4848914314369497E-2</v>
      </c>
      <c r="P154">
        <v>-9.4923712165399493E-2</v>
      </c>
      <c r="Q154">
        <v>-0.35142389545519498</v>
      </c>
      <c r="R154">
        <v>-1.08240098548259</v>
      </c>
      <c r="S154">
        <v>-3.70641046772162E-2</v>
      </c>
      <c r="T154">
        <v>-0.100825912038028</v>
      </c>
    </row>
    <row r="155" spans="1:20" x14ac:dyDescent="0.25">
      <c r="A155" t="s">
        <v>149</v>
      </c>
      <c r="B155">
        <v>-384.28783194282499</v>
      </c>
      <c r="C155">
        <v>-346.40611753972598</v>
      </c>
      <c r="D155">
        <v>37.881714403098997</v>
      </c>
      <c r="E155">
        <v>-322.67981072923999</v>
      </c>
      <c r="F155">
        <v>-304.33287878637401</v>
      </c>
      <c r="G155">
        <v>18.346931942865702</v>
      </c>
      <c r="H155">
        <v>-61.608021213584898</v>
      </c>
      <c r="I155">
        <v>-42.073238753351603</v>
      </c>
      <c r="J155">
        <v>19.534782460233199</v>
      </c>
      <c r="K155">
        <v>-0.56207339146954804</v>
      </c>
      <c r="L155">
        <v>-1.61558106482965</v>
      </c>
      <c r="M155">
        <v>-0.350667922982074</v>
      </c>
      <c r="N155">
        <v>-1.07838770413615</v>
      </c>
      <c r="O155">
        <v>-0.20113374977749199</v>
      </c>
      <c r="P155">
        <v>-0.52399982660863897</v>
      </c>
      <c r="Q155">
        <v>-0.35123034200119801</v>
      </c>
      <c r="R155">
        <v>-1.0796605958627701</v>
      </c>
      <c r="S155">
        <v>-0.202963525677478</v>
      </c>
      <c r="T155">
        <v>-0.52777514462947095</v>
      </c>
    </row>
    <row r="156" spans="1:20" x14ac:dyDescent="0.25">
      <c r="A156" t="s">
        <v>150</v>
      </c>
      <c r="B156">
        <v>-392.80675668361499</v>
      </c>
      <c r="C156">
        <v>-351.85353223745301</v>
      </c>
      <c r="D156">
        <v>40.953224446162501</v>
      </c>
      <c r="E156">
        <v>-328.39760433129999</v>
      </c>
      <c r="F156">
        <v>-308.16595633752797</v>
      </c>
      <c r="G156">
        <v>20.231647993771599</v>
      </c>
      <c r="H156">
        <v>-64.4091523523158</v>
      </c>
      <c r="I156">
        <v>-43.687575899924902</v>
      </c>
      <c r="J156">
        <v>20.721576452390899</v>
      </c>
      <c r="K156">
        <v>-0.56277734974748495</v>
      </c>
      <c r="L156">
        <v>-1.6160323799768099</v>
      </c>
      <c r="M156">
        <v>-0.35075829843503298</v>
      </c>
      <c r="N156">
        <v>-1.0784812557733201</v>
      </c>
      <c r="O156">
        <v>-0.20115599350793301</v>
      </c>
      <c r="P156">
        <v>-0.52388203485513196</v>
      </c>
      <c r="Q156">
        <v>-0.35133142923212801</v>
      </c>
      <c r="R156">
        <v>-1.0797719706611799</v>
      </c>
      <c r="S156">
        <v>-0.20312542142831</v>
      </c>
      <c r="T156">
        <v>-0.527941191812481</v>
      </c>
    </row>
    <row r="157" spans="1:20" x14ac:dyDescent="0.25">
      <c r="A157" t="s">
        <v>151</v>
      </c>
      <c r="B157">
        <v>-379.40695425804199</v>
      </c>
      <c r="C157">
        <v>-343.30238752085597</v>
      </c>
      <c r="D157">
        <v>36.104566737185898</v>
      </c>
      <c r="E157">
        <v>-319.99850629502401</v>
      </c>
      <c r="F157">
        <v>-302.86583120920699</v>
      </c>
      <c r="G157">
        <v>17.132675085816199</v>
      </c>
      <c r="H157">
        <v>-59.408447963018702</v>
      </c>
      <c r="I157">
        <v>-40.4365563116489</v>
      </c>
      <c r="J157">
        <v>18.971891651369699</v>
      </c>
      <c r="K157">
        <v>-0.56144110630761201</v>
      </c>
      <c r="L157">
        <v>-1.6148562751495299</v>
      </c>
      <c r="M157">
        <v>-0.350534245332215</v>
      </c>
      <c r="N157">
        <v>-1.07812582257826</v>
      </c>
      <c r="O157">
        <v>-0.20112356933056799</v>
      </c>
      <c r="P157">
        <v>-0.52388626451411502</v>
      </c>
      <c r="Q157">
        <v>-0.35106355100492698</v>
      </c>
      <c r="R157">
        <v>-1.07938492198619</v>
      </c>
      <c r="S157">
        <v>-0.20288178295234899</v>
      </c>
      <c r="T157">
        <v>-0.52756565671935995</v>
      </c>
    </row>
    <row r="158" spans="1:20" x14ac:dyDescent="0.25">
      <c r="A158" t="s">
        <v>152</v>
      </c>
      <c r="B158">
        <v>-470.40008567480601</v>
      </c>
      <c r="C158">
        <v>-396.47912451237198</v>
      </c>
      <c r="D158">
        <v>73.920961162434395</v>
      </c>
      <c r="E158">
        <v>-415.226039194029</v>
      </c>
      <c r="F158">
        <v>-372.77551519326698</v>
      </c>
      <c r="G158">
        <v>42.450524000761902</v>
      </c>
      <c r="H158">
        <v>-55.174046480777598</v>
      </c>
      <c r="I158">
        <v>-23.703609319105102</v>
      </c>
      <c r="J158">
        <v>31.4704371616725</v>
      </c>
      <c r="K158">
        <v>-0.588085821854473</v>
      </c>
      <c r="L158">
        <v>-1.70430640814018</v>
      </c>
      <c r="M158">
        <v>-0.350957673795743</v>
      </c>
      <c r="N158">
        <v>-1.07869122118775</v>
      </c>
      <c r="O158">
        <v>-0.22790962215560201</v>
      </c>
      <c r="P158">
        <v>-0.61381903127932003</v>
      </c>
      <c r="Q158">
        <v>-0.35141349781382902</v>
      </c>
      <c r="R158">
        <v>-1.07973360522385</v>
      </c>
      <c r="S158">
        <v>-0.231372019538054</v>
      </c>
      <c r="T158">
        <v>-0.62084488067444599</v>
      </c>
    </row>
    <row r="159" spans="1:20" x14ac:dyDescent="0.25">
      <c r="A159" t="s">
        <v>153</v>
      </c>
      <c r="B159">
        <v>-453.23433267686602</v>
      </c>
      <c r="C159">
        <v>-389.22984783533502</v>
      </c>
      <c r="D159">
        <v>64.004484841530598</v>
      </c>
      <c r="E159">
        <v>-405.96172587538803</v>
      </c>
      <c r="F159">
        <v>-369.61298398143998</v>
      </c>
      <c r="G159">
        <v>36.3487418939471</v>
      </c>
      <c r="H159">
        <v>-47.272606801477899</v>
      </c>
      <c r="I159">
        <v>-19.6168638538945</v>
      </c>
      <c r="J159">
        <v>27.655742947583398</v>
      </c>
      <c r="K159">
        <v>-0.58627904145462195</v>
      </c>
      <c r="L159">
        <v>-1.7022269188282799</v>
      </c>
      <c r="M159">
        <v>-0.35058700789106401</v>
      </c>
      <c r="N159">
        <v>-1.0780944003531601</v>
      </c>
      <c r="O159">
        <v>-0.22793018608386201</v>
      </c>
      <c r="P159">
        <v>-0.61388918339952903</v>
      </c>
      <c r="Q159">
        <v>-0.35098167245885398</v>
      </c>
      <c r="R159">
        <v>-1.07901928988496</v>
      </c>
      <c r="S159">
        <v>-0.230968358188027</v>
      </c>
      <c r="T159">
        <v>-0.62006497193459198</v>
      </c>
    </row>
    <row r="160" spans="1:20" x14ac:dyDescent="0.25">
      <c r="A160" t="s">
        <v>154</v>
      </c>
      <c r="B160">
        <v>-391.72220539811502</v>
      </c>
      <c r="C160">
        <v>-335.82312101463299</v>
      </c>
      <c r="D160">
        <v>55.899084383481899</v>
      </c>
      <c r="E160">
        <v>-345.43056007538701</v>
      </c>
      <c r="F160">
        <v>-317.07244545286301</v>
      </c>
      <c r="G160">
        <v>28.3581146225239</v>
      </c>
      <c r="H160">
        <v>-46.291645322727902</v>
      </c>
      <c r="I160">
        <v>-18.750675561769899</v>
      </c>
      <c r="J160">
        <v>27.5409697609579</v>
      </c>
      <c r="K160">
        <v>-0.708114085296631</v>
      </c>
      <c r="L160">
        <v>-1.9877172388584201</v>
      </c>
      <c r="M160">
        <v>-0.35070719659338501</v>
      </c>
      <c r="N160">
        <v>-1.07829055663285</v>
      </c>
      <c r="O160">
        <v>-0.35038633173758199</v>
      </c>
      <c r="P160">
        <v>-0.89881568508034704</v>
      </c>
      <c r="Q160">
        <v>-0.35109084886432201</v>
      </c>
      <c r="R160">
        <v>-1.0792079125320599</v>
      </c>
      <c r="S160">
        <v>-0.35341116989781302</v>
      </c>
      <c r="T160">
        <v>-0.90497963869690101</v>
      </c>
    </row>
    <row r="161" spans="1:20" x14ac:dyDescent="0.25">
      <c r="A161" t="s">
        <v>155</v>
      </c>
      <c r="B161">
        <v>-374.62261969819099</v>
      </c>
      <c r="C161">
        <v>-329.2548715314</v>
      </c>
      <c r="D161">
        <v>45.367748166791202</v>
      </c>
      <c r="E161">
        <v>-335.605749070147</v>
      </c>
      <c r="F161">
        <v>-312.56637065957602</v>
      </c>
      <c r="G161">
        <v>23.039378410571299</v>
      </c>
      <c r="H161">
        <v>-39.016870628044003</v>
      </c>
      <c r="I161">
        <v>-16.6885008718242</v>
      </c>
      <c r="J161">
        <v>22.3283697562198</v>
      </c>
      <c r="K161">
        <v>-0.70664030133877498</v>
      </c>
      <c r="L161">
        <v>-1.9857708857513401</v>
      </c>
      <c r="M161">
        <v>-0.35048088030105701</v>
      </c>
      <c r="N161">
        <v>-1.0778519793478101</v>
      </c>
      <c r="O161">
        <v>-0.35038938582342199</v>
      </c>
      <c r="P161">
        <v>-0.89882820247360695</v>
      </c>
      <c r="Q161">
        <v>-0.35079172504959499</v>
      </c>
      <c r="R161">
        <v>-1.0786506458048499</v>
      </c>
      <c r="S161">
        <v>-0.352814085907527</v>
      </c>
      <c r="T161">
        <v>-0.90379841691451002</v>
      </c>
    </row>
    <row r="162" spans="1:20" x14ac:dyDescent="0.25">
      <c r="A162" t="s">
        <v>156</v>
      </c>
      <c r="B162">
        <v>-457.60780876617298</v>
      </c>
      <c r="C162">
        <v>-383.99489428909499</v>
      </c>
      <c r="D162">
        <v>73.612914477078803</v>
      </c>
      <c r="E162">
        <v>-402.40416650608603</v>
      </c>
      <c r="F162">
        <v>-360.82357936609498</v>
      </c>
      <c r="G162">
        <v>41.580587139991003</v>
      </c>
      <c r="H162">
        <v>-55.2036422600873</v>
      </c>
      <c r="I162">
        <v>-23.1713149229995</v>
      </c>
      <c r="J162">
        <v>32.0323273370877</v>
      </c>
      <c r="K162">
        <v>-0.79951763470306503</v>
      </c>
      <c r="L162">
        <v>-2.26996878759735</v>
      </c>
      <c r="M162">
        <v>-0.35094283516957803</v>
      </c>
      <c r="N162">
        <v>-1.0786826314959701</v>
      </c>
      <c r="O162">
        <v>-0.43928566741900099</v>
      </c>
      <c r="P162">
        <v>-1.17954933420319</v>
      </c>
      <c r="Q162">
        <v>-0.35141460602633001</v>
      </c>
      <c r="R162">
        <v>-1.07977582950213</v>
      </c>
      <c r="S162">
        <v>-0.44283680483786803</v>
      </c>
      <c r="T162">
        <v>-1.1866336953777501</v>
      </c>
    </row>
    <row r="163" spans="1:20" x14ac:dyDescent="0.25">
      <c r="A163" t="s">
        <v>157</v>
      </c>
      <c r="B163">
        <v>-450.010236820437</v>
      </c>
      <c r="C163">
        <v>-384.201449403987</v>
      </c>
      <c r="D163">
        <v>65.808787416450201</v>
      </c>
      <c r="E163">
        <v>-399.06919030358699</v>
      </c>
      <c r="F163">
        <v>-362.39212373819998</v>
      </c>
      <c r="G163">
        <v>36.677066565386902</v>
      </c>
      <c r="H163">
        <v>-50.941046516850101</v>
      </c>
      <c r="I163">
        <v>-21.809325665786801</v>
      </c>
      <c r="J163">
        <v>29.1317208510632</v>
      </c>
      <c r="K163">
        <v>-0.79870078015595802</v>
      </c>
      <c r="L163">
        <v>-2.2687779600719198</v>
      </c>
      <c r="M163">
        <v>-0.350842973166197</v>
      </c>
      <c r="N163">
        <v>-1.0784272517416</v>
      </c>
      <c r="O163">
        <v>-0.43927557839856601</v>
      </c>
      <c r="P163">
        <v>-1.17953051966152</v>
      </c>
      <c r="Q163">
        <v>-0.35129846908117801</v>
      </c>
      <c r="R163">
        <v>-1.0794894597481799</v>
      </c>
      <c r="S163">
        <v>-0.44247115928623498</v>
      </c>
      <c r="T163">
        <v>-1.18591291980302</v>
      </c>
    </row>
    <row r="164" spans="1:20" x14ac:dyDescent="0.25">
      <c r="A164" t="s">
        <v>158</v>
      </c>
      <c r="B164">
        <v>-400.62583994568001</v>
      </c>
      <c r="C164">
        <v>-353.33647545978499</v>
      </c>
      <c r="D164">
        <v>47.289364485895199</v>
      </c>
      <c r="E164">
        <v>-362.95954749412903</v>
      </c>
      <c r="F164">
        <v>-336.912236976028</v>
      </c>
      <c r="G164">
        <v>26.047310518101199</v>
      </c>
      <c r="H164">
        <v>-37.666292451551101</v>
      </c>
      <c r="I164">
        <v>-16.424238483757101</v>
      </c>
      <c r="J164">
        <v>21.242053967794</v>
      </c>
      <c r="K164">
        <v>-0.57378391347674795</v>
      </c>
      <c r="L164">
        <v>-1.72158649594694</v>
      </c>
      <c r="M164">
        <v>-0.33576009127019901</v>
      </c>
      <c r="N164">
        <v>-1.11619908923304</v>
      </c>
      <c r="O164">
        <v>-0.23214987376170201</v>
      </c>
      <c r="P164">
        <v>-0.59691502400212504</v>
      </c>
      <c r="Q164">
        <v>-0.33608143139418301</v>
      </c>
      <c r="R164">
        <v>-1.1168955565296499</v>
      </c>
      <c r="S164">
        <v>-0.234350925193682</v>
      </c>
      <c r="T164">
        <v>-0.60178683510486997</v>
      </c>
    </row>
    <row r="165" spans="1:20" x14ac:dyDescent="0.25">
      <c r="A165" t="s">
        <v>159</v>
      </c>
      <c r="B165">
        <v>-382.14251119548402</v>
      </c>
      <c r="C165">
        <v>-338.39506181516299</v>
      </c>
      <c r="D165">
        <v>43.747449380320603</v>
      </c>
      <c r="E165">
        <v>-346.76184498402802</v>
      </c>
      <c r="F165">
        <v>-322.800349082727</v>
      </c>
      <c r="G165">
        <v>23.961495901300701</v>
      </c>
      <c r="H165">
        <v>-35.380666211456003</v>
      </c>
      <c r="I165">
        <v>-15.594712732436101</v>
      </c>
      <c r="J165">
        <v>19.785953479019799</v>
      </c>
      <c r="K165">
        <v>-0.57354611266421995</v>
      </c>
      <c r="L165">
        <v>-1.72120114056781</v>
      </c>
      <c r="M165">
        <v>-0.33586854318308201</v>
      </c>
      <c r="N165">
        <v>-1.1163165312176899</v>
      </c>
      <c r="O165">
        <v>-0.23215328134886601</v>
      </c>
      <c r="P165">
        <v>-0.59693311526501902</v>
      </c>
      <c r="Q165">
        <v>-0.33616564152952799</v>
      </c>
      <c r="R165">
        <v>-1.11698420058707</v>
      </c>
      <c r="S165">
        <v>-0.234178335715094</v>
      </c>
      <c r="T165">
        <v>-0.60147936382814104</v>
      </c>
    </row>
    <row r="166" spans="1:20" x14ac:dyDescent="0.25">
      <c r="A166" t="s">
        <v>160</v>
      </c>
      <c r="B166">
        <v>-387.82293280250099</v>
      </c>
      <c r="C166">
        <v>-346.57678298975497</v>
      </c>
      <c r="D166">
        <v>41.246149812745998</v>
      </c>
      <c r="E166">
        <v>-353.289712079666</v>
      </c>
      <c r="F166">
        <v>-330.86864382626499</v>
      </c>
      <c r="G166">
        <v>22.421068253401</v>
      </c>
      <c r="H166">
        <v>-34.5332207228345</v>
      </c>
      <c r="I166">
        <v>-15.7081391634895</v>
      </c>
      <c r="J166">
        <v>18.825081559344898</v>
      </c>
      <c r="K166">
        <v>-0.57338331220455296</v>
      </c>
      <c r="L166">
        <v>-1.7209723453885799</v>
      </c>
      <c r="M166">
        <v>-0.33580546531452798</v>
      </c>
      <c r="N166">
        <v>-1.1163151136991301</v>
      </c>
      <c r="O166">
        <v>-0.23215295843575001</v>
      </c>
      <c r="P166">
        <v>-0.59692911282205896</v>
      </c>
      <c r="Q166">
        <v>-0.33609119707777602</v>
      </c>
      <c r="R166">
        <v>-1.1169407285366399</v>
      </c>
      <c r="S166">
        <v>-0.23408116718445901</v>
      </c>
      <c r="T166">
        <v>-0.60125965138204396</v>
      </c>
    </row>
    <row r="167" spans="1:20" x14ac:dyDescent="0.25">
      <c r="A167" t="s">
        <v>45</v>
      </c>
      <c r="B167">
        <v>-419.746248328494</v>
      </c>
      <c r="C167">
        <v>-378.348807012294</v>
      </c>
      <c r="D167">
        <v>41.397441316200698</v>
      </c>
      <c r="E167">
        <v>-376.94917921590599</v>
      </c>
      <c r="F167">
        <v>-350.63262209066397</v>
      </c>
      <c r="G167">
        <v>26.316557125241701</v>
      </c>
      <c r="H167">
        <v>-42.797069112588197</v>
      </c>
      <c r="I167">
        <v>-27.716184921629299</v>
      </c>
      <c r="J167">
        <v>15.0808841909589</v>
      </c>
      <c r="K167">
        <v>-0.41799316305814299</v>
      </c>
      <c r="L167">
        <v>-1.28140494999336</v>
      </c>
      <c r="M167">
        <v>-0.33598715981926902</v>
      </c>
      <c r="N167">
        <v>-1.1166138477037899</v>
      </c>
      <c r="O167">
        <v>-7.4761500917806006E-2</v>
      </c>
      <c r="P167">
        <v>-0.15573506409934401</v>
      </c>
      <c r="Q167">
        <v>-0.33617662875670801</v>
      </c>
      <c r="R167">
        <v>-1.11701773026828</v>
      </c>
      <c r="S167">
        <v>-7.6181957356153004E-2</v>
      </c>
      <c r="T167">
        <v>-0.15946526080196</v>
      </c>
    </row>
    <row r="168" spans="1:20" x14ac:dyDescent="0.25">
      <c r="A168" t="s">
        <v>46</v>
      </c>
      <c r="B168">
        <v>-399.306698320198</v>
      </c>
      <c r="C168">
        <v>-360.12398709482301</v>
      </c>
      <c r="D168">
        <v>39.182711225374803</v>
      </c>
      <c r="E168">
        <v>-358.891596902289</v>
      </c>
      <c r="F168">
        <v>-333.93964250949102</v>
      </c>
      <c r="G168">
        <v>24.951954392798299</v>
      </c>
      <c r="H168">
        <v>-40.415101417908801</v>
      </c>
      <c r="I168">
        <v>-26.184344585332202</v>
      </c>
      <c r="J168">
        <v>14.2307568325765</v>
      </c>
      <c r="K168">
        <v>-0.41752876248377202</v>
      </c>
      <c r="L168">
        <v>-1.28097808298768</v>
      </c>
      <c r="M168">
        <v>-0.33594314660589703</v>
      </c>
      <c r="N168">
        <v>-1.11667383679356</v>
      </c>
      <c r="O168">
        <v>-7.4761500917741197E-2</v>
      </c>
      <c r="P168">
        <v>-0.15573506409925</v>
      </c>
      <c r="Q168">
        <v>-0.33612402535736802</v>
      </c>
      <c r="R168">
        <v>-1.11706644376054</v>
      </c>
      <c r="S168">
        <v>-7.6101820254978206E-2</v>
      </c>
      <c r="T168">
        <v>-0.15924146732073499</v>
      </c>
    </row>
    <row r="169" spans="1:20" x14ac:dyDescent="0.25">
      <c r="A169" t="s">
        <v>47</v>
      </c>
      <c r="B169">
        <v>-411.690313145853</v>
      </c>
      <c r="C169">
        <v>-373.19659465819399</v>
      </c>
      <c r="D169">
        <v>38.493718487658398</v>
      </c>
      <c r="E169">
        <v>-370.90930997569598</v>
      </c>
      <c r="F169">
        <v>-346.770398868977</v>
      </c>
      <c r="G169">
        <v>24.138911106719</v>
      </c>
      <c r="H169">
        <v>-40.781003170156502</v>
      </c>
      <c r="I169">
        <v>-26.4261957892171</v>
      </c>
      <c r="J169">
        <v>14.3548073809394</v>
      </c>
      <c r="K169">
        <v>-0.41760859759213997</v>
      </c>
      <c r="L169">
        <v>-1.2810419899154799</v>
      </c>
      <c r="M169">
        <v>-0.335958876848031</v>
      </c>
      <c r="N169">
        <v>-1.1166624839902299</v>
      </c>
      <c r="O169">
        <v>-7.4761500917484194E-2</v>
      </c>
      <c r="P169">
        <v>-0.155735064098804</v>
      </c>
      <c r="Q169">
        <v>-0.33613281558511698</v>
      </c>
      <c r="R169">
        <v>-1.1170356757507101</v>
      </c>
      <c r="S169">
        <v>-7.6108746077935302E-2</v>
      </c>
      <c r="T169">
        <v>-0.159308145069958</v>
      </c>
    </row>
    <row r="170" spans="1:20" x14ac:dyDescent="0.25">
      <c r="A170" t="s">
        <v>0</v>
      </c>
      <c r="B170">
        <v>-471.60720613063302</v>
      </c>
      <c r="C170">
        <v>-400.58571173041599</v>
      </c>
      <c r="D170">
        <v>71.021494400217193</v>
      </c>
      <c r="E170">
        <v>-430.344163729863</v>
      </c>
      <c r="F170">
        <v>-379.29987264412301</v>
      </c>
      <c r="G170">
        <v>51.044291085739196</v>
      </c>
      <c r="H170">
        <v>-41.263042400769997</v>
      </c>
      <c r="I170">
        <v>-21.285839086292</v>
      </c>
      <c r="J170">
        <v>19.977203314478</v>
      </c>
      <c r="K170">
        <v>-0.377301238830479</v>
      </c>
      <c r="L170">
        <v>-1.2208153901553001</v>
      </c>
      <c r="M170">
        <v>-0.33599030555403597</v>
      </c>
      <c r="N170">
        <v>-1.11663743627747</v>
      </c>
      <c r="O170">
        <v>-3.4848914314400598E-2</v>
      </c>
      <c r="P170">
        <v>-9.4923712165467397E-2</v>
      </c>
      <c r="Q170">
        <v>-0.336134025247874</v>
      </c>
      <c r="R170">
        <v>-1.1169428864090301</v>
      </c>
      <c r="S170">
        <v>-3.6744575386478899E-2</v>
      </c>
      <c r="T170">
        <v>-0.100187795118463</v>
      </c>
    </row>
    <row r="171" spans="1:20" x14ac:dyDescent="0.25">
      <c r="A171" t="s">
        <v>1</v>
      </c>
      <c r="B171">
        <v>-454.93686368926899</v>
      </c>
      <c r="C171">
        <v>-385.62458899668599</v>
      </c>
      <c r="D171">
        <v>69.312274692583003</v>
      </c>
      <c r="E171">
        <v>-414.06987644108602</v>
      </c>
      <c r="F171">
        <v>-364.35534027571299</v>
      </c>
      <c r="G171">
        <v>49.714536165372401</v>
      </c>
      <c r="H171">
        <v>-40.866987248182703</v>
      </c>
      <c r="I171">
        <v>-21.269248720972101</v>
      </c>
      <c r="J171">
        <v>19.597738527210598</v>
      </c>
      <c r="K171">
        <v>-0.37718591655232803</v>
      </c>
      <c r="L171">
        <v>-1.22084760238622</v>
      </c>
      <c r="M171">
        <v>-0.33591466441515</v>
      </c>
      <c r="N171">
        <v>-1.1167808167892901</v>
      </c>
      <c r="O171">
        <v>-3.4848914314399702E-2</v>
      </c>
      <c r="P171">
        <v>-9.4923712165443402E-2</v>
      </c>
      <c r="Q171">
        <v>-0.33606232048048601</v>
      </c>
      <c r="R171">
        <v>-1.1170956403057499</v>
      </c>
      <c r="S171">
        <v>-3.6686488717331503E-2</v>
      </c>
      <c r="T171">
        <v>-0.100088041546611</v>
      </c>
    </row>
    <row r="172" spans="1:20" x14ac:dyDescent="0.25">
      <c r="A172" t="s">
        <v>2</v>
      </c>
      <c r="B172">
        <v>-464.92747249504703</v>
      </c>
      <c r="C172">
        <v>-396.34011031269603</v>
      </c>
      <c r="D172">
        <v>68.587362182350404</v>
      </c>
      <c r="E172">
        <v>-425.19568283638398</v>
      </c>
      <c r="F172">
        <v>-375.617868095674</v>
      </c>
      <c r="G172">
        <v>49.5778147407094</v>
      </c>
      <c r="H172">
        <v>-39.731789658662699</v>
      </c>
      <c r="I172">
        <v>-20.722242217021599</v>
      </c>
      <c r="J172">
        <v>19.009547441641001</v>
      </c>
      <c r="K172">
        <v>-0.37702538230482702</v>
      </c>
      <c r="L172">
        <v>-1.22054497918479</v>
      </c>
      <c r="M172">
        <v>-0.335975564428937</v>
      </c>
      <c r="N172">
        <v>-1.11668913319417</v>
      </c>
      <c r="O172">
        <v>-3.4848914314406697E-2</v>
      </c>
      <c r="P172">
        <v>-9.49237121654746E-2</v>
      </c>
      <c r="Q172">
        <v>-0.33610742644564201</v>
      </c>
      <c r="R172">
        <v>-1.1169695675689699</v>
      </c>
      <c r="S172">
        <v>-3.66196495922105E-2</v>
      </c>
      <c r="T172">
        <v>-9.9981033739973399E-2</v>
      </c>
    </row>
    <row r="173" spans="1:20" x14ac:dyDescent="0.25">
      <c r="A173" t="s">
        <v>3</v>
      </c>
      <c r="B173">
        <v>-359.03033468180797</v>
      </c>
      <c r="C173">
        <v>-331.53902300164401</v>
      </c>
      <c r="D173">
        <v>27.4913116801633</v>
      </c>
      <c r="E173">
        <v>-315.53388290181499</v>
      </c>
      <c r="F173">
        <v>-302.43944045883001</v>
      </c>
      <c r="G173">
        <v>13.094442442984599</v>
      </c>
      <c r="H173">
        <v>-43.496451779992697</v>
      </c>
      <c r="I173">
        <v>-29.099582542814002</v>
      </c>
      <c r="J173">
        <v>14.3968692371787</v>
      </c>
      <c r="K173">
        <v>-0.54199285090770899</v>
      </c>
      <c r="L173">
        <v>-1.64348640757665</v>
      </c>
      <c r="M173">
        <v>-0.33582268427314399</v>
      </c>
      <c r="N173">
        <v>-1.1162323700602199</v>
      </c>
      <c r="O173">
        <v>-0.19883947608639599</v>
      </c>
      <c r="P173">
        <v>-0.51801780680158405</v>
      </c>
      <c r="Q173">
        <v>-0.33620747354369301</v>
      </c>
      <c r="R173">
        <v>-1.1170399942470099</v>
      </c>
      <c r="S173">
        <v>-0.20025992424723099</v>
      </c>
      <c r="T173">
        <v>-0.52088842232329902</v>
      </c>
    </row>
    <row r="174" spans="1:20" x14ac:dyDescent="0.25">
      <c r="A174" t="s">
        <v>4</v>
      </c>
      <c r="B174">
        <v>-364.08107255242999</v>
      </c>
      <c r="C174">
        <v>-333.65791903896599</v>
      </c>
      <c r="D174">
        <v>30.423153513464701</v>
      </c>
      <c r="E174">
        <v>-318.64580271121503</v>
      </c>
      <c r="F174">
        <v>-303.67998079514302</v>
      </c>
      <c r="G174">
        <v>14.965821916072199</v>
      </c>
      <c r="H174">
        <v>-45.435269841215302</v>
      </c>
      <c r="I174">
        <v>-29.977938243822699</v>
      </c>
      <c r="J174">
        <v>15.4573315973925</v>
      </c>
      <c r="K174">
        <v>-0.54256457622694099</v>
      </c>
      <c r="L174">
        <v>-1.6437692356087299</v>
      </c>
      <c r="M174">
        <v>-0.33581455205535898</v>
      </c>
      <c r="N174">
        <v>-1.11637005676705</v>
      </c>
      <c r="O174">
        <v>-0.19886357314046399</v>
      </c>
      <c r="P174">
        <v>-0.51798025191062602</v>
      </c>
      <c r="Q174">
        <v>-0.33612655021285298</v>
      </c>
      <c r="R174">
        <v>-1.1170918745715299</v>
      </c>
      <c r="S174">
        <v>-0.20045095910859101</v>
      </c>
      <c r="T174">
        <v>-0.52124643584624897</v>
      </c>
    </row>
    <row r="175" spans="1:20" x14ac:dyDescent="0.25">
      <c r="A175" t="s">
        <v>5</v>
      </c>
      <c r="B175">
        <v>-366.21662005905603</v>
      </c>
      <c r="C175">
        <v>-334.85034667458399</v>
      </c>
      <c r="D175">
        <v>31.3662733844717</v>
      </c>
      <c r="E175">
        <v>-322.74795920545199</v>
      </c>
      <c r="F175">
        <v>-306.65709283998302</v>
      </c>
      <c r="G175">
        <v>16.090866365469299</v>
      </c>
      <c r="H175">
        <v>-43.4686608536039</v>
      </c>
      <c r="I175">
        <v>-28.1932538346014</v>
      </c>
      <c r="J175">
        <v>15.275407019002399</v>
      </c>
      <c r="K175">
        <v>-0.54231456992885296</v>
      </c>
      <c r="L175">
        <v>-1.64322252762315</v>
      </c>
      <c r="M175">
        <v>-0.33583584868487898</v>
      </c>
      <c r="N175">
        <v>-1.11633721872251</v>
      </c>
      <c r="O175">
        <v>-0.198873954450451</v>
      </c>
      <c r="P175">
        <v>-0.51793373943478305</v>
      </c>
      <c r="Q175">
        <v>-0.33613464386320602</v>
      </c>
      <c r="R175">
        <v>-1.1170059226003901</v>
      </c>
      <c r="S175">
        <v>-0.20045268641817901</v>
      </c>
      <c r="T175">
        <v>-0.52120560287375794</v>
      </c>
    </row>
    <row r="176" spans="1:20" x14ac:dyDescent="0.25">
      <c r="A176" t="s">
        <v>6</v>
      </c>
      <c r="B176">
        <v>-364.10904797938502</v>
      </c>
      <c r="C176">
        <v>-333.67379627882502</v>
      </c>
      <c r="D176">
        <v>30.435251700560201</v>
      </c>
      <c r="E176">
        <v>-318.65245498238602</v>
      </c>
      <c r="F176">
        <v>-303.68376183931201</v>
      </c>
      <c r="G176">
        <v>14.9686931430738</v>
      </c>
      <c r="H176">
        <v>-45.456592996999802</v>
      </c>
      <c r="I176">
        <v>-29.990034439513401</v>
      </c>
      <c r="J176">
        <v>15.4665585574863</v>
      </c>
      <c r="K176">
        <v>-0.54257043935099603</v>
      </c>
      <c r="L176">
        <v>-1.6437777748756</v>
      </c>
      <c r="M176">
        <v>-0.33581505100599202</v>
      </c>
      <c r="N176">
        <v>-1.1163698287697299</v>
      </c>
      <c r="O176">
        <v>-0.198865626768545</v>
      </c>
      <c r="P176">
        <v>-0.517984208160155</v>
      </c>
      <c r="Q176">
        <v>-0.33612736143859201</v>
      </c>
      <c r="R176">
        <v>-1.1170922476493901</v>
      </c>
      <c r="S176">
        <v>-0.20045352437435299</v>
      </c>
      <c r="T176">
        <v>-0.52125248147084102</v>
      </c>
    </row>
    <row r="177" spans="1:20" x14ac:dyDescent="0.25">
      <c r="A177" t="s">
        <v>7</v>
      </c>
      <c r="B177">
        <v>-365.38946685030299</v>
      </c>
      <c r="C177">
        <v>-336.43986889180297</v>
      </c>
      <c r="D177">
        <v>28.9495979585006</v>
      </c>
      <c r="E177">
        <v>-320.74636630035297</v>
      </c>
      <c r="F177">
        <v>-306.576167196151</v>
      </c>
      <c r="G177">
        <v>14.170199104201901</v>
      </c>
      <c r="H177">
        <v>-44.643100549950702</v>
      </c>
      <c r="I177">
        <v>-29.863701695652001</v>
      </c>
      <c r="J177">
        <v>14.7793988542986</v>
      </c>
      <c r="K177">
        <v>-0.54230207953689802</v>
      </c>
      <c r="L177">
        <v>-1.6436385520759</v>
      </c>
      <c r="M177">
        <v>-0.33580227863689899</v>
      </c>
      <c r="N177">
        <v>-1.11630879177459</v>
      </c>
      <c r="O177">
        <v>-0.19885103046244201</v>
      </c>
      <c r="P177">
        <v>-0.51797487408377296</v>
      </c>
      <c r="Q177">
        <v>-0.33614750164739798</v>
      </c>
      <c r="R177">
        <v>-1.11705670502724</v>
      </c>
      <c r="S177">
        <v>-0.20034062319581</v>
      </c>
      <c r="T177">
        <v>-0.52102132004382995</v>
      </c>
    </row>
    <row r="178" spans="1:20" x14ac:dyDescent="0.25">
      <c r="A178" t="s">
        <v>8</v>
      </c>
      <c r="B178">
        <v>-368.44295015781597</v>
      </c>
      <c r="C178">
        <v>-338.49457007226999</v>
      </c>
      <c r="D178">
        <v>29.9483800855465</v>
      </c>
      <c r="E178">
        <v>-322.47895104594801</v>
      </c>
      <c r="F178">
        <v>-307.833184939494</v>
      </c>
      <c r="G178">
        <v>14.645766106454399</v>
      </c>
      <c r="H178">
        <v>-45.963999111868297</v>
      </c>
      <c r="I178">
        <v>-30.6613851327762</v>
      </c>
      <c r="J178">
        <v>15.302613979092101</v>
      </c>
      <c r="K178">
        <v>-0.54256651260193201</v>
      </c>
      <c r="L178">
        <v>-1.6439603331886401</v>
      </c>
      <c r="M178">
        <v>-0.33584233283428899</v>
      </c>
      <c r="N178">
        <v>-1.1163615630842301</v>
      </c>
      <c r="O178">
        <v>-0.19884186092223499</v>
      </c>
      <c r="P178">
        <v>-0.51797432867228099</v>
      </c>
      <c r="Q178">
        <v>-0.33617278143693202</v>
      </c>
      <c r="R178">
        <v>-1.11710149251478</v>
      </c>
      <c r="S178">
        <v>-0.20038946193225099</v>
      </c>
      <c r="T178">
        <v>-0.52118480667455402</v>
      </c>
    </row>
    <row r="179" spans="1:20" x14ac:dyDescent="0.25">
      <c r="A179" t="s">
        <v>9</v>
      </c>
      <c r="B179">
        <v>-455.40190364258501</v>
      </c>
      <c r="C179">
        <v>-390.94197112380499</v>
      </c>
      <c r="D179">
        <v>64.459932518779993</v>
      </c>
      <c r="E179">
        <v>-407.56162613941098</v>
      </c>
      <c r="F179">
        <v>-370.73202328976998</v>
      </c>
      <c r="G179">
        <v>36.829602849640501</v>
      </c>
      <c r="H179">
        <v>-47.8402775031742</v>
      </c>
      <c r="I179">
        <v>-20.2099478340348</v>
      </c>
      <c r="J179">
        <v>27.6303296691394</v>
      </c>
      <c r="K179">
        <v>-0.571808839738985</v>
      </c>
      <c r="L179">
        <v>-1.74088033014668</v>
      </c>
      <c r="M179">
        <v>-0.33576403407032901</v>
      </c>
      <c r="N179">
        <v>-1.11632255525525</v>
      </c>
      <c r="O179">
        <v>-0.22795609043057199</v>
      </c>
      <c r="P179">
        <v>-0.61442509325174899</v>
      </c>
      <c r="Q179">
        <v>-0.33607561366439398</v>
      </c>
      <c r="R179">
        <v>-1.1170124660810099</v>
      </c>
      <c r="S179">
        <v>-0.23110097174689001</v>
      </c>
      <c r="T179">
        <v>-0.62080255684917995</v>
      </c>
    </row>
    <row r="180" spans="1:20" x14ac:dyDescent="0.25">
      <c r="A180" t="s">
        <v>10</v>
      </c>
      <c r="B180">
        <v>-433.08623762664098</v>
      </c>
      <c r="C180">
        <v>-373.71737269101601</v>
      </c>
      <c r="D180">
        <v>59.368864935625503</v>
      </c>
      <c r="E180">
        <v>-389.24127255430801</v>
      </c>
      <c r="F180">
        <v>-355.32182153692497</v>
      </c>
      <c r="G180">
        <v>33.9194510173824</v>
      </c>
      <c r="H180">
        <v>-43.844965072333501</v>
      </c>
      <c r="I180">
        <v>-18.395551154090398</v>
      </c>
      <c r="J180">
        <v>25.449413918243099</v>
      </c>
      <c r="K180">
        <v>-0.57136263101018703</v>
      </c>
      <c r="L180">
        <v>-1.7402543095025</v>
      </c>
      <c r="M180">
        <v>-0.33596440877676298</v>
      </c>
      <c r="N180">
        <v>-1.1164980949888701</v>
      </c>
      <c r="O180">
        <v>-0.227974087444028</v>
      </c>
      <c r="P180">
        <v>-0.614480686354415</v>
      </c>
      <c r="Q180">
        <v>-0.33625488211610299</v>
      </c>
      <c r="R180">
        <v>-1.11715088800898</v>
      </c>
      <c r="S180">
        <v>-0.230845916226361</v>
      </c>
      <c r="T180">
        <v>-0.62035875972049004</v>
      </c>
    </row>
    <row r="181" spans="1:20" x14ac:dyDescent="0.25">
      <c r="A181" t="s">
        <v>11</v>
      </c>
      <c r="B181">
        <v>-438.97293498025903</v>
      </c>
      <c r="C181">
        <v>-381.76060017353399</v>
      </c>
      <c r="D181">
        <v>57.2123348067243</v>
      </c>
      <c r="E181">
        <v>-395.82707333847497</v>
      </c>
      <c r="F181">
        <v>-363.26205084418899</v>
      </c>
      <c r="G181">
        <v>32.565022494286197</v>
      </c>
      <c r="H181">
        <v>-43.145861641783398</v>
      </c>
      <c r="I181">
        <v>-18.498549329345199</v>
      </c>
      <c r="J181">
        <v>24.6473123124381</v>
      </c>
      <c r="K181">
        <v>-0.57118698093645204</v>
      </c>
      <c r="L181">
        <v>-1.7400128910272099</v>
      </c>
      <c r="M181">
        <v>-0.335838854833578</v>
      </c>
      <c r="N181">
        <v>-1.1165314528249899</v>
      </c>
      <c r="O181">
        <v>-0.22796150438924401</v>
      </c>
      <c r="P181">
        <v>-0.61443467136464702</v>
      </c>
      <c r="Q181">
        <v>-0.336164398894302</v>
      </c>
      <c r="R181">
        <v>-1.1172241677202901</v>
      </c>
      <c r="S181">
        <v>-0.23068131951024301</v>
      </c>
      <c r="T181">
        <v>-0.62008426147030005</v>
      </c>
    </row>
    <row r="182" spans="1:20" x14ac:dyDescent="0.25">
      <c r="A182" t="s">
        <v>12</v>
      </c>
      <c r="B182">
        <v>-373.40120524540703</v>
      </c>
      <c r="C182">
        <v>-328.832313131982</v>
      </c>
      <c r="D182">
        <v>44.568892113423999</v>
      </c>
      <c r="E182">
        <v>-317.93149999448701</v>
      </c>
      <c r="F182">
        <v>-295.35556023091101</v>
      </c>
      <c r="G182">
        <v>22.575939763575299</v>
      </c>
      <c r="H182">
        <v>-55.469705250919901</v>
      </c>
      <c r="I182">
        <v>-33.476752901071201</v>
      </c>
      <c r="J182">
        <v>21.9929523498487</v>
      </c>
      <c r="K182">
        <v>-1.0666538241233301</v>
      </c>
      <c r="L182">
        <v>-2.9576582079130298</v>
      </c>
      <c r="M182">
        <v>-0.33586766521636702</v>
      </c>
      <c r="N182">
        <v>-1.1162389258352801</v>
      </c>
      <c r="O182">
        <v>-0.72174980499711106</v>
      </c>
      <c r="P182">
        <v>-1.82932834394759</v>
      </c>
      <c r="Q182">
        <v>-0.336189414957483</v>
      </c>
      <c r="R182">
        <v>-1.11694971691078</v>
      </c>
      <c r="S182">
        <v>-0.72416811916722501</v>
      </c>
      <c r="T182">
        <v>-1.8342541609648999</v>
      </c>
    </row>
    <row r="183" spans="1:20" x14ac:dyDescent="0.25">
      <c r="A183" t="s">
        <v>13</v>
      </c>
      <c r="B183">
        <v>-363.23616443319798</v>
      </c>
      <c r="C183">
        <v>-322.772187870447</v>
      </c>
      <c r="D183">
        <v>40.463976562750801</v>
      </c>
      <c r="E183">
        <v>-316.24611660718</v>
      </c>
      <c r="F183">
        <v>-296.94484305477403</v>
      </c>
      <c r="G183">
        <v>19.301273552405899</v>
      </c>
      <c r="H183">
        <v>-46.990047826018099</v>
      </c>
      <c r="I183">
        <v>-25.827344815673101</v>
      </c>
      <c r="J183">
        <v>21.162703010344899</v>
      </c>
      <c r="K183">
        <v>-1.06520389315179</v>
      </c>
      <c r="L183">
        <v>-2.9548503132598598</v>
      </c>
      <c r="M183">
        <v>-0.33577465005264001</v>
      </c>
      <c r="N183">
        <v>-1.1161356953542201</v>
      </c>
      <c r="O183">
        <v>-0.72158436313082697</v>
      </c>
      <c r="P183">
        <v>-1.82866193633282</v>
      </c>
      <c r="Q183">
        <v>-0.33603602566688801</v>
      </c>
      <c r="R183">
        <v>-1.1167527250784599</v>
      </c>
      <c r="S183">
        <v>-0.72396079592336604</v>
      </c>
      <c r="T183">
        <v>-1.8334675449764199</v>
      </c>
    </row>
    <row r="184" spans="1:20" x14ac:dyDescent="0.25">
      <c r="A184" t="s">
        <v>14</v>
      </c>
      <c r="B184">
        <v>-364.16789444030701</v>
      </c>
      <c r="C184">
        <v>-321.288887310978</v>
      </c>
      <c r="D184">
        <v>42.879007129329104</v>
      </c>
      <c r="E184">
        <v>-310.36975869407502</v>
      </c>
      <c r="F184">
        <v>-289.106500758631</v>
      </c>
      <c r="G184">
        <v>21.263257935443601</v>
      </c>
      <c r="H184">
        <v>-53.798135746232497</v>
      </c>
      <c r="I184">
        <v>-32.182386552347097</v>
      </c>
      <c r="J184">
        <v>21.615749193885399</v>
      </c>
      <c r="K184">
        <v>-1.0664109614475801</v>
      </c>
      <c r="L184">
        <v>-2.9572411997935002</v>
      </c>
      <c r="M184">
        <v>-0.33577129405023498</v>
      </c>
      <c r="N184">
        <v>-1.1162414177320199</v>
      </c>
      <c r="O184">
        <v>-0.72177818205880595</v>
      </c>
      <c r="P184">
        <v>-1.8293706424728</v>
      </c>
      <c r="Q184">
        <v>-0.33604883282441</v>
      </c>
      <c r="R184">
        <v>-1.1168761227186199</v>
      </c>
      <c r="S184">
        <v>-0.724184784295688</v>
      </c>
      <c r="T184">
        <v>-1.83428479940444</v>
      </c>
    </row>
    <row r="185" spans="1:20" x14ac:dyDescent="0.25">
      <c r="A185" t="s">
        <v>15</v>
      </c>
      <c r="B185">
        <v>-368.49516813961702</v>
      </c>
      <c r="C185">
        <v>-326.71033443270602</v>
      </c>
      <c r="D185">
        <v>41.784833706910497</v>
      </c>
      <c r="E185">
        <v>-314.45742462716998</v>
      </c>
      <c r="F185">
        <v>-293.82823320770598</v>
      </c>
      <c r="G185">
        <v>20.6291914194633</v>
      </c>
      <c r="H185">
        <v>-54.037743512446802</v>
      </c>
      <c r="I185">
        <v>-32.882101224999602</v>
      </c>
      <c r="J185">
        <v>21.155642287447201</v>
      </c>
      <c r="K185">
        <v>-1.06641886518106</v>
      </c>
      <c r="L185">
        <v>-2.9572825104974099</v>
      </c>
      <c r="M185">
        <v>-0.33581205844877499</v>
      </c>
      <c r="N185">
        <v>-1.11623960169196</v>
      </c>
      <c r="O185">
        <v>-0.72174623993236398</v>
      </c>
      <c r="P185">
        <v>-1.82932158891231</v>
      </c>
      <c r="Q185">
        <v>-0.33610522936059201</v>
      </c>
      <c r="R185">
        <v>-1.11689425612521</v>
      </c>
      <c r="S185">
        <v>-0.72408785671588305</v>
      </c>
      <c r="T185">
        <v>-1.83408990427149</v>
      </c>
    </row>
    <row r="186" spans="1:20" x14ac:dyDescent="0.25">
      <c r="A186" t="s">
        <v>16</v>
      </c>
      <c r="B186">
        <v>-350.38093367653101</v>
      </c>
      <c r="C186">
        <v>-312.10236180954701</v>
      </c>
      <c r="D186">
        <v>38.2785718669845</v>
      </c>
      <c r="E186">
        <v>-306.09095249351702</v>
      </c>
      <c r="F186">
        <v>-287.95814124973998</v>
      </c>
      <c r="G186">
        <v>18.132811243777098</v>
      </c>
      <c r="H186">
        <v>-44.289981183013701</v>
      </c>
      <c r="I186">
        <v>-24.1442205598063</v>
      </c>
      <c r="J186">
        <v>20.145760623207298</v>
      </c>
      <c r="K186">
        <v>-1.0646894009058701</v>
      </c>
      <c r="L186">
        <v>-2.95434841228631</v>
      </c>
      <c r="M186">
        <v>-0.335702804381668</v>
      </c>
      <c r="N186">
        <v>-1.11613374094727</v>
      </c>
      <c r="O186">
        <v>-0.72159080451830404</v>
      </c>
      <c r="P186">
        <v>-1.82874130273428</v>
      </c>
      <c r="Q186">
        <v>-0.33594679307751202</v>
      </c>
      <c r="R186">
        <v>-1.1167176235179399</v>
      </c>
      <c r="S186">
        <v>-0.72384036391516204</v>
      </c>
      <c r="T186">
        <v>-1.8333369859997</v>
      </c>
    </row>
    <row r="187" spans="1:20" x14ac:dyDescent="0.25">
      <c r="A187" t="s">
        <v>17</v>
      </c>
      <c r="B187">
        <v>-356.24754864309801</v>
      </c>
      <c r="C187">
        <v>-316.59008560273901</v>
      </c>
      <c r="D187">
        <v>39.657463040358998</v>
      </c>
      <c r="E187">
        <v>-310.95383298492999</v>
      </c>
      <c r="F187">
        <v>-292.24706404431902</v>
      </c>
      <c r="G187">
        <v>18.7067689406108</v>
      </c>
      <c r="H187">
        <v>-45.293715658168303</v>
      </c>
      <c r="I187">
        <v>-24.343021558419998</v>
      </c>
      <c r="J187">
        <v>20.950694099748201</v>
      </c>
      <c r="K187">
        <v>-1.0650048241671</v>
      </c>
      <c r="L187">
        <v>-2.9546913092673601</v>
      </c>
      <c r="M187">
        <v>-0.33583400894517501</v>
      </c>
      <c r="N187">
        <v>-1.11623343425885</v>
      </c>
      <c r="O187">
        <v>-0.72162297483650195</v>
      </c>
      <c r="P187">
        <v>-1.8287542525645899</v>
      </c>
      <c r="Q187">
        <v>-0.33607931639967098</v>
      </c>
      <c r="R187">
        <v>-1.1167963961072001</v>
      </c>
      <c r="S187">
        <v>-0.72398573210769601</v>
      </c>
      <c r="T187">
        <v>-1.8335629228469399</v>
      </c>
    </row>
    <row r="188" spans="1:20" x14ac:dyDescent="0.25">
      <c r="A188" t="s">
        <v>18</v>
      </c>
      <c r="B188">
        <v>-375.90172996910297</v>
      </c>
      <c r="C188">
        <v>-331.16385437609301</v>
      </c>
      <c r="D188">
        <v>44.737875593010102</v>
      </c>
      <c r="E188">
        <v>-335.85400178373698</v>
      </c>
      <c r="F188">
        <v>-313.29567499288498</v>
      </c>
      <c r="G188">
        <v>22.558326790851801</v>
      </c>
      <c r="H188">
        <v>-40.047728185365898</v>
      </c>
      <c r="I188">
        <v>-17.8681793832076</v>
      </c>
      <c r="J188">
        <v>22.179548802158202</v>
      </c>
      <c r="K188">
        <v>-0.69241184261732303</v>
      </c>
      <c r="L188">
        <v>-2.02413796224856</v>
      </c>
      <c r="M188">
        <v>-0.33574257987307699</v>
      </c>
      <c r="N188">
        <v>-1.1161563593992201</v>
      </c>
      <c r="O188">
        <v>-0.35042857599741301</v>
      </c>
      <c r="P188">
        <v>-0.89896891759654396</v>
      </c>
      <c r="Q188">
        <v>-0.335988906286249</v>
      </c>
      <c r="R188">
        <v>-1.1167085669024901</v>
      </c>
      <c r="S188">
        <v>-0.35290732041977901</v>
      </c>
      <c r="T188">
        <v>-0.90413938208834399</v>
      </c>
    </row>
    <row r="189" spans="1:20" x14ac:dyDescent="0.25">
      <c r="A189" t="s">
        <v>19</v>
      </c>
      <c r="B189">
        <v>-358.218831476182</v>
      </c>
      <c r="C189">
        <v>-316.73735690784099</v>
      </c>
      <c r="D189">
        <v>41.481474568340701</v>
      </c>
      <c r="E189">
        <v>-321.073963187218</v>
      </c>
      <c r="F189">
        <v>-300.05836135903502</v>
      </c>
      <c r="G189">
        <v>21.015601828182401</v>
      </c>
      <c r="H189">
        <v>-37.144868288963998</v>
      </c>
      <c r="I189">
        <v>-16.678995548805698</v>
      </c>
      <c r="J189">
        <v>20.4658727401583</v>
      </c>
      <c r="K189">
        <v>-0.69206487310414699</v>
      </c>
      <c r="L189">
        <v>-2.0235691411024201</v>
      </c>
      <c r="M189">
        <v>-0.33583105359431298</v>
      </c>
      <c r="N189">
        <v>-1.1162417236000099</v>
      </c>
      <c r="O189">
        <v>-0.35043183436226</v>
      </c>
      <c r="P189">
        <v>-0.89898167144116803</v>
      </c>
      <c r="Q189">
        <v>-0.33606391371440902</v>
      </c>
      <c r="R189">
        <v>-1.1167730394592501</v>
      </c>
      <c r="S189">
        <v>-0.35269812190535499</v>
      </c>
      <c r="T189">
        <v>-0.90374624609805998</v>
      </c>
    </row>
    <row r="190" spans="1:20" x14ac:dyDescent="0.25">
      <c r="A190" t="s">
        <v>20</v>
      </c>
      <c r="B190">
        <v>-365.37883207423198</v>
      </c>
      <c r="C190">
        <v>-324.93259702996602</v>
      </c>
      <c r="D190">
        <v>40.446235044265599</v>
      </c>
      <c r="E190">
        <v>-328.24632501307099</v>
      </c>
      <c r="F190">
        <v>-308.17244069592903</v>
      </c>
      <c r="G190">
        <v>20.0738843171413</v>
      </c>
      <c r="H190">
        <v>-37.132507061161299</v>
      </c>
      <c r="I190">
        <v>-16.760156334036999</v>
      </c>
      <c r="J190">
        <v>20.372350727124299</v>
      </c>
      <c r="K190">
        <v>-0.69199712016029502</v>
      </c>
      <c r="L190">
        <v>-2.0235850130956399</v>
      </c>
      <c r="M190">
        <v>-0.335785365729112</v>
      </c>
      <c r="N190">
        <v>-1.11623383304269</v>
      </c>
      <c r="O190">
        <v>-0.35043351971866998</v>
      </c>
      <c r="P190">
        <v>-0.89898639169898698</v>
      </c>
      <c r="Q190">
        <v>-0.33600638687885798</v>
      </c>
      <c r="R190">
        <v>-1.11672667090761</v>
      </c>
      <c r="S190">
        <v>-0.35271203755459102</v>
      </c>
      <c r="T190">
        <v>-0.90375343237880201</v>
      </c>
    </row>
    <row r="191" spans="1:20" x14ac:dyDescent="0.25">
      <c r="A191" t="s">
        <v>21</v>
      </c>
      <c r="B191">
        <v>-441.79438482396603</v>
      </c>
      <c r="C191">
        <v>-379.78286613324099</v>
      </c>
      <c r="D191">
        <v>62.011518690724898</v>
      </c>
      <c r="E191">
        <v>-396.90051864554101</v>
      </c>
      <c r="F191">
        <v>-361.98227767093698</v>
      </c>
      <c r="G191">
        <v>34.918240974603698</v>
      </c>
      <c r="H191">
        <v>-44.893866178424702</v>
      </c>
      <c r="I191">
        <v>-17.800588462303502</v>
      </c>
      <c r="J191">
        <v>27.0932777161212</v>
      </c>
      <c r="K191">
        <v>-0.782596171313092</v>
      </c>
      <c r="L191">
        <v>-2.3056004658210001</v>
      </c>
      <c r="M191">
        <v>-0.33577792974547399</v>
      </c>
      <c r="N191">
        <v>-1.11634642890889</v>
      </c>
      <c r="O191">
        <v>-0.43907624728969402</v>
      </c>
      <c r="P191">
        <v>-1.1798968629727999</v>
      </c>
      <c r="Q191">
        <v>-0.33609235125230003</v>
      </c>
      <c r="R191">
        <v>-1.1170433277423599</v>
      </c>
      <c r="S191">
        <v>-0.442176873667675</v>
      </c>
      <c r="T191">
        <v>-1.1861041993208601</v>
      </c>
    </row>
    <row r="192" spans="1:20" x14ac:dyDescent="0.25">
      <c r="A192" t="s">
        <v>22</v>
      </c>
      <c r="B192">
        <v>-419.73880235400497</v>
      </c>
      <c r="C192">
        <v>-362.35827799653703</v>
      </c>
      <c r="D192">
        <v>57.380524357468403</v>
      </c>
      <c r="E192">
        <v>-378.60577682355398</v>
      </c>
      <c r="F192">
        <v>-346.31552889715101</v>
      </c>
      <c r="G192">
        <v>32.290247926403403</v>
      </c>
      <c r="H192">
        <v>-41.1330255304511</v>
      </c>
      <c r="I192">
        <v>-16.042749099386199</v>
      </c>
      <c r="J192">
        <v>25.0902764310649</v>
      </c>
      <c r="K192">
        <v>-0.78215046765678198</v>
      </c>
      <c r="L192">
        <v>-2.3050111736010699</v>
      </c>
      <c r="M192">
        <v>-0.33596066277512299</v>
      </c>
      <c r="N192">
        <v>-1.1164835666228099</v>
      </c>
      <c r="O192">
        <v>-0.43910648077518999</v>
      </c>
      <c r="P192">
        <v>-1.17994419122126</v>
      </c>
      <c r="Q192">
        <v>-0.33625215142148801</v>
      </c>
      <c r="R192">
        <v>-1.1171384630993799</v>
      </c>
      <c r="S192">
        <v>-0.44196524683570199</v>
      </c>
      <c r="T192">
        <v>-1.1856954203109999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t="s">
        <v>177</v>
      </c>
      <c r="B2">
        <f>VLOOKUP($A2,'CCSD(T)-CBS'!$A$2:$I$192,2,FALSE)</f>
        <v>-34.422434319709737</v>
      </c>
      <c r="C2">
        <f>VLOOKUP($A2,'MP2-JCCD'!$A$2:$T$192,11,FALSE)*2625.5</f>
        <v>-1315.426979306189</v>
      </c>
      <c r="D2">
        <f>VLOOKUP($A2,'MP2-JCCD'!$A$2:$T$192,12,FALSE)*2625.5</f>
        <v>-3614.081121103206</v>
      </c>
      <c r="E2">
        <f>VLOOKUP($A2,'MP2-JCCD'!$A$2:$T$192,13,FALSE)*2625.5</f>
        <v>-673.54932424309391</v>
      </c>
      <c r="F2">
        <f>VLOOKUP($A2,'MP2-JCCD'!$A$2:$T$192,14,FALSE)*2625.5</f>
        <v>-1967.3234944222825</v>
      </c>
      <c r="G2">
        <f>VLOOKUP($A2,'MP2-JCCD'!$A$2:$T$192,15,FALSE)*2625.5</f>
        <v>-629.80421962229912</v>
      </c>
      <c r="H2">
        <f>VLOOKUP($A2,'MP2-JCCD'!$A$2:$T$192,16,FALSE)*2625.5</f>
        <v>-1629.2796915573706</v>
      </c>
    </row>
    <row r="3" spans="1:8" x14ac:dyDescent="0.25">
      <c r="A3" t="s">
        <v>23</v>
      </c>
      <c r="B3">
        <f>VLOOKUP($A3,'CCSD(T)-CBS'!$A$2:$I$192,2,FALSE)</f>
        <v>-45.117233288157649</v>
      </c>
      <c r="C3">
        <f>VLOOKUP($A3,'MP2-JCCD'!$A$2:$T$192,11,FALSE)*2625.5</f>
        <v>-799.06138918513693</v>
      </c>
      <c r="D3">
        <f>VLOOKUP($A3,'MP2-JCCD'!$A$2:$T$192,12,FALSE)*2625.5</f>
        <v>-2246.5154170183519</v>
      </c>
      <c r="E3">
        <f>VLOOKUP($A3,'MP2-JCCD'!$A$2:$T$192,13,FALSE)*2625.5</f>
        <v>-676.1159851166824</v>
      </c>
      <c r="F3">
        <f>VLOOKUP($A3,'MP2-JCCD'!$A$2:$T$192,14,FALSE)*2625.5</f>
        <v>-1977.4933482073184</v>
      </c>
      <c r="G3">
        <f>VLOOKUP($A3,'MP2-JCCD'!$A$2:$T$192,15,FALSE)*2625.5</f>
        <v>-103.57410495961197</v>
      </c>
      <c r="H3">
        <f>VLOOKUP($A3,'MP2-JCCD'!$A$2:$T$192,16,FALSE)*2625.5</f>
        <v>-244.92399542731056</v>
      </c>
    </row>
    <row r="4" spans="1:8" x14ac:dyDescent="0.25">
      <c r="A4" t="s">
        <v>24</v>
      </c>
      <c r="B4">
        <f>VLOOKUP($A4,'CCSD(T)-CBS'!$A$2:$I$192,2,FALSE)</f>
        <v>-29.975236424039053</v>
      </c>
      <c r="C4">
        <f>VLOOKUP($A4,'MP2-JCCD'!$A$2:$T$192,11,FALSE)*2625.5</f>
        <v>-792.53817524982207</v>
      </c>
      <c r="D4">
        <f>VLOOKUP($A4,'MP2-JCCD'!$A$2:$T$192,12,FALSE)*2625.5</f>
        <v>-2235.9995879165572</v>
      </c>
      <c r="E4">
        <f>VLOOKUP($A4,'MP2-JCCD'!$A$2:$T$192,13,FALSE)*2625.5</f>
        <v>-675.68379039532317</v>
      </c>
      <c r="F4">
        <f>VLOOKUP($A4,'MP2-JCCD'!$A$2:$T$192,14,FALSE)*2625.5</f>
        <v>-1978.0471416609855</v>
      </c>
      <c r="G4">
        <f>VLOOKUP($A4,'MP2-JCCD'!$A$2:$T$192,15,FALSE)*2625.5</f>
        <v>-103.57410495963639</v>
      </c>
      <c r="H4">
        <f>VLOOKUP($A4,'MP2-JCCD'!$A$2:$T$192,16,FALSE)*2625.5</f>
        <v>-244.92399542733523</v>
      </c>
    </row>
    <row r="5" spans="1:8" x14ac:dyDescent="0.25">
      <c r="A5" t="s">
        <v>178</v>
      </c>
      <c r="B5">
        <f>VLOOKUP($A5,'CCSD(T)-CBS'!$A$2:$I$192,2,FALSE)</f>
        <v>-38.315188026376404</v>
      </c>
      <c r="C5">
        <f>VLOOKUP($A5,'MP2-JCCD'!$A$2:$T$192,11,FALSE)*2625.5</f>
        <v>-791.67547572782223</v>
      </c>
      <c r="D5">
        <f>VLOOKUP($A5,'MP2-JCCD'!$A$2:$T$192,12,FALSE)*2625.5</f>
        <v>-2265.5473588283799</v>
      </c>
      <c r="E5">
        <f>VLOOKUP($A5,'MP2-JCCD'!$A$2:$T$192,13,FALSE)*2625.5</f>
        <v>-675.92854191791344</v>
      </c>
      <c r="F5">
        <f>VLOOKUP($A5,'MP2-JCCD'!$A$2:$T$192,14,FALSE)*2625.5</f>
        <v>-1977.1274321080803</v>
      </c>
      <c r="G5">
        <f>VLOOKUP($A5,'MP2-JCCD'!$A$2:$T$192,15,FALSE)*2625.5</f>
        <v>-99.798243667131544</v>
      </c>
      <c r="H5">
        <f>VLOOKUP($A5,'MP2-JCCD'!$A$2:$T$192,16,FALSE)*2625.5</f>
        <v>-268.2137939530507</v>
      </c>
    </row>
    <row r="6" spans="1:8" x14ac:dyDescent="0.25">
      <c r="A6" t="s">
        <v>179</v>
      </c>
      <c r="B6">
        <f>VLOOKUP($A6,'CCSD(T)-CBS'!$A$2:$I$192,2,FALSE)</f>
        <v>-27.374671966040751</v>
      </c>
      <c r="C6">
        <f>VLOOKUP($A6,'MP2-JCCD'!$A$2:$T$192,11,FALSE)*2625.5</f>
        <v>-788.28764225610075</v>
      </c>
      <c r="D6">
        <f>VLOOKUP($A6,'MP2-JCCD'!$A$2:$T$192,12,FALSE)*2625.5</f>
        <v>-2258.5187591587573</v>
      </c>
      <c r="E6">
        <f>VLOOKUP($A6,'MP2-JCCD'!$A$2:$T$192,13,FALSE)*2625.5</f>
        <v>-675.90754914426532</v>
      </c>
      <c r="F6">
        <f>VLOOKUP($A6,'MP2-JCCD'!$A$2:$T$192,14,FALSE)*2625.5</f>
        <v>-1978.709471129411</v>
      </c>
      <c r="G6">
        <f>VLOOKUP($A6,'MP2-JCCD'!$A$2:$T$192,15,FALSE)*2625.5</f>
        <v>-99.798243667132326</v>
      </c>
      <c r="H6">
        <f>VLOOKUP($A6,'MP2-JCCD'!$A$2:$T$192,16,FALSE)*2625.5</f>
        <v>-268.2137939530507</v>
      </c>
    </row>
    <row r="7" spans="1:8" x14ac:dyDescent="0.25">
      <c r="A7" t="s">
        <v>180</v>
      </c>
      <c r="B7">
        <f>VLOOKUP($A7,'CCSD(T)-CBS'!$A$2:$I$192,2,FALSE)</f>
        <v>-55.43049811026367</v>
      </c>
      <c r="C7">
        <f>VLOOKUP($A7,'MP2-JCCD'!$A$2:$T$192,11,FALSE)*2625.5</f>
        <v>-1242.8338210034669</v>
      </c>
      <c r="D7">
        <f>VLOOKUP($A7,'MP2-JCCD'!$A$2:$T$192,12,FALSE)*2625.5</f>
        <v>-3394.1860475916446</v>
      </c>
      <c r="E7">
        <f>VLOOKUP($A7,'MP2-JCCD'!$A$2:$T$192,13,FALSE)*2625.5</f>
        <v>-674.07848750265327</v>
      </c>
      <c r="F7">
        <f>VLOOKUP($A7,'MP2-JCCD'!$A$2:$T$192,14,FALSE)*2625.5</f>
        <v>-1968.8568735142628</v>
      </c>
      <c r="G7">
        <f>VLOOKUP($A7,'MP2-JCCD'!$A$2:$T$192,15,FALSE)*2625.5</f>
        <v>-542.33180086665084</v>
      </c>
      <c r="H7">
        <f>VLOOKUP($A7,'MP2-JCCD'!$A$2:$T$192,16,FALSE)*2625.5</f>
        <v>-1392.3992337029067</v>
      </c>
    </row>
    <row r="8" spans="1:8" x14ac:dyDescent="0.25">
      <c r="A8" t="s">
        <v>181</v>
      </c>
      <c r="B8">
        <f>VLOOKUP($A8,'CCSD(T)-CBS'!$A$2:$I$192,2,FALSE)</f>
        <v>-42.652555110739286</v>
      </c>
      <c r="C8">
        <f>VLOOKUP($A8,'MP2-JCCD'!$A$2:$T$192,11,FALSE)*2625.5</f>
        <v>-1236.0065220323174</v>
      </c>
      <c r="D8">
        <f>VLOOKUP($A8,'MP2-JCCD'!$A$2:$T$192,12,FALSE)*2625.5</f>
        <v>-3385.0320622479139</v>
      </c>
      <c r="E8">
        <f>VLOOKUP($A8,'MP2-JCCD'!$A$2:$T$192,13,FALSE)*2625.5</f>
        <v>-674.22629219359305</v>
      </c>
      <c r="F8">
        <f>VLOOKUP($A8,'MP2-JCCD'!$A$2:$T$192,14,FALSE)*2625.5</f>
        <v>-1970.3362054897354</v>
      </c>
      <c r="G8">
        <f>VLOOKUP($A8,'MP2-JCCD'!$A$2:$T$192,15,FALSE)*2625.5</f>
        <v>-542.07922172928738</v>
      </c>
      <c r="H8">
        <f>VLOOKUP($A8,'MP2-JCCD'!$A$2:$T$192,16,FALSE)*2625.5</f>
        <v>-1392.6268501576449</v>
      </c>
    </row>
    <row r="9" spans="1:8" x14ac:dyDescent="0.25">
      <c r="A9" t="s">
        <v>182</v>
      </c>
      <c r="B9">
        <f>VLOOKUP($A9,'CCSD(T)-CBS'!$A$2:$I$192,2,FALSE)</f>
        <v>-42.388904300653394</v>
      </c>
      <c r="C9">
        <f>VLOOKUP($A9,'MP2-JCCD'!$A$2:$T$192,11,FALSE)*2625.5</f>
        <v>-1313.3574395309336</v>
      </c>
      <c r="D9">
        <f>VLOOKUP($A9,'MP2-JCCD'!$A$2:$T$192,12,FALSE)*2625.5</f>
        <v>-3642.2890113245076</v>
      </c>
      <c r="E9">
        <f>VLOOKUP($A9,'MP2-JCCD'!$A$2:$T$192,13,FALSE)*2625.5</f>
        <v>-674.04010481577177</v>
      </c>
      <c r="F9">
        <f>VLOOKUP($A9,'MP2-JCCD'!$A$2:$T$192,14,FALSE)*2625.5</f>
        <v>-1968.2513974991296</v>
      </c>
      <c r="G9">
        <f>VLOOKUP($A9,'MP2-JCCD'!$A$2:$T$192,15,FALSE)*2625.5</f>
        <v>-620.96089154563469</v>
      </c>
      <c r="H9">
        <f>VLOOKUP($A9,'MP2-JCCD'!$A$2:$T$192,16,FALSE)*2625.5</f>
        <v>-1652.6071302387388</v>
      </c>
    </row>
    <row r="10" spans="1:8" x14ac:dyDescent="0.25">
      <c r="A10" t="s">
        <v>183</v>
      </c>
      <c r="B10">
        <f>VLOOKUP($A10,'CCSD(T)-CBS'!$A$2:$I$192,2,FALSE)</f>
        <v>-63.766010985826142</v>
      </c>
      <c r="C10">
        <f>VLOOKUP($A10,'MP2-JCCD'!$A$2:$T$192,11,FALSE)*2625.5</f>
        <v>-2656.3613531300552</v>
      </c>
      <c r="D10">
        <f>VLOOKUP($A10,'MP2-JCCD'!$A$2:$T$192,12,FALSE)*2625.5</f>
        <v>-6943.4316397389339</v>
      </c>
      <c r="E10">
        <f>VLOOKUP($A10,'MP2-JCCD'!$A$2:$T$192,13,FALSE)*2625.5</f>
        <v>-673.55674948994181</v>
      </c>
      <c r="F10">
        <f>VLOOKUP($A10,'MP2-JCCD'!$A$2:$T$192,14,FALSE)*2625.5</f>
        <v>-1967.5153104659439</v>
      </c>
      <c r="G10">
        <f>VLOOKUP($A10,'MP2-JCCD'!$A$2:$T$192,15,FALSE)*2625.5</f>
        <v>-1951.9689040443268</v>
      </c>
      <c r="H10">
        <f>VLOOKUP($A10,'MP2-JCCD'!$A$2:$T$192,16,FALSE)*2625.5</f>
        <v>-4934.1134729665446</v>
      </c>
    </row>
    <row r="11" spans="1:8" x14ac:dyDescent="0.25">
      <c r="A11" t="s">
        <v>184</v>
      </c>
      <c r="B11">
        <f>VLOOKUP($A11,'CCSD(T)-CBS'!$A$2:$I$192,2,FALSE)</f>
        <v>499.2579391013478</v>
      </c>
      <c r="C11">
        <f>VLOOKUP($A11,'MP2-JCCD'!$A$2:$T$192,11,FALSE)*2625.5</f>
        <v>-2644.2330251424696</v>
      </c>
      <c r="D11">
        <f>VLOOKUP($A11,'MP2-JCCD'!$A$2:$T$192,12,FALSE)*2625.5</f>
        <v>-6924.1685013112819</v>
      </c>
      <c r="E11">
        <f>VLOOKUP($A11,'MP2-JCCD'!$A$2:$T$192,13,FALSE)*2625.5</f>
        <v>-673.9828468359442</v>
      </c>
      <c r="F11">
        <f>VLOOKUP($A11,'MP2-JCCD'!$A$2:$T$192,14,FALSE)*2625.5</f>
        <v>-1969.9133989923243</v>
      </c>
      <c r="G11">
        <f>VLOOKUP($A11,'MP2-JCCD'!$A$2:$T$192,15,FALSE)*2625.5</f>
        <v>-1951.3102420762652</v>
      </c>
      <c r="H11">
        <f>VLOOKUP($A11,'MP2-JCCD'!$A$2:$T$192,16,FALSE)*2625.5</f>
        <v>-4932.4149704382489</v>
      </c>
    </row>
    <row r="12" spans="1:8" x14ac:dyDescent="0.25">
      <c r="A12" t="s">
        <v>185</v>
      </c>
      <c r="B12">
        <f>VLOOKUP($A12,'CCSD(T)-CBS'!$A$2:$I$192,2,FALSE)</f>
        <v>494.78063656094673</v>
      </c>
      <c r="C12">
        <f>VLOOKUP($A12,'MP2-JCCD'!$A$2:$T$192,11,FALSE)*2625.5</f>
        <v>-2644.5565265459422</v>
      </c>
      <c r="D12">
        <f>VLOOKUP($A12,'MP2-JCCD'!$A$2:$T$192,12,FALSE)*2625.5</f>
        <v>-6924.1801294767902</v>
      </c>
      <c r="E12">
        <f>VLOOKUP($A12,'MP2-JCCD'!$A$2:$T$192,13,FALSE)*2625.5</f>
        <v>-673.64712741912206</v>
      </c>
      <c r="F12">
        <f>VLOOKUP($A12,'MP2-JCCD'!$A$2:$T$192,14,FALSE)*2625.5</f>
        <v>-1968.5198443239044</v>
      </c>
      <c r="G12">
        <f>VLOOKUP($A12,'MP2-JCCD'!$A$2:$T$192,15,FALSE)*2625.5</f>
        <v>-1951.7903524599039</v>
      </c>
      <c r="H12">
        <f>VLOOKUP($A12,'MP2-JCCD'!$A$2:$T$192,16,FALSE)*2625.5</f>
        <v>-4932.9573720752205</v>
      </c>
    </row>
    <row r="13" spans="1:8" x14ac:dyDescent="0.25">
      <c r="A13" t="s">
        <v>186</v>
      </c>
      <c r="B13">
        <f>VLOOKUP($A13,'CCSD(T)-CBS'!$A$2:$I$192,2,FALSE)</f>
        <v>-36.109422095924856</v>
      </c>
      <c r="C13">
        <f>VLOOKUP($A13,'MP2-JCCD'!$A$2:$T$192,11,FALSE)*2625.5</f>
        <v>-1635.6652698498951</v>
      </c>
      <c r="D13">
        <f>VLOOKUP($A13,'MP2-JCCD'!$A$2:$T$192,12,FALSE)*2625.5</f>
        <v>-4434.6527776355151</v>
      </c>
      <c r="E13">
        <f>VLOOKUP($A13,'MP2-JCCD'!$A$2:$T$192,13,FALSE)*2625.5</f>
        <v>-673.56749149767961</v>
      </c>
      <c r="F13">
        <f>VLOOKUP($A13,'MP2-JCCD'!$A$2:$T$192,14,FALSE)*2625.5</f>
        <v>-1967.4949968704827</v>
      </c>
      <c r="G13">
        <f>VLOOKUP($A13,'MP2-JCCD'!$A$2:$T$192,15,FALSE)*2625.5</f>
        <v>-948.46715893941541</v>
      </c>
      <c r="H13">
        <f>VLOOKUP($A13,'MP2-JCCD'!$A$2:$T$192,16,FALSE)*2625.5</f>
        <v>-2447.3524764455774</v>
      </c>
    </row>
    <row r="14" spans="1:8" x14ac:dyDescent="0.25">
      <c r="A14" t="s">
        <v>187</v>
      </c>
      <c r="B14">
        <f>VLOOKUP($A14,'CCSD(T)-CBS'!$A$2:$I$192,2,FALSE)</f>
        <v>-40.837053406632549</v>
      </c>
      <c r="C14">
        <f>VLOOKUP($A14,'MP2-JCCD'!$A$2:$T$192,11,FALSE)*2625.5</f>
        <v>-1882.791587456124</v>
      </c>
      <c r="D14">
        <f>VLOOKUP($A14,'MP2-JCCD'!$A$2:$T$192,12,FALSE)*2625.5</f>
        <v>-5135.9076242444062</v>
      </c>
      <c r="E14">
        <f>VLOOKUP($A14,'MP2-JCCD'!$A$2:$T$192,13,FALSE)*2625.5</f>
        <v>-673.7553406305932</v>
      </c>
      <c r="F14">
        <f>VLOOKUP($A14,'MP2-JCCD'!$A$2:$T$192,14,FALSE)*2625.5</f>
        <v>-1967.9897615326522</v>
      </c>
      <c r="G14">
        <f>VLOOKUP($A14,'MP2-JCCD'!$A$2:$T$192,15,FALSE)*2625.5</f>
        <v>-1190.7818888148465</v>
      </c>
      <c r="H14">
        <f>VLOOKUP($A14,'MP2-JCCD'!$A$2:$T$192,16,FALSE)*2625.5</f>
        <v>-3145.9885810307328</v>
      </c>
    </row>
    <row r="15" spans="1:8" x14ac:dyDescent="0.25">
      <c r="A15" t="s">
        <v>188</v>
      </c>
      <c r="B15">
        <f>VLOOKUP($A15,'CCSD(T)-CBS'!$A$2:$I$192,2,FALSE)</f>
        <v>-32.608530094107664</v>
      </c>
      <c r="C15">
        <f>VLOOKUP($A15,'MP2-JCCD'!$A$2:$T$192,11,FALSE)*2625.5</f>
        <v>-1275.9735987980089</v>
      </c>
      <c r="D15">
        <f>VLOOKUP($A15,'MP2-JCCD'!$A$2:$T$192,12,FALSE)*2625.5</f>
        <v>-3704.6853583931502</v>
      </c>
      <c r="E15">
        <f>VLOOKUP($A15,'MP2-JCCD'!$A$2:$T$192,13,FALSE)*2625.5</f>
        <v>-634.13787446914262</v>
      </c>
      <c r="F15">
        <f>VLOOKUP($A15,'MP2-JCCD'!$A$2:$T$192,14,FALSE)*2625.5</f>
        <v>-2061.9862777766193</v>
      </c>
      <c r="G15">
        <f>VLOOKUP($A15,'MP2-JCCD'!$A$2:$T$192,15,FALSE)*2625.5</f>
        <v>-629.39795372917024</v>
      </c>
      <c r="H15">
        <f>VLOOKUP($A15,'MP2-JCCD'!$A$2:$T$192,16,FALSE)*2625.5</f>
        <v>-1627.6545309647538</v>
      </c>
    </row>
    <row r="16" spans="1:8" x14ac:dyDescent="0.25">
      <c r="A16" t="s">
        <v>189</v>
      </c>
      <c r="B16">
        <f>VLOOKUP($A16,'CCSD(T)-CBS'!$A$2:$I$192,2,FALSE)</f>
        <v>-30.204514303123233</v>
      </c>
      <c r="C16">
        <f>VLOOKUP($A16,'MP2-JCCD'!$A$2:$T$192,11,FALSE)*2625.5</f>
        <v>-1275.1505517404366</v>
      </c>
      <c r="D16">
        <f>VLOOKUP($A16,'MP2-JCCD'!$A$2:$T$192,12,FALSE)*2625.5</f>
        <v>-3703.6967785289057</v>
      </c>
      <c r="E16">
        <f>VLOOKUP($A16,'MP2-JCCD'!$A$2:$T$192,13,FALSE)*2625.5</f>
        <v>-634.28354444482625</v>
      </c>
      <c r="F16">
        <f>VLOOKUP($A16,'MP2-JCCD'!$A$2:$T$192,14,FALSE)*2625.5</f>
        <v>-2062.1952677598424</v>
      </c>
      <c r="G16">
        <f>VLOOKUP($A16,'MP2-JCCD'!$A$2:$T$192,15,FALSE)*2625.5</f>
        <v>-629.4014664650573</v>
      </c>
      <c r="H16">
        <f>VLOOKUP($A16,'MP2-JCCD'!$A$2:$T$192,16,FALSE)*2625.5</f>
        <v>-1627.6672556362025</v>
      </c>
    </row>
    <row r="17" spans="1:8" x14ac:dyDescent="0.25">
      <c r="A17" t="s">
        <v>25</v>
      </c>
      <c r="B17">
        <f>VLOOKUP($A17,'CCSD(T)-CBS'!$A$2:$I$192,2,FALSE)</f>
        <v>-43.297783855312559</v>
      </c>
      <c r="C17">
        <f>VLOOKUP($A17,'MP2-JCCD'!$A$2:$T$192,11,FALSE)*2625.5</f>
        <v>-758.6024255634884</v>
      </c>
      <c r="D17">
        <f>VLOOKUP($A17,'MP2-JCCD'!$A$2:$T$192,12,FALSE)*2625.5</f>
        <v>-2332.2379553372575</v>
      </c>
      <c r="E17">
        <f>VLOOKUP($A17,'MP2-JCCD'!$A$2:$T$192,13,FALSE)*2625.5</f>
        <v>-634.75524004441445</v>
      </c>
      <c r="F17">
        <f>VLOOKUP($A17,'MP2-JCCD'!$A$2:$T$192,14,FALSE)*2625.5</f>
        <v>-2063.2461672474687</v>
      </c>
      <c r="G17">
        <f>VLOOKUP($A17,'MP2-JCCD'!$A$2:$T$192,15,FALSE)*2625.5</f>
        <v>-103.57410495963639</v>
      </c>
      <c r="H17">
        <f>VLOOKUP($A17,'MP2-JCCD'!$A$2:$T$192,16,FALSE)*2625.5</f>
        <v>-244.92399542733523</v>
      </c>
    </row>
    <row r="18" spans="1:8" x14ac:dyDescent="0.25">
      <c r="A18" t="s">
        <v>26</v>
      </c>
      <c r="B18">
        <f>VLOOKUP($A18,'CCSD(T)-CBS'!$A$2:$I$192,2,FALSE)</f>
        <v>-41.623578157914835</v>
      </c>
      <c r="C18">
        <f>VLOOKUP($A18,'MP2-JCCD'!$A$2:$T$192,11,FALSE)*2625.5</f>
        <v>-757.40064566696503</v>
      </c>
      <c r="D18">
        <f>VLOOKUP($A18,'MP2-JCCD'!$A$2:$T$192,12,FALSE)*2625.5</f>
        <v>-2331.0317511369576</v>
      </c>
      <c r="E18">
        <f>VLOOKUP($A18,'MP2-JCCD'!$A$2:$T$192,13,FALSE)*2625.5</f>
        <v>-634.77166479179834</v>
      </c>
      <c r="F18">
        <f>VLOOKUP($A18,'MP2-JCCD'!$A$2:$T$192,14,FALSE)*2625.5</f>
        <v>-2063.5386861385405</v>
      </c>
      <c r="G18">
        <f>VLOOKUP($A18,'MP2-JCCD'!$A$2:$T$192,15,FALSE)*2625.5</f>
        <v>-103.57410495963639</v>
      </c>
      <c r="H18">
        <f>VLOOKUP($A18,'MP2-JCCD'!$A$2:$T$192,16,FALSE)*2625.5</f>
        <v>-244.92399542733523</v>
      </c>
    </row>
    <row r="19" spans="1:8" x14ac:dyDescent="0.25">
      <c r="A19" t="s">
        <v>190</v>
      </c>
      <c r="B19">
        <f>VLOOKUP($A19,'CCSD(T)-CBS'!$A$2:$I$192,2,FALSE)</f>
        <v>-37.629084625945666</v>
      </c>
      <c r="C19">
        <f>VLOOKUP($A19,'MP2-JCCD'!$A$2:$T$192,11,FALSE)*2625.5</f>
        <v>-752.56179278883417</v>
      </c>
      <c r="D19">
        <f>VLOOKUP($A19,'MP2-JCCD'!$A$2:$T$192,12,FALSE)*2625.5</f>
        <v>-2352.7859023483461</v>
      </c>
      <c r="E19">
        <f>VLOOKUP($A19,'MP2-JCCD'!$A$2:$T$192,13,FALSE)*2625.5</f>
        <v>-634.81065724158725</v>
      </c>
      <c r="F19">
        <f>VLOOKUP($A19,'MP2-JCCD'!$A$2:$T$192,14,FALSE)*2625.5</f>
        <v>-2063.3352513157197</v>
      </c>
      <c r="G19">
        <f>VLOOKUP($A19,'MP2-JCCD'!$A$2:$T$192,15,FALSE)*2625.5</f>
        <v>-99.7982436671318</v>
      </c>
      <c r="H19">
        <f>VLOOKUP($A19,'MP2-JCCD'!$A$2:$T$192,16,FALSE)*2625.5</f>
        <v>-268.2137939530507</v>
      </c>
    </row>
    <row r="20" spans="1:8" x14ac:dyDescent="0.25">
      <c r="A20" t="s">
        <v>191</v>
      </c>
      <c r="B20">
        <f>VLOOKUP($A20,'CCSD(T)-CBS'!$A$2:$I$192,2,FALSE)</f>
        <v>-36.824639143612217</v>
      </c>
      <c r="C20">
        <f>VLOOKUP($A20,'MP2-JCCD'!$A$2:$T$192,11,FALSE)*2625.5</f>
        <v>-751.6879114286703</v>
      </c>
      <c r="D20">
        <f>VLOOKUP($A20,'MP2-JCCD'!$A$2:$T$192,12,FALSE)*2625.5</f>
        <v>-2351.8163470834229</v>
      </c>
      <c r="E20">
        <f>VLOOKUP($A20,'MP2-JCCD'!$A$2:$T$192,13,FALSE)*2625.5</f>
        <v>-634.81049492181671</v>
      </c>
      <c r="F20">
        <f>VLOOKUP($A20,'MP2-JCCD'!$A$2:$T$192,14,FALSE)*2625.5</f>
        <v>-2063.5572437889241</v>
      </c>
      <c r="G20">
        <f>VLOOKUP($A20,'MP2-JCCD'!$A$2:$T$192,15,FALSE)*2625.5</f>
        <v>-99.798243667132326</v>
      </c>
      <c r="H20">
        <f>VLOOKUP($A20,'MP2-JCCD'!$A$2:$T$192,16,FALSE)*2625.5</f>
        <v>-268.2137939530507</v>
      </c>
    </row>
    <row r="21" spans="1:8" x14ac:dyDescent="0.25">
      <c r="A21" t="s">
        <v>192</v>
      </c>
      <c r="B21">
        <f>VLOOKUP($A21,'CCSD(T)-CBS'!$A$2:$I$192,2,FALSE)</f>
        <v>-39.579693500606027</v>
      </c>
      <c r="C21">
        <f>VLOOKUP($A21,'MP2-JCCD'!$A$2:$T$192,11,FALSE)*2625.5</f>
        <v>-1189.3341399454964</v>
      </c>
      <c r="D21">
        <f>VLOOKUP($A21,'MP2-JCCD'!$A$2:$T$192,12,FALSE)*2625.5</f>
        <v>-3459.5064702409622</v>
      </c>
      <c r="E21">
        <f>VLOOKUP($A21,'MP2-JCCD'!$A$2:$T$192,13,FALSE)*2625.5</f>
        <v>-634.64006349427234</v>
      </c>
      <c r="F21">
        <f>VLOOKUP($A21,'MP2-JCCD'!$A$2:$T$192,14,FALSE)*2625.5</f>
        <v>-2062.8299789434682</v>
      </c>
      <c r="G21">
        <f>VLOOKUP($A21,'MP2-JCCD'!$A$2:$T$192,15,FALSE)*2625.5</f>
        <v>-535.60463145322149</v>
      </c>
      <c r="H21">
        <f>VLOOKUP($A21,'MP2-JCCD'!$A$2:$T$192,16,FALSE)*2625.5</f>
        <v>-1375.7468442866732</v>
      </c>
    </row>
    <row r="22" spans="1:8" x14ac:dyDescent="0.25">
      <c r="A22" t="s">
        <v>193</v>
      </c>
      <c r="B22">
        <f>VLOOKUP($A22,'CCSD(T)-CBS'!$A$2:$I$192,2,FALSE)</f>
        <v>-43.086579592619728</v>
      </c>
      <c r="C22">
        <f>VLOOKUP($A22,'MP2-JCCD'!$A$2:$T$192,11,FALSE)*2625.5</f>
        <v>-1190.4660682822446</v>
      </c>
      <c r="D22">
        <f>VLOOKUP($A22,'MP2-JCCD'!$A$2:$T$192,12,FALSE)*2625.5</f>
        <v>-3462.3446880825363</v>
      </c>
      <c r="E22">
        <f>VLOOKUP($A22,'MP2-JCCD'!$A$2:$T$192,13,FALSE)*2625.5</f>
        <v>-634.4756466724042</v>
      </c>
      <c r="F22">
        <f>VLOOKUP($A22,'MP2-JCCD'!$A$2:$T$192,14,FALSE)*2625.5</f>
        <v>-2062.4698873913239</v>
      </c>
      <c r="G22">
        <f>VLOOKUP($A22,'MP2-JCCD'!$A$2:$T$192,15,FALSE)*2625.5</f>
        <v>-535.60416415611928</v>
      </c>
      <c r="H22">
        <f>VLOOKUP($A22,'MP2-JCCD'!$A$2:$T$192,16,FALSE)*2625.5</f>
        <v>-1376.2055381810683</v>
      </c>
    </row>
    <row r="23" spans="1:8" x14ac:dyDescent="0.25">
      <c r="A23" t="s">
        <v>194</v>
      </c>
      <c r="B23">
        <f>VLOOKUP($A23,'CCSD(T)-CBS'!$A$2:$I$192,2,FALSE)</f>
        <v>-39.566743252149081</v>
      </c>
      <c r="C23">
        <f>VLOOKUP($A23,'MP2-JCCD'!$A$2:$T$192,11,FALSE)*2625.5</f>
        <v>-1187.4445367491587</v>
      </c>
      <c r="D23">
        <f>VLOOKUP($A23,'MP2-JCCD'!$A$2:$T$192,12,FALSE)*2625.5</f>
        <v>-3461.8060319871734</v>
      </c>
      <c r="E23">
        <f>VLOOKUP($A23,'MP2-JCCD'!$A$2:$T$192,13,FALSE)*2625.5</f>
        <v>-634.23027087355206</v>
      </c>
      <c r="F23">
        <f>VLOOKUP($A23,'MP2-JCCD'!$A$2:$T$192,14,FALSE)*2625.5</f>
        <v>-2062.304156825166</v>
      </c>
      <c r="G23">
        <f>VLOOKUP($A23,'MP2-JCCD'!$A$2:$T$192,15,FALSE)*2625.5</f>
        <v>-535.61855912759165</v>
      </c>
      <c r="H23">
        <f>VLOOKUP($A23,'MP2-JCCD'!$A$2:$T$192,16,FALSE)*2625.5</f>
        <v>-1376.9747423791036</v>
      </c>
    </row>
    <row r="24" spans="1:8" x14ac:dyDescent="0.25">
      <c r="A24" t="s">
        <v>195</v>
      </c>
      <c r="B24">
        <f>VLOOKUP($A24,'CCSD(T)-CBS'!$A$2:$I$192,2,FALSE)</f>
        <v>-41.684524156510179</v>
      </c>
      <c r="C24">
        <f>VLOOKUP($A24,'MP2-JCCD'!$A$2:$T$192,11,FALSE)*2625.5</f>
        <v>-1189.805827376277</v>
      </c>
      <c r="D24">
        <f>VLOOKUP($A24,'MP2-JCCD'!$A$2:$T$192,12,FALSE)*2625.5</f>
        <v>-3461.9728847820229</v>
      </c>
      <c r="E24">
        <f>VLOOKUP($A24,'MP2-JCCD'!$A$2:$T$192,13,FALSE)*2625.5</f>
        <v>-634.24111007580336</v>
      </c>
      <c r="F24">
        <f>VLOOKUP($A24,'MP2-JCCD'!$A$2:$T$192,14,FALSE)*2625.5</f>
        <v>-2062.2723977961791</v>
      </c>
      <c r="G24">
        <f>VLOOKUP($A24,'MP2-JCCD'!$A$2:$T$192,15,FALSE)*2625.5</f>
        <v>-535.63224167651254</v>
      </c>
      <c r="H24">
        <f>VLOOKUP($A24,'MP2-JCCD'!$A$2:$T$192,16,FALSE)*2625.5</f>
        <v>-1376.2036631886108</v>
      </c>
    </row>
    <row r="25" spans="1:8" x14ac:dyDescent="0.25">
      <c r="A25" t="s">
        <v>196</v>
      </c>
      <c r="B25">
        <f>VLOOKUP($A25,'CCSD(T)-CBS'!$A$2:$I$192,2,FALSE)</f>
        <v>-38.192231311595606</v>
      </c>
      <c r="C25">
        <f>VLOOKUP($A25,'MP2-JCCD'!$A$2:$T$192,11,FALSE)*2625.5</f>
        <v>-1272.465436831377</v>
      </c>
      <c r="D25">
        <f>VLOOKUP($A25,'MP2-JCCD'!$A$2:$T$192,12,FALSE)*2625.5</f>
        <v>-3734.2815376486597</v>
      </c>
      <c r="E25">
        <f>VLOOKUP($A25,'MP2-JCCD'!$A$2:$T$192,13,FALSE)*2625.5</f>
        <v>-634.16244607597389</v>
      </c>
      <c r="F25">
        <f>VLOOKUP($A25,'MP2-JCCD'!$A$2:$T$192,14,FALSE)*2625.5</f>
        <v>-2062.468716856793</v>
      </c>
      <c r="G25">
        <f>VLOOKUP($A25,'MP2-JCCD'!$A$2:$T$192,15,FALSE)*2625.5</f>
        <v>-621.11225339748648</v>
      </c>
      <c r="H25">
        <f>VLOOKUP($A25,'MP2-JCCD'!$A$2:$T$192,16,FALSE)*2625.5</f>
        <v>-1654.2790275640759</v>
      </c>
    </row>
    <row r="26" spans="1:8" x14ac:dyDescent="0.25">
      <c r="A26" t="s">
        <v>197</v>
      </c>
      <c r="B26">
        <f>VLOOKUP($A26,'CCSD(T)-CBS'!$A$2:$I$192,2,FALSE)</f>
        <v>-33.943007268452675</v>
      </c>
      <c r="C26">
        <f>VLOOKUP($A26,'MP2-JCCD'!$A$2:$T$192,11,FALSE)*2625.5</f>
        <v>-1271.0267747135597</v>
      </c>
      <c r="D26">
        <f>VLOOKUP($A26,'MP2-JCCD'!$A$2:$T$192,12,FALSE)*2625.5</f>
        <v>-3732.5919460237283</v>
      </c>
      <c r="E26">
        <f>VLOOKUP($A26,'MP2-JCCD'!$A$2:$T$192,13,FALSE)*2625.5</f>
        <v>-634.39699055361416</v>
      </c>
      <c r="F26">
        <f>VLOOKUP($A26,'MP2-JCCD'!$A$2:$T$192,14,FALSE)*2625.5</f>
        <v>-2062.9772938886272</v>
      </c>
      <c r="G26">
        <f>VLOOKUP($A26,'MP2-JCCD'!$A$2:$T$192,15,FALSE)*2625.5</f>
        <v>-621.10951718577257</v>
      </c>
      <c r="H26">
        <f>VLOOKUP($A26,'MP2-JCCD'!$A$2:$T$192,16,FALSE)*2625.5</f>
        <v>-1654.2586391075731</v>
      </c>
    </row>
    <row r="27" spans="1:8" x14ac:dyDescent="0.25">
      <c r="A27" t="s">
        <v>198</v>
      </c>
      <c r="B27">
        <f>VLOOKUP($A27,'CCSD(T)-CBS'!$A$2:$I$192,2,FALSE)</f>
        <v>568.73128998406537</v>
      </c>
      <c r="C27">
        <f>VLOOKUP($A27,'MP2-JCCD'!$A$2:$T$192,11,FALSE)*2625.5</f>
        <v>-2607.1651656258082</v>
      </c>
      <c r="D27">
        <f>VLOOKUP($A27,'MP2-JCCD'!$A$2:$T$192,12,FALSE)*2625.5</f>
        <v>-7025.1006998244011</v>
      </c>
      <c r="E27">
        <f>VLOOKUP($A27,'MP2-JCCD'!$A$2:$T$192,13,FALSE)*2625.5</f>
        <v>-634.4179175337315</v>
      </c>
      <c r="F27">
        <f>VLOOKUP($A27,'MP2-JCCD'!$A$2:$T$192,14,FALSE)*2625.5</f>
        <v>-2061.9621224769417</v>
      </c>
      <c r="G27">
        <f>VLOOKUP($A27,'MP2-JCCD'!$A$2:$T$192,15,FALSE)*2625.5</f>
        <v>-1951.0912740906367</v>
      </c>
      <c r="H27">
        <f>VLOOKUP($A27,'MP2-JCCD'!$A$2:$T$192,16,FALSE)*2625.5</f>
        <v>-4934.4563363178095</v>
      </c>
    </row>
    <row r="28" spans="1:8" x14ac:dyDescent="0.25">
      <c r="A28" t="s">
        <v>199</v>
      </c>
      <c r="B28">
        <f>VLOOKUP($A28,'CCSD(T)-CBS'!$A$2:$I$192,2,FALSE)</f>
        <v>578.48765784102216</v>
      </c>
      <c r="C28">
        <f>VLOOKUP($A28,'MP2-JCCD'!$A$2:$T$192,11,FALSE)*2625.5</f>
        <v>-2601.9124853801359</v>
      </c>
      <c r="D28">
        <f>VLOOKUP($A28,'MP2-JCCD'!$A$2:$T$192,12,FALSE)*2625.5</f>
        <v>-7015.7837971423942</v>
      </c>
      <c r="E28">
        <f>VLOOKUP($A28,'MP2-JCCD'!$A$2:$T$192,13,FALSE)*2625.5</f>
        <v>-634.17806574097244</v>
      </c>
      <c r="F28">
        <f>VLOOKUP($A28,'MP2-JCCD'!$A$2:$T$192,14,FALSE)*2625.5</f>
        <v>-2061.7307952062856</v>
      </c>
      <c r="G28">
        <f>VLOOKUP($A28,'MP2-JCCD'!$A$2:$T$192,15,FALSE)*2625.5</f>
        <v>-1950.9465348601009</v>
      </c>
      <c r="H28">
        <f>VLOOKUP($A28,'MP2-JCCD'!$A$2:$T$192,16,FALSE)*2625.5</f>
        <v>-4933.1839953857625</v>
      </c>
    </row>
    <row r="29" spans="1:8" x14ac:dyDescent="0.25">
      <c r="A29" t="s">
        <v>200</v>
      </c>
      <c r="B29">
        <f>VLOOKUP($A29,'CCSD(T)-CBS'!$A$2:$I$192,2,FALSE)</f>
        <v>570.18981120497665</v>
      </c>
      <c r="C29">
        <f>VLOOKUP($A29,'MP2-JCCD'!$A$2:$T$192,11,FALSE)*2625.5</f>
        <v>-2606.8215897404848</v>
      </c>
      <c r="D29">
        <f>VLOOKUP($A29,'MP2-JCCD'!$A$2:$T$192,12,FALSE)*2625.5</f>
        <v>-7024.1627501327712</v>
      </c>
      <c r="E29">
        <f>VLOOKUP($A29,'MP2-JCCD'!$A$2:$T$192,13,FALSE)*2625.5</f>
        <v>-634.41692665126959</v>
      </c>
      <c r="F29">
        <f>VLOOKUP($A29,'MP2-JCCD'!$A$2:$T$192,14,FALSE)*2625.5</f>
        <v>-2062.2110915866588</v>
      </c>
      <c r="G29">
        <f>VLOOKUP($A29,'MP2-JCCD'!$A$2:$T$192,15,FALSE)*2625.5</f>
        <v>-1950.995699626548</v>
      </c>
      <c r="H29">
        <f>VLOOKUP($A29,'MP2-JCCD'!$A$2:$T$192,16,FALSE)*2625.5</f>
        <v>-4934.1760520976813</v>
      </c>
    </row>
    <row r="30" spans="1:8" x14ac:dyDescent="0.25">
      <c r="A30" t="s">
        <v>201</v>
      </c>
      <c r="B30">
        <f>VLOOKUP($A30,'CCSD(T)-CBS'!$A$2:$I$192,2,FALSE)</f>
        <v>576.97933489285242</v>
      </c>
      <c r="C30">
        <f>VLOOKUP($A30,'MP2-JCCD'!$A$2:$T$192,11,FALSE)*2625.5</f>
        <v>-2602.3035964258202</v>
      </c>
      <c r="D30">
        <f>VLOOKUP($A30,'MP2-JCCD'!$A$2:$T$192,12,FALSE)*2625.5</f>
        <v>-7015.7562624022012</v>
      </c>
      <c r="E30">
        <f>VLOOKUP($A30,'MP2-JCCD'!$A$2:$T$192,13,FALSE)*2625.5</f>
        <v>-634.34953008126126</v>
      </c>
      <c r="F30">
        <f>VLOOKUP($A30,'MP2-JCCD'!$A$2:$T$192,14,FALSE)*2625.5</f>
        <v>-2061.9603948107383</v>
      </c>
      <c r="G30">
        <f>VLOOKUP($A30,'MP2-JCCD'!$A$2:$T$192,15,FALSE)*2625.5</f>
        <v>-1950.8392873841315</v>
      </c>
      <c r="H30">
        <f>VLOOKUP($A30,'MP2-JCCD'!$A$2:$T$192,16,FALSE)*2625.5</f>
        <v>-4932.9127877779047</v>
      </c>
    </row>
    <row r="31" spans="1:8" x14ac:dyDescent="0.25">
      <c r="A31" t="s">
        <v>202</v>
      </c>
      <c r="B31">
        <f>VLOOKUP($A31,'CCSD(T)-CBS'!$A$2:$I$192,2,FALSE)</f>
        <v>-32.210628191950491</v>
      </c>
      <c r="C31">
        <f>VLOOKUP($A31,'MP2-JCCD'!$A$2:$T$192,11,FALSE)*2625.5</f>
        <v>-1595.7879326127593</v>
      </c>
      <c r="D31">
        <f>VLOOKUP($A31,'MP2-JCCD'!$A$2:$T$192,12,FALSE)*2625.5</f>
        <v>-4526.2799170317785</v>
      </c>
      <c r="E31">
        <f>VLOOKUP($A31,'MP2-JCCD'!$A$2:$T$192,13,FALSE)*2625.5</f>
        <v>-634.14037056091252</v>
      </c>
      <c r="F31">
        <f>VLOOKUP($A31,'MP2-JCCD'!$A$2:$T$192,14,FALSE)*2625.5</f>
        <v>-2061.8931325435851</v>
      </c>
      <c r="G31">
        <f>VLOOKUP($A31,'MP2-JCCD'!$A$2:$T$192,15,FALSE)*2625.5</f>
        <v>-948.59576213550395</v>
      </c>
      <c r="H31">
        <f>VLOOKUP($A31,'MP2-JCCD'!$A$2:$T$192,16,FALSE)*2625.5</f>
        <v>-2447.766636737816</v>
      </c>
    </row>
    <row r="32" spans="1:8" x14ac:dyDescent="0.25">
      <c r="A32" t="s">
        <v>203</v>
      </c>
      <c r="B32">
        <f>VLOOKUP($A32,'CCSD(T)-CBS'!$A$2:$I$192,2,FALSE)</f>
        <v>-29.998084692511839</v>
      </c>
      <c r="C32">
        <f>VLOOKUP($A32,'MP2-JCCD'!$A$2:$T$192,11,FALSE)*2625.5</f>
        <v>-1594.8962233299694</v>
      </c>
      <c r="D32">
        <f>VLOOKUP($A32,'MP2-JCCD'!$A$2:$T$192,12,FALSE)*2625.5</f>
        <v>-4525.2640460121747</v>
      </c>
      <c r="E32">
        <f>VLOOKUP($A32,'MP2-JCCD'!$A$2:$T$192,13,FALSE)*2625.5</f>
        <v>-634.25147100897755</v>
      </c>
      <c r="F32">
        <f>VLOOKUP($A32,'MP2-JCCD'!$A$2:$T$192,14,FALSE)*2625.5</f>
        <v>-2062.0345155620712</v>
      </c>
      <c r="G32">
        <f>VLOOKUP($A32,'MP2-JCCD'!$A$2:$T$192,15,FALSE)*2625.5</f>
        <v>-948.63226057286658</v>
      </c>
      <c r="H32">
        <f>VLOOKUP($A32,'MP2-JCCD'!$A$2:$T$192,16,FALSE)*2625.5</f>
        <v>-2447.888800226096</v>
      </c>
    </row>
    <row r="33" spans="1:8" x14ac:dyDescent="0.25">
      <c r="A33" t="s">
        <v>204</v>
      </c>
      <c r="B33">
        <f>VLOOKUP($A33,'CCSD(T)-CBS'!$A$2:$I$192,2,FALSE)</f>
        <v>596.86441034879317</v>
      </c>
      <c r="C33">
        <f>VLOOKUP($A33,'MP2-JCCD'!$A$2:$T$192,11,FALSE)*2625.5</f>
        <v>-1841.1033674034434</v>
      </c>
      <c r="D33">
        <f>VLOOKUP($A33,'MP2-JCCD'!$A$2:$T$192,12,FALSE)*2625.5</f>
        <v>-5226.3050458140715</v>
      </c>
      <c r="E33">
        <f>VLOOKUP($A33,'MP2-JCCD'!$A$2:$T$192,13,FALSE)*2625.5</f>
        <v>-634.1829276192301</v>
      </c>
      <c r="F33">
        <f>VLOOKUP($A33,'MP2-JCCD'!$A$2:$T$192,14,FALSE)*2625.5</f>
        <v>-2062.4638125936999</v>
      </c>
      <c r="G33">
        <f>VLOOKUP($A33,'MP2-JCCD'!$A$2:$T$192,15,FALSE)*2625.5</f>
        <v>-1190.1818377681814</v>
      </c>
      <c r="H33">
        <f>VLOOKUP($A33,'MP2-JCCD'!$A$2:$T$192,16,FALSE)*2625.5</f>
        <v>-3147.0037025037195</v>
      </c>
    </row>
    <row r="34" spans="1:8" x14ac:dyDescent="0.25">
      <c r="A34" t="s">
        <v>205</v>
      </c>
      <c r="B34">
        <f>VLOOKUP($A34,'CCSD(T)-CBS'!$A$2:$I$192,2,FALSE)</f>
        <v>601.39667680816729</v>
      </c>
      <c r="C34">
        <f>VLOOKUP($A34,'MP2-JCCD'!$A$2:$T$192,11,FALSE)*2625.5</f>
        <v>-1839.184835000628</v>
      </c>
      <c r="D34">
        <f>VLOOKUP($A34,'MP2-JCCD'!$A$2:$T$192,12,FALSE)*2625.5</f>
        <v>-5224.8770262089784</v>
      </c>
      <c r="E34">
        <f>VLOOKUP($A34,'MP2-JCCD'!$A$2:$T$192,13,FALSE)*2625.5</f>
        <v>-634.30792675644716</v>
      </c>
      <c r="F34">
        <f>VLOOKUP($A34,'MP2-JCCD'!$A$2:$T$192,14,FALSE)*2625.5</f>
        <v>-2062.5935166441245</v>
      </c>
      <c r="G34">
        <f>VLOOKUP($A34,'MP2-JCCD'!$A$2:$T$192,15,FALSE)*2625.5</f>
        <v>-1190.1077937486245</v>
      </c>
      <c r="H34">
        <f>VLOOKUP($A34,'MP2-JCCD'!$A$2:$T$192,16,FALSE)*2625.5</f>
        <v>-3146.9265109123626</v>
      </c>
    </row>
    <row r="35" spans="1:8" x14ac:dyDescent="0.25">
      <c r="A35" t="s">
        <v>206</v>
      </c>
      <c r="B35">
        <f>VLOOKUP($A35,'CCSD(T)-CBS'!$A$2:$I$192,2,FALSE)</f>
        <v>-36.566529330048525</v>
      </c>
      <c r="C35">
        <f>VLOOKUP($A35,'MP2-JCCD'!$A$2:$T$192,11,FALSE)*2625.5</f>
        <v>-1406.8440182694972</v>
      </c>
      <c r="D35">
        <f>VLOOKUP($A35,'MP2-JCCD'!$A$2:$T$192,12,FALSE)*2625.5</f>
        <v>-3904.7508885741445</v>
      </c>
      <c r="E35">
        <f>VLOOKUP($A35,'MP2-JCCD'!$A$2:$T$192,13,FALSE)*2625.5</f>
        <v>-764.11076152571059</v>
      </c>
      <c r="F35">
        <f>VLOOKUP($A35,'MP2-JCCD'!$A$2:$T$192,14,FALSE)*2625.5</f>
        <v>-2257.3770496952288</v>
      </c>
      <c r="G35">
        <f>VLOOKUP($A35,'MP2-JCCD'!$A$2:$T$192,15,FALSE)*2625.5</f>
        <v>-629.79976742160295</v>
      </c>
      <c r="H35">
        <f>VLOOKUP($A35,'MP2-JCCD'!$A$2:$T$192,16,FALSE)*2625.5</f>
        <v>-1629.2625142106824</v>
      </c>
    </row>
    <row r="36" spans="1:8" x14ac:dyDescent="0.25">
      <c r="A36" t="s">
        <v>207</v>
      </c>
      <c r="B36">
        <f>VLOOKUP($A36,'CCSD(T)-CBS'!$A$2:$I$192,2,FALSE)</f>
        <v>-34.074132790278327</v>
      </c>
      <c r="C36">
        <f>VLOOKUP($A36,'MP2-JCCD'!$A$2:$T$192,11,FALSE)*2625.5</f>
        <v>-1405.3911913553377</v>
      </c>
      <c r="D36">
        <f>VLOOKUP($A36,'MP2-JCCD'!$A$2:$T$192,12,FALSE)*2625.5</f>
        <v>-3903.1877064030427</v>
      </c>
      <c r="E36">
        <f>VLOOKUP($A36,'MP2-JCCD'!$A$2:$T$192,13,FALSE)*2625.5</f>
        <v>-763.60293829941202</v>
      </c>
      <c r="F36">
        <f>VLOOKUP($A36,'MP2-JCCD'!$A$2:$T$192,14,FALSE)*2625.5</f>
        <v>-2256.7155920839919</v>
      </c>
      <c r="G36">
        <f>VLOOKUP($A36,'MP2-JCCD'!$A$2:$T$192,15,FALSE)*2625.5</f>
        <v>-629.80842457543315</v>
      </c>
      <c r="H36">
        <f>VLOOKUP($A36,'MP2-JCCD'!$A$2:$T$192,16,FALSE)*2625.5</f>
        <v>-1629.2987659241862</v>
      </c>
    </row>
    <row r="37" spans="1:8" x14ac:dyDescent="0.25">
      <c r="A37" t="s">
        <v>27</v>
      </c>
      <c r="B37">
        <f>VLOOKUP($A37,'CCSD(T)-CBS'!$A$2:$I$192,2,FALSE)</f>
        <v>-46.656634561284932</v>
      </c>
      <c r="C37">
        <f>VLOOKUP($A37,'MP2-JCCD'!$A$2:$T$192,11,FALSE)*2625.5</f>
        <v>-889.86662811072495</v>
      </c>
      <c r="D37">
        <f>VLOOKUP($A37,'MP2-JCCD'!$A$2:$T$192,12,FALSE)*2625.5</f>
        <v>-2537.5173801764508</v>
      </c>
      <c r="E37">
        <f>VLOOKUP($A37,'MP2-JCCD'!$A$2:$T$192,13,FALSE)*2625.5</f>
        <v>-766.13327420329949</v>
      </c>
      <c r="F37">
        <f>VLOOKUP($A37,'MP2-JCCD'!$A$2:$T$192,14,FALSE)*2625.5</f>
        <v>-2267.2984114321916</v>
      </c>
      <c r="G37">
        <f>VLOOKUP($A37,'MP2-JCCD'!$A$2:$T$192,15,FALSE)*2625.5</f>
        <v>-103.57410495963586</v>
      </c>
      <c r="H37">
        <f>VLOOKUP($A37,'MP2-JCCD'!$A$2:$T$192,16,FALSE)*2625.5</f>
        <v>-244.92399542733446</v>
      </c>
    </row>
    <row r="38" spans="1:8" x14ac:dyDescent="0.25">
      <c r="A38" t="s">
        <v>28</v>
      </c>
      <c r="B38">
        <f>VLOOKUP($A38,'CCSD(T)-CBS'!$A$2:$I$192,2,FALSE)</f>
        <v>-33.197631558044918</v>
      </c>
      <c r="C38">
        <f>VLOOKUP($A38,'MP2-JCCD'!$A$2:$T$192,11,FALSE)*2625.5</f>
        <v>-885.43732543114334</v>
      </c>
      <c r="D38">
        <f>VLOOKUP($A38,'MP2-JCCD'!$A$2:$T$192,12,FALSE)*2625.5</f>
        <v>-2529.6603649532058</v>
      </c>
      <c r="E38">
        <f>VLOOKUP($A38,'MP2-JCCD'!$A$2:$T$192,13,FALSE)*2625.5</f>
        <v>-766.85428992195898</v>
      </c>
      <c r="F38">
        <f>VLOOKUP($A38,'MP2-JCCD'!$A$2:$T$192,14,FALSE)*2625.5</f>
        <v>-2269.5748171710443</v>
      </c>
      <c r="G38">
        <f>VLOOKUP($A38,'MP2-JCCD'!$A$2:$T$192,15,FALSE)*2625.5</f>
        <v>-103.5741049596117</v>
      </c>
      <c r="H38">
        <f>VLOOKUP($A38,'MP2-JCCD'!$A$2:$T$192,16,FALSE)*2625.5</f>
        <v>-244.92399542731056</v>
      </c>
    </row>
    <row r="39" spans="1:8" x14ac:dyDescent="0.25">
      <c r="A39" t="s">
        <v>29</v>
      </c>
      <c r="B39">
        <f>VLOOKUP($A39,'CCSD(T)-CBS'!$A$2:$I$192,2,FALSE)</f>
        <v>-33.796995652765077</v>
      </c>
      <c r="C39">
        <f>VLOOKUP($A39,'MP2-JCCD'!$A$2:$T$192,11,FALSE)*2625.5</f>
        <v>-884.77328028043075</v>
      </c>
      <c r="D39">
        <f>VLOOKUP($A39,'MP2-JCCD'!$A$2:$T$192,12,FALSE)*2625.5</f>
        <v>-2529.0832120381369</v>
      </c>
      <c r="E39">
        <f>VLOOKUP($A39,'MP2-JCCD'!$A$2:$T$192,13,FALSE)*2625.5</f>
        <v>-766.11207471965702</v>
      </c>
      <c r="F39">
        <f>VLOOKUP($A39,'MP2-JCCD'!$A$2:$T$192,14,FALSE)*2625.5</f>
        <v>-2268.6795343456379</v>
      </c>
      <c r="G39">
        <f>VLOOKUP($A39,'MP2-JCCD'!$A$2:$T$192,15,FALSE)*2625.5</f>
        <v>-103.57410495963639</v>
      </c>
      <c r="H39">
        <f>VLOOKUP($A39,'MP2-JCCD'!$A$2:$T$192,16,FALSE)*2625.5</f>
        <v>-244.92399542733523</v>
      </c>
    </row>
    <row r="40" spans="1:8" x14ac:dyDescent="0.25">
      <c r="A40" t="s">
        <v>30</v>
      </c>
      <c r="B40">
        <f>VLOOKUP($A40,'CCSD(T)-CBS'!$A$2:$I$192,2,FALSE)</f>
        <v>-46.164610942012132</v>
      </c>
      <c r="C40">
        <f>VLOOKUP($A40,'MP2-JCCD'!$A$2:$T$192,11,FALSE)*2625.5</f>
        <v>-890.30037474416963</v>
      </c>
      <c r="D40">
        <f>VLOOKUP($A40,'MP2-JCCD'!$A$2:$T$192,12,FALSE)*2625.5</f>
        <v>-2538.2237882092454</v>
      </c>
      <c r="E40">
        <f>VLOOKUP($A40,'MP2-JCCD'!$A$2:$T$192,13,FALSE)*2625.5</f>
        <v>-766.53233816044087</v>
      </c>
      <c r="F40">
        <f>VLOOKUP($A40,'MP2-JCCD'!$A$2:$T$192,14,FALSE)*2625.5</f>
        <v>-2267.9382873575064</v>
      </c>
      <c r="G40">
        <f>VLOOKUP($A40,'MP2-JCCD'!$A$2:$T$192,15,FALSE)*2625.5</f>
        <v>-103.57410495960592</v>
      </c>
      <c r="H40">
        <f>VLOOKUP($A40,'MP2-JCCD'!$A$2:$T$192,16,FALSE)*2625.5</f>
        <v>-244.92399542729714</v>
      </c>
    </row>
    <row r="41" spans="1:8" x14ac:dyDescent="0.25">
      <c r="A41" t="s">
        <v>208</v>
      </c>
      <c r="B41">
        <f>VLOOKUP($A41,'CCSD(T)-CBS'!$A$2:$I$192,2,FALSE)</f>
        <v>-40.098474630247551</v>
      </c>
      <c r="C41">
        <f>VLOOKUP($A41,'MP2-JCCD'!$A$2:$T$192,11,FALSE)*2625.5</f>
        <v>-882.74745576151633</v>
      </c>
      <c r="D41">
        <f>VLOOKUP($A41,'MP2-JCCD'!$A$2:$T$192,12,FALSE)*2625.5</f>
        <v>-2556.7516984053082</v>
      </c>
      <c r="E41">
        <f>VLOOKUP($A41,'MP2-JCCD'!$A$2:$T$192,13,FALSE)*2625.5</f>
        <v>-766.02561245488357</v>
      </c>
      <c r="F41">
        <f>VLOOKUP($A41,'MP2-JCCD'!$A$2:$T$192,14,FALSE)*2625.5</f>
        <v>-2267.1286360993645</v>
      </c>
      <c r="G41">
        <f>VLOOKUP($A41,'MP2-JCCD'!$A$2:$T$192,15,FALSE)*2625.5</f>
        <v>-99.798243667132326</v>
      </c>
      <c r="H41">
        <f>VLOOKUP($A41,'MP2-JCCD'!$A$2:$T$192,16,FALSE)*2625.5</f>
        <v>-268.2137939530507</v>
      </c>
    </row>
    <row r="42" spans="1:8" x14ac:dyDescent="0.25">
      <c r="A42" t="s">
        <v>209</v>
      </c>
      <c r="B42">
        <f>VLOOKUP($A42,'CCSD(T)-CBS'!$A$2:$I$192,2,FALSE)</f>
        <v>-29.459489186824385</v>
      </c>
      <c r="C42">
        <f>VLOOKUP($A42,'MP2-JCCD'!$A$2:$T$192,11,FALSE)*2625.5</f>
        <v>-880.69132779847916</v>
      </c>
      <c r="D42">
        <f>VLOOKUP($A42,'MP2-JCCD'!$A$2:$T$192,12,FALSE)*2625.5</f>
        <v>-2551.6374179113582</v>
      </c>
      <c r="E42">
        <f>VLOOKUP($A42,'MP2-JCCD'!$A$2:$T$192,13,FALSE)*2625.5</f>
        <v>-767.09103946087714</v>
      </c>
      <c r="F42">
        <f>VLOOKUP($A42,'MP2-JCCD'!$A$2:$T$192,14,FALSE)*2625.5</f>
        <v>-2270.245630137626</v>
      </c>
      <c r="G42">
        <f>VLOOKUP($A42,'MP2-JCCD'!$A$2:$T$192,15,FALSE)*2625.5</f>
        <v>-99.798243667131544</v>
      </c>
      <c r="H42">
        <f>VLOOKUP($A42,'MP2-JCCD'!$A$2:$T$192,16,FALSE)*2625.5</f>
        <v>-268.2137939530507</v>
      </c>
    </row>
    <row r="43" spans="1:8" x14ac:dyDescent="0.25">
      <c r="A43" t="s">
        <v>210</v>
      </c>
      <c r="B43">
        <f>VLOOKUP($A43,'CCSD(T)-CBS'!$A$2:$I$192,2,FALSE)</f>
        <v>-30.323224539192893</v>
      </c>
      <c r="C43">
        <f>VLOOKUP($A43,'MP2-JCCD'!$A$2:$T$192,11,FALSE)*2625.5</f>
        <v>-880.06057768222843</v>
      </c>
      <c r="D43">
        <f>VLOOKUP($A43,'MP2-JCCD'!$A$2:$T$192,12,FALSE)*2625.5</f>
        <v>-2551.0805802393675</v>
      </c>
      <c r="E43">
        <f>VLOOKUP($A43,'MP2-JCCD'!$A$2:$T$192,13,FALSE)*2625.5</f>
        <v>-766.32433552581438</v>
      </c>
      <c r="F43">
        <f>VLOOKUP($A43,'MP2-JCCD'!$A$2:$T$192,14,FALSE)*2625.5</f>
        <v>-2269.2709002079287</v>
      </c>
      <c r="G43">
        <f>VLOOKUP($A43,'MP2-JCCD'!$A$2:$T$192,15,FALSE)*2625.5</f>
        <v>-99.798243667131544</v>
      </c>
      <c r="H43">
        <f>VLOOKUP($A43,'MP2-JCCD'!$A$2:$T$192,16,FALSE)*2625.5</f>
        <v>-268.2137939530507</v>
      </c>
    </row>
    <row r="44" spans="1:8" x14ac:dyDescent="0.25">
      <c r="A44" t="s">
        <v>211</v>
      </c>
      <c r="B44">
        <f>VLOOKUP($A44,'CCSD(T)-CBS'!$A$2:$I$192,2,FALSE)</f>
        <v>-39.098968809268058</v>
      </c>
      <c r="C44">
        <f>VLOOKUP($A44,'MP2-JCCD'!$A$2:$T$192,11,FALSE)*2625.5</f>
        <v>-882.66772233173708</v>
      </c>
      <c r="D44">
        <f>VLOOKUP($A44,'MP2-JCCD'!$A$2:$T$192,12,FALSE)*2625.5</f>
        <v>-2556.9747859329482</v>
      </c>
      <c r="E44">
        <f>VLOOKUP($A44,'MP2-JCCD'!$A$2:$T$192,13,FALSE)*2625.5</f>
        <v>-766.30114250968631</v>
      </c>
      <c r="F44">
        <f>VLOOKUP($A44,'MP2-JCCD'!$A$2:$T$192,14,FALSE)*2625.5</f>
        <v>-2267.5160695204286</v>
      </c>
      <c r="G44">
        <f>VLOOKUP($A44,'MP2-JCCD'!$A$2:$T$192,15,FALSE)*2625.5</f>
        <v>-99.79824366713207</v>
      </c>
      <c r="H44">
        <f>VLOOKUP($A44,'MP2-JCCD'!$A$2:$T$192,16,FALSE)*2625.5</f>
        <v>-268.2137939530507</v>
      </c>
    </row>
    <row r="45" spans="1:8" x14ac:dyDescent="0.25">
      <c r="A45" t="s">
        <v>212</v>
      </c>
      <c r="B45">
        <f>VLOOKUP($A45,'CCSD(T)-CBS'!$A$2:$I$192,2,FALSE)</f>
        <v>-56.577737721429003</v>
      </c>
      <c r="C45">
        <f>VLOOKUP($A45,'MP2-JCCD'!$A$2:$T$192,11,FALSE)*2625.5</f>
        <v>-1333.7412745623619</v>
      </c>
      <c r="D45">
        <f>VLOOKUP($A45,'MP2-JCCD'!$A$2:$T$192,12,FALSE)*2625.5</f>
        <v>-3685.6523896909848</v>
      </c>
      <c r="E45">
        <f>VLOOKUP($A45,'MP2-JCCD'!$A$2:$T$192,13,FALSE)*2625.5</f>
        <v>-763.92558188732914</v>
      </c>
      <c r="F45">
        <f>VLOOKUP($A45,'MP2-JCCD'!$A$2:$T$192,14,FALSE)*2625.5</f>
        <v>-2257.8764801311586</v>
      </c>
      <c r="G45">
        <f>VLOOKUP($A45,'MP2-JCCD'!$A$2:$T$192,15,FALSE)*2625.5</f>
        <v>-542.26319433266758</v>
      </c>
      <c r="H45">
        <f>VLOOKUP($A45,'MP2-JCCD'!$A$2:$T$192,16,FALSE)*2625.5</f>
        <v>-1392.9127216415254</v>
      </c>
    </row>
    <row r="46" spans="1:8" x14ac:dyDescent="0.25">
      <c r="A46" t="s">
        <v>213</v>
      </c>
      <c r="B46">
        <f>VLOOKUP($A46,'CCSD(T)-CBS'!$A$2:$I$192,2,FALSE)</f>
        <v>-53.636323308944611</v>
      </c>
      <c r="C46">
        <f>VLOOKUP($A46,'MP2-JCCD'!$A$2:$T$192,11,FALSE)*2625.5</f>
        <v>-1332.5190369638945</v>
      </c>
      <c r="D46">
        <f>VLOOKUP($A46,'MP2-JCCD'!$A$2:$T$192,12,FALSE)*2625.5</f>
        <v>-3683.0973209132158</v>
      </c>
      <c r="E46">
        <f>VLOOKUP($A46,'MP2-JCCD'!$A$2:$T$192,13,FALSE)*2625.5</f>
        <v>-764.19314867413004</v>
      </c>
      <c r="F46">
        <f>VLOOKUP($A46,'MP2-JCCD'!$A$2:$T$192,14,FALSE)*2625.5</f>
        <v>-2257.9757369013596</v>
      </c>
      <c r="G46">
        <f>VLOOKUP($A46,'MP2-JCCD'!$A$2:$T$192,15,FALSE)*2625.5</f>
        <v>-542.2932906602872</v>
      </c>
      <c r="H46">
        <f>VLOOKUP($A46,'MP2-JCCD'!$A$2:$T$192,16,FALSE)*2625.5</f>
        <v>-1392.662406140623</v>
      </c>
    </row>
    <row r="47" spans="1:8" x14ac:dyDescent="0.25">
      <c r="A47" t="s">
        <v>214</v>
      </c>
      <c r="B47">
        <f>VLOOKUP($A47,'CCSD(T)-CBS'!$A$2:$I$192,2,FALSE)</f>
        <v>-56.734561215341273</v>
      </c>
      <c r="C47">
        <f>VLOOKUP($A47,'MP2-JCCD'!$A$2:$T$192,11,FALSE)*2625.5</f>
        <v>-1334.2716227787728</v>
      </c>
      <c r="D47">
        <f>VLOOKUP($A47,'MP2-JCCD'!$A$2:$T$192,12,FALSE)*2625.5</f>
        <v>-3684.9197240128046</v>
      </c>
      <c r="E47">
        <f>VLOOKUP($A47,'MP2-JCCD'!$A$2:$T$192,13,FALSE)*2625.5</f>
        <v>-764.28467513629585</v>
      </c>
      <c r="F47">
        <f>VLOOKUP($A47,'MP2-JCCD'!$A$2:$T$192,14,FALSE)*2625.5</f>
        <v>-2258.0529437164614</v>
      </c>
      <c r="G47">
        <f>VLOOKUP($A47,'MP2-JCCD'!$A$2:$T$192,15,FALSE)*2625.5</f>
        <v>-542.39882016148272</v>
      </c>
      <c r="H47">
        <f>VLOOKUP($A47,'MP2-JCCD'!$A$2:$T$192,16,FALSE)*2625.5</f>
        <v>-1392.5884509485311</v>
      </c>
    </row>
    <row r="48" spans="1:8" x14ac:dyDescent="0.25">
      <c r="A48" t="s">
        <v>215</v>
      </c>
      <c r="B48">
        <f>VLOOKUP($A48,'CCSD(T)-CBS'!$A$2:$I$192,2,FALSE)</f>
        <v>-54.057330166166139</v>
      </c>
      <c r="C48">
        <f>VLOOKUP($A48,'MP2-JCCD'!$A$2:$T$192,11,FALSE)*2625.5</f>
        <v>-1332.5993491909983</v>
      </c>
      <c r="D48">
        <f>VLOOKUP($A48,'MP2-JCCD'!$A$2:$T$192,12,FALSE)*2625.5</f>
        <v>-3683.4869674821612</v>
      </c>
      <c r="E48">
        <f>VLOOKUP($A48,'MP2-JCCD'!$A$2:$T$192,13,FALSE)*2625.5</f>
        <v>-764.03943668860938</v>
      </c>
      <c r="F48">
        <f>VLOOKUP($A48,'MP2-JCCD'!$A$2:$T$192,14,FALSE)*2625.5</f>
        <v>-2257.9544619759936</v>
      </c>
      <c r="G48">
        <f>VLOOKUP($A48,'MP2-JCCD'!$A$2:$T$192,15,FALSE)*2625.5</f>
        <v>-542.28700416857453</v>
      </c>
      <c r="H48">
        <f>VLOOKUP($A48,'MP2-JCCD'!$A$2:$T$192,16,FALSE)*2625.5</f>
        <v>-1392.5857536463334</v>
      </c>
    </row>
    <row r="49" spans="1:8" x14ac:dyDescent="0.25">
      <c r="A49" t="s">
        <v>216</v>
      </c>
      <c r="B49">
        <f>VLOOKUP($A49,'CCSD(T)-CBS'!$A$2:$I$192,2,FALSE)</f>
        <v>-55.500800196006821</v>
      </c>
      <c r="C49">
        <f>VLOOKUP($A49,'MP2-JCCD'!$A$2:$T$192,11,FALSE)*2625.5</f>
        <v>-1333.1751261830186</v>
      </c>
      <c r="D49">
        <f>VLOOKUP($A49,'MP2-JCCD'!$A$2:$T$192,12,FALSE)*2625.5</f>
        <v>-3684.113097116669</v>
      </c>
      <c r="E49">
        <f>VLOOKUP($A49,'MP2-JCCD'!$A$2:$T$192,13,FALSE)*2625.5</f>
        <v>-764.04948493153881</v>
      </c>
      <c r="F49">
        <f>VLOOKUP($A49,'MP2-JCCD'!$A$2:$T$192,14,FALSE)*2625.5</f>
        <v>-2258.0793608254226</v>
      </c>
      <c r="G49">
        <f>VLOOKUP($A49,'MP2-JCCD'!$A$2:$T$192,15,FALSE)*2625.5</f>
        <v>-542.36332866908117</v>
      </c>
      <c r="H49">
        <f>VLOOKUP($A49,'MP2-JCCD'!$A$2:$T$192,16,FALSE)*2625.5</f>
        <v>-1392.4155598489556</v>
      </c>
    </row>
    <row r="50" spans="1:8" x14ac:dyDescent="0.25">
      <c r="A50" t="s">
        <v>217</v>
      </c>
      <c r="B50">
        <f>VLOOKUP($A50,'CCSD(T)-CBS'!$A$2:$I$192,2,FALSE)</f>
        <v>-55.599655222494675</v>
      </c>
      <c r="C50">
        <f>VLOOKUP($A50,'MP2-JCCD'!$A$2:$T$192,11,FALSE)*2625.5</f>
        <v>-1332.9904029587167</v>
      </c>
      <c r="D50">
        <f>VLOOKUP($A50,'MP2-JCCD'!$A$2:$T$192,12,FALSE)*2625.5</f>
        <v>-3684.4795074163053</v>
      </c>
      <c r="E50">
        <f>VLOOKUP($A50,'MP2-JCCD'!$A$2:$T$192,13,FALSE)*2625.5</f>
        <v>-764.01910467415757</v>
      </c>
      <c r="F50">
        <f>VLOOKUP($A50,'MP2-JCCD'!$A$2:$T$192,14,FALSE)*2625.5</f>
        <v>-2257.6666839378981</v>
      </c>
      <c r="G50">
        <f>VLOOKUP($A50,'MP2-JCCD'!$A$2:$T$192,15,FALSE)*2625.5</f>
        <v>-542.37125835585368</v>
      </c>
      <c r="H50">
        <f>VLOOKUP($A50,'MP2-JCCD'!$A$2:$T$192,16,FALSE)*2625.5</f>
        <v>-1392.5711090997067</v>
      </c>
    </row>
    <row r="51" spans="1:8" x14ac:dyDescent="0.25">
      <c r="A51" t="s">
        <v>218</v>
      </c>
      <c r="B51">
        <f>VLOOKUP($A51,'CCSD(T)-CBS'!$A$2:$I$192,2,FALSE)</f>
        <v>-47.251897821111015</v>
      </c>
      <c r="C51">
        <f>VLOOKUP($A51,'MP2-JCCD'!$A$2:$T$192,11,FALSE)*2625.5</f>
        <v>-1406.4754844717643</v>
      </c>
      <c r="D51">
        <f>VLOOKUP($A51,'MP2-JCCD'!$A$2:$T$192,12,FALSE)*2625.5</f>
        <v>-3935.2275656868801</v>
      </c>
      <c r="E51">
        <f>VLOOKUP($A51,'MP2-JCCD'!$A$2:$T$192,13,FALSE)*2625.5</f>
        <v>-764.77787684417035</v>
      </c>
      <c r="F51">
        <f>VLOOKUP($A51,'MP2-JCCD'!$A$2:$T$192,14,FALSE)*2625.5</f>
        <v>-2258.5203217378371</v>
      </c>
      <c r="G51">
        <f>VLOOKUP($A51,'MP2-JCCD'!$A$2:$T$192,15,FALSE)*2625.5</f>
        <v>-620.91926987852889</v>
      </c>
      <c r="H51">
        <f>VLOOKUP($A51,'MP2-JCCD'!$A$2:$T$192,16,FALSE)*2625.5</f>
        <v>-1652.4727526583931</v>
      </c>
    </row>
    <row r="52" spans="1:8" x14ac:dyDescent="0.25">
      <c r="A52" t="s">
        <v>219</v>
      </c>
      <c r="B52">
        <f>VLOOKUP($A52,'CCSD(T)-CBS'!$A$2:$I$192,2,FALSE)</f>
        <v>-42.956040463326644</v>
      </c>
      <c r="C52">
        <f>VLOOKUP($A52,'MP2-JCCD'!$A$2:$T$192,11,FALSE)*2625.5</f>
        <v>-1403.8071520425131</v>
      </c>
      <c r="D52">
        <f>VLOOKUP($A52,'MP2-JCCD'!$A$2:$T$192,12,FALSE)*2625.5</f>
        <v>-3932.6557569241413</v>
      </c>
      <c r="E52">
        <f>VLOOKUP($A52,'MP2-JCCD'!$A$2:$T$192,13,FALSE)*2625.5</f>
        <v>-763.94926418108014</v>
      </c>
      <c r="F52">
        <f>VLOOKUP($A52,'MP2-JCCD'!$A$2:$T$192,14,FALSE)*2625.5</f>
        <v>-2257.3861165814169</v>
      </c>
      <c r="G52">
        <f>VLOOKUP($A52,'MP2-JCCD'!$A$2:$T$192,15,FALSE)*2625.5</f>
        <v>-620.97229621909423</v>
      </c>
      <c r="H52">
        <f>VLOOKUP($A52,'MP2-JCCD'!$A$2:$T$192,16,FALSE)*2625.5</f>
        <v>-1652.652368164564</v>
      </c>
    </row>
    <row r="53" spans="1:8" x14ac:dyDescent="0.25">
      <c r="A53" t="s">
        <v>220</v>
      </c>
      <c r="B53">
        <f>VLOOKUP($A53,'CCSD(T)-CBS'!$A$2:$I$192,2,FALSE)</f>
        <v>508.42839588281822</v>
      </c>
      <c r="C53">
        <f>VLOOKUP($A53,'MP2-JCCD'!$A$2:$T$192,11,FALSE)*2625.5</f>
        <v>-2750.0709339689006</v>
      </c>
      <c r="D53">
        <f>VLOOKUP($A53,'MP2-JCCD'!$A$2:$T$192,12,FALSE)*2625.5</f>
        <v>-7237.6559311687897</v>
      </c>
      <c r="E53">
        <f>VLOOKUP($A53,'MP2-JCCD'!$A$2:$T$192,13,FALSE)*2625.5</f>
        <v>-764.18518603538189</v>
      </c>
      <c r="F53">
        <f>VLOOKUP($A53,'MP2-JCCD'!$A$2:$T$192,14,FALSE)*2625.5</f>
        <v>-2257.554657195737</v>
      </c>
      <c r="G53">
        <f>VLOOKUP($A53,'MP2-JCCD'!$A$2:$T$192,15,FALSE)*2625.5</f>
        <v>-1951.9442785270853</v>
      </c>
      <c r="H53">
        <f>VLOOKUP($A53,'MP2-JCCD'!$A$2:$T$192,16,FALSE)*2625.5</f>
        <v>-4934.0342751224398</v>
      </c>
    </row>
    <row r="54" spans="1:8" x14ac:dyDescent="0.25">
      <c r="A54" t="s">
        <v>221</v>
      </c>
      <c r="B54">
        <f>VLOOKUP($A54,'CCSD(T)-CBS'!$A$2:$I$192,2,FALSE)</f>
        <v>536.42524416980086</v>
      </c>
      <c r="C54">
        <f>VLOOKUP($A54,'MP2-JCCD'!$A$2:$T$192,11,FALSE)*2625.5</f>
        <v>-2739.559214433144</v>
      </c>
      <c r="D54">
        <f>VLOOKUP($A54,'MP2-JCCD'!$A$2:$T$192,12,FALSE)*2625.5</f>
        <v>-7221.577819878843</v>
      </c>
      <c r="E54">
        <f>VLOOKUP($A54,'MP2-JCCD'!$A$2:$T$192,13,FALSE)*2625.5</f>
        <v>-764.43282606614036</v>
      </c>
      <c r="F54">
        <f>VLOOKUP($A54,'MP2-JCCD'!$A$2:$T$192,14,FALSE)*2625.5</f>
        <v>-2259.5661059220733</v>
      </c>
      <c r="G54">
        <f>VLOOKUP($A54,'MP2-JCCD'!$A$2:$T$192,15,FALSE)*2625.5</f>
        <v>-1951.6413210605137</v>
      </c>
      <c r="H54">
        <f>VLOOKUP($A54,'MP2-JCCD'!$A$2:$T$192,16,FALSE)*2625.5</f>
        <v>-4933.3685445009642</v>
      </c>
    </row>
    <row r="55" spans="1:8" x14ac:dyDescent="0.25">
      <c r="A55" t="s">
        <v>222</v>
      </c>
      <c r="B55">
        <f>VLOOKUP($A55,'CCSD(T)-CBS'!$A$2:$I$192,2,FALSE)</f>
        <v>539.12441275683341</v>
      </c>
      <c r="C55">
        <f>VLOOKUP($A55,'MP2-JCCD'!$A$2:$T$192,11,FALSE)*2625.5</f>
        <v>-2736.5286074171795</v>
      </c>
      <c r="D55">
        <f>VLOOKUP($A55,'MP2-JCCD'!$A$2:$T$192,12,FALSE)*2625.5</f>
        <v>-7215.5253789627259</v>
      </c>
      <c r="E55">
        <f>VLOOKUP($A55,'MP2-JCCD'!$A$2:$T$192,13,FALSE)*2625.5</f>
        <v>-764.01295746104006</v>
      </c>
      <c r="F55">
        <f>VLOOKUP($A55,'MP2-JCCD'!$A$2:$T$192,14,FALSE)*2625.5</f>
        <v>-2258.2539159064277</v>
      </c>
      <c r="G55">
        <f>VLOOKUP($A55,'MP2-JCCD'!$A$2:$T$192,15,FALSE)*2625.5</f>
        <v>-1951.8019922741728</v>
      </c>
      <c r="H55">
        <f>VLOOKUP($A55,'MP2-JCCD'!$A$2:$T$192,16,FALSE)*2625.5</f>
        <v>-4932.9255281760215</v>
      </c>
    </row>
    <row r="56" spans="1:8" x14ac:dyDescent="0.25">
      <c r="A56" t="s">
        <v>223</v>
      </c>
      <c r="B56">
        <f>VLOOKUP($A56,'CCSD(T)-CBS'!$A$2:$I$192,2,FALSE)</f>
        <v>517.53512811651126</v>
      </c>
      <c r="C56">
        <f>VLOOKUP($A56,'MP2-JCCD'!$A$2:$T$192,11,FALSE)*2625.5</f>
        <v>-2745.9791010915678</v>
      </c>
      <c r="D56">
        <f>VLOOKUP($A56,'MP2-JCCD'!$A$2:$T$192,12,FALSE)*2625.5</f>
        <v>-7231.8645654049042</v>
      </c>
      <c r="E56">
        <f>VLOOKUP($A56,'MP2-JCCD'!$A$2:$T$192,13,FALSE)*2625.5</f>
        <v>-763.93757091159989</v>
      </c>
      <c r="F56">
        <f>VLOOKUP($A56,'MP2-JCCD'!$A$2:$T$192,14,FALSE)*2625.5</f>
        <v>-2257.4806259446773</v>
      </c>
      <c r="G56">
        <f>VLOOKUP($A56,'MP2-JCCD'!$A$2:$T$192,15,FALSE)*2625.5</f>
        <v>-1952.2427840864104</v>
      </c>
      <c r="H56">
        <f>VLOOKUP($A56,'MP2-JCCD'!$A$2:$T$192,16,FALSE)*2625.5</f>
        <v>-4934.4307665500992</v>
      </c>
    </row>
    <row r="57" spans="1:8" x14ac:dyDescent="0.25">
      <c r="A57" t="s">
        <v>224</v>
      </c>
      <c r="B57">
        <f>VLOOKUP($A57,'CCSD(T)-CBS'!$A$2:$I$192,2,FALSE)</f>
        <v>-39.876609220877981</v>
      </c>
      <c r="C57">
        <f>VLOOKUP($A57,'MP2-JCCD'!$A$2:$T$192,11,FALSE)*2625.5</f>
        <v>-1727.6218346410246</v>
      </c>
      <c r="D57">
        <f>VLOOKUP($A57,'MP2-JCCD'!$A$2:$T$192,12,FALSE)*2625.5</f>
        <v>-4726.207475464028</v>
      </c>
      <c r="E57">
        <f>VLOOKUP($A57,'MP2-JCCD'!$A$2:$T$192,13,FALSE)*2625.5</f>
        <v>-764.01390669651869</v>
      </c>
      <c r="F57">
        <f>VLOOKUP($A57,'MP2-JCCD'!$A$2:$T$192,14,FALSE)*2625.5</f>
        <v>-2257.3543673367476</v>
      </c>
      <c r="G57">
        <f>VLOOKUP($A57,'MP2-JCCD'!$A$2:$T$192,15,FALSE)*2625.5</f>
        <v>-948.4578318562551</v>
      </c>
      <c r="H57">
        <f>VLOOKUP($A57,'MP2-JCCD'!$A$2:$T$192,16,FALSE)*2625.5</f>
        <v>-2447.3203522861268</v>
      </c>
    </row>
    <row r="58" spans="1:8" x14ac:dyDescent="0.25">
      <c r="A58" t="s">
        <v>225</v>
      </c>
      <c r="B58">
        <f>VLOOKUP($A58,'CCSD(T)-CBS'!$A$2:$I$192,2,FALSE)</f>
        <v>-36.288394476771828</v>
      </c>
      <c r="C58">
        <f>VLOOKUP($A58,'MP2-JCCD'!$A$2:$T$192,11,FALSE)*2625.5</f>
        <v>-1725.9205846340446</v>
      </c>
      <c r="D58">
        <f>VLOOKUP($A58,'MP2-JCCD'!$A$2:$T$192,12,FALSE)*2625.5</f>
        <v>-4724.4418794517114</v>
      </c>
      <c r="E58">
        <f>VLOOKUP($A58,'MP2-JCCD'!$A$2:$T$192,13,FALSE)*2625.5</f>
        <v>-763.64109616359951</v>
      </c>
      <c r="F58">
        <f>VLOOKUP($A58,'MP2-JCCD'!$A$2:$T$192,14,FALSE)*2625.5</f>
        <v>-2256.6839719506188</v>
      </c>
      <c r="G58">
        <f>VLOOKUP($A58,'MP2-JCCD'!$A$2:$T$192,15,FALSE)*2625.5</f>
        <v>-948.47086945254773</v>
      </c>
      <c r="H58">
        <f>VLOOKUP($A58,'MP2-JCCD'!$A$2:$T$192,16,FALSE)*2625.5</f>
        <v>-2447.3680424487193</v>
      </c>
    </row>
    <row r="59" spans="1:8" x14ac:dyDescent="0.25">
      <c r="A59" t="s">
        <v>226</v>
      </c>
      <c r="B59">
        <f>VLOOKUP($A59,'CCSD(T)-CBS'!$A$2:$I$192,2,FALSE)</f>
        <v>-46.731271912367447</v>
      </c>
      <c r="C59">
        <f>VLOOKUP($A59,'MP2-JCCD'!$A$2:$T$192,11,FALSE)*2625.5</f>
        <v>-1976.5881912545258</v>
      </c>
      <c r="D59">
        <f>VLOOKUP($A59,'MP2-JCCD'!$A$2:$T$192,12,FALSE)*2625.5</f>
        <v>-5429.408273950562</v>
      </c>
      <c r="E59">
        <f>VLOOKUP($A59,'MP2-JCCD'!$A$2:$T$192,13,FALSE)*2625.5</f>
        <v>-764.66687360731169</v>
      </c>
      <c r="F59">
        <f>VLOOKUP($A59,'MP2-JCCD'!$A$2:$T$192,14,FALSE)*2625.5</f>
        <v>-2258.3534490441466</v>
      </c>
      <c r="G59">
        <f>VLOOKUP($A59,'MP2-JCCD'!$A$2:$T$192,15,FALSE)*2625.5</f>
        <v>-1190.6942901466955</v>
      </c>
      <c r="H59">
        <f>VLOOKUP($A59,'MP2-JCCD'!$A$2:$T$192,16,FALSE)*2625.5</f>
        <v>-3145.7724013034199</v>
      </c>
    </row>
    <row r="60" spans="1:8" x14ac:dyDescent="0.25">
      <c r="A60" t="s">
        <v>227</v>
      </c>
      <c r="B60">
        <f>VLOOKUP($A60,'CCSD(T)-CBS'!$A$2:$I$192,2,FALSE)</f>
        <v>-41.657742024064646</v>
      </c>
      <c r="C60">
        <f>VLOOKUP($A60,'MP2-JCCD'!$A$2:$T$192,11,FALSE)*2625.5</f>
        <v>-1973.4690899616323</v>
      </c>
      <c r="D60">
        <f>VLOOKUP($A60,'MP2-JCCD'!$A$2:$T$192,12,FALSE)*2625.5</f>
        <v>-5425.8203685848639</v>
      </c>
      <c r="E60">
        <f>VLOOKUP($A60,'MP2-JCCD'!$A$2:$T$192,13,FALSE)*2625.5</f>
        <v>-763.94381449717628</v>
      </c>
      <c r="F60">
        <f>VLOOKUP($A60,'MP2-JCCD'!$A$2:$T$192,14,FALSE)*2625.5</f>
        <v>-2257.4748928127569</v>
      </c>
      <c r="G60">
        <f>VLOOKUP($A60,'MP2-JCCD'!$A$2:$T$192,15,FALSE)*2625.5</f>
        <v>-1190.7104344466024</v>
      </c>
      <c r="H60">
        <f>VLOOKUP($A60,'MP2-JCCD'!$A$2:$T$192,16,FALSE)*2625.5</f>
        <v>-3145.8903175374862</v>
      </c>
    </row>
    <row r="61" spans="1:8" x14ac:dyDescent="0.25">
      <c r="A61" t="s">
        <v>228</v>
      </c>
      <c r="B61">
        <f>VLOOKUP($A61,'CCSD(T)-CBS'!$A$2:$I$192,2,FALSE)</f>
        <v>-33.068094527375251</v>
      </c>
      <c r="C61">
        <f>VLOOKUP($A61,'MP2-JCCD'!$A$2:$T$192,11,FALSE)*2625.5</f>
        <v>-1368.298654955365</v>
      </c>
      <c r="D61">
        <f>VLOOKUP($A61,'MP2-JCCD'!$A$2:$T$192,12,FALSE)*2625.5</f>
        <v>-3997.916306044252</v>
      </c>
      <c r="E61">
        <f>VLOOKUP($A61,'MP2-JCCD'!$A$2:$T$192,13,FALSE)*2625.5</f>
        <v>-725.99360018899961</v>
      </c>
      <c r="F61">
        <f>VLOOKUP($A61,'MP2-JCCD'!$A$2:$T$192,14,FALSE)*2625.5</f>
        <v>-2354.2842426157649</v>
      </c>
      <c r="G61">
        <f>VLOOKUP($A61,'MP2-JCCD'!$A$2:$T$192,15,FALSE)*2625.5</f>
        <v>-629.39045297871598</v>
      </c>
      <c r="H61">
        <f>VLOOKUP($A61,'MP2-JCCD'!$A$2:$T$192,16,FALSE)*2625.5</f>
        <v>-1627.6319981445683</v>
      </c>
    </row>
    <row r="62" spans="1:8" x14ac:dyDescent="0.25">
      <c r="A62" t="s">
        <v>229</v>
      </c>
      <c r="B62">
        <f>VLOOKUP($A62,'CCSD(T)-CBS'!$A$2:$I$192,2,FALSE)</f>
        <v>-31.10071111235402</v>
      </c>
      <c r="C62">
        <f>VLOOKUP($A62,'MP2-JCCD'!$A$2:$T$192,11,FALSE)*2625.5</f>
        <v>-1368.1220443402824</v>
      </c>
      <c r="D62">
        <f>VLOOKUP($A62,'MP2-JCCD'!$A$2:$T$192,12,FALSE)*2625.5</f>
        <v>-3997.4929630968495</v>
      </c>
      <c r="E62">
        <f>VLOOKUP($A62,'MP2-JCCD'!$A$2:$T$192,13,FALSE)*2625.5</f>
        <v>-726.42893341885997</v>
      </c>
      <c r="F62">
        <f>VLOOKUP($A62,'MP2-JCCD'!$A$2:$T$192,14,FALSE)*2625.5</f>
        <v>-2354.7120203847817</v>
      </c>
      <c r="G62">
        <f>VLOOKUP($A62,'MP2-JCCD'!$A$2:$T$192,15,FALSE)*2625.5</f>
        <v>-629.40948770797706</v>
      </c>
      <c r="H62">
        <f>VLOOKUP($A62,'MP2-JCCD'!$A$2:$T$192,16,FALSE)*2625.5</f>
        <v>-1627.7222617902994</v>
      </c>
    </row>
    <row r="63" spans="1:8" x14ac:dyDescent="0.25">
      <c r="A63" t="s">
        <v>230</v>
      </c>
      <c r="B63">
        <f>VLOOKUP($A63,'CCSD(T)-CBS'!$A$2:$I$192,2,FALSE)</f>
        <v>-30.812439254847504</v>
      </c>
      <c r="C63">
        <f>VLOOKUP($A63,'MP2-JCCD'!$A$2:$T$192,11,FALSE)*2625.5</f>
        <v>-1367.5847692508648</v>
      </c>
      <c r="D63">
        <f>VLOOKUP($A63,'MP2-JCCD'!$A$2:$T$192,12,FALSE)*2625.5</f>
        <v>-3997.034902127134</v>
      </c>
      <c r="E63">
        <f>VLOOKUP($A63,'MP2-JCCD'!$A$2:$T$192,13,FALSE)*2625.5</f>
        <v>-726.09889595566938</v>
      </c>
      <c r="F63">
        <f>VLOOKUP($A63,'MP2-JCCD'!$A$2:$T$192,14,FALSE)*2625.5</f>
        <v>-2354.527113460761</v>
      </c>
      <c r="G63">
        <f>VLOOKUP($A63,'MP2-JCCD'!$A$2:$T$192,15,FALSE)*2625.5</f>
        <v>-629.39995358577903</v>
      </c>
      <c r="H63">
        <f>VLOOKUP($A63,'MP2-JCCD'!$A$2:$T$192,16,FALSE)*2625.5</f>
        <v>-1627.6689374337739</v>
      </c>
    </row>
    <row r="64" spans="1:8" x14ac:dyDescent="0.25">
      <c r="A64" t="s">
        <v>31</v>
      </c>
      <c r="B64">
        <f>VLOOKUP($A64,'CCSD(T)-CBS'!$A$2:$I$192,2,FALSE)</f>
        <v>-43.886534791928966</v>
      </c>
      <c r="C64">
        <f>VLOOKUP($A64,'MP2-JCCD'!$A$2:$T$192,11,FALSE)*2625.5</f>
        <v>-851.29377947925889</v>
      </c>
      <c r="D64">
        <f>VLOOKUP($A64,'MP2-JCCD'!$A$2:$T$192,12,FALSE)*2625.5</f>
        <v>-2625.9289591143088</v>
      </c>
      <c r="E64">
        <f>VLOOKUP($A64,'MP2-JCCD'!$A$2:$T$192,13,FALSE)*2625.5</f>
        <v>-726.60770224377166</v>
      </c>
      <c r="F64">
        <f>VLOOKUP($A64,'MP2-JCCD'!$A$2:$T$192,14,FALSE)*2625.5</f>
        <v>-2355.4529228283327</v>
      </c>
      <c r="G64">
        <f>VLOOKUP($A64,'MP2-JCCD'!$A$2:$T$192,15,FALSE)*2625.5</f>
        <v>-103.57410495963639</v>
      </c>
      <c r="H64">
        <f>VLOOKUP($A64,'MP2-JCCD'!$A$2:$T$192,16,FALSE)*2625.5</f>
        <v>-244.92399542733523</v>
      </c>
    </row>
    <row r="65" spans="1:8" x14ac:dyDescent="0.25">
      <c r="A65" t="s">
        <v>32</v>
      </c>
      <c r="B65">
        <f>VLOOKUP($A65,'CCSD(T)-CBS'!$A$2:$I$192,2,FALSE)</f>
        <v>-42.611515238179095</v>
      </c>
      <c r="C65">
        <f>VLOOKUP($A65,'MP2-JCCD'!$A$2:$T$192,11,FALSE)*2625.5</f>
        <v>-850.33762834465313</v>
      </c>
      <c r="D65">
        <f>VLOOKUP($A65,'MP2-JCCD'!$A$2:$T$192,12,FALSE)*2625.5</f>
        <v>-2625.0934408090266</v>
      </c>
      <c r="E65">
        <f>VLOOKUP($A65,'MP2-JCCD'!$A$2:$T$192,13,FALSE)*2625.5</f>
        <v>-726.5292003552795</v>
      </c>
      <c r="F65">
        <f>VLOOKUP($A65,'MP2-JCCD'!$A$2:$T$192,14,FALSE)*2625.5</f>
        <v>-2356.0594747059486</v>
      </c>
      <c r="G65">
        <f>VLOOKUP($A65,'MP2-JCCD'!$A$2:$T$192,15,FALSE)*2625.5</f>
        <v>-103.57410495963639</v>
      </c>
      <c r="H65">
        <f>VLOOKUP($A65,'MP2-JCCD'!$A$2:$T$192,16,FALSE)*2625.5</f>
        <v>-244.92399542733523</v>
      </c>
    </row>
    <row r="66" spans="1:8" x14ac:dyDescent="0.25">
      <c r="A66" t="s">
        <v>33</v>
      </c>
      <c r="B66">
        <f>VLOOKUP($A66,'CCSD(T)-CBS'!$A$2:$I$192,2,FALSE)</f>
        <v>-42.210337014402398</v>
      </c>
      <c r="C66">
        <f>VLOOKUP($A66,'MP2-JCCD'!$A$2:$T$192,11,FALSE)*2625.5</f>
        <v>-849.87858480675459</v>
      </c>
      <c r="D66">
        <f>VLOOKUP($A66,'MP2-JCCD'!$A$2:$T$192,12,FALSE)*2625.5</f>
        <v>-2624.3485102442373</v>
      </c>
      <c r="E66">
        <f>VLOOKUP($A66,'MP2-JCCD'!$A$2:$T$192,13,FALSE)*2625.5</f>
        <v>-726.53227348070209</v>
      </c>
      <c r="F66">
        <f>VLOOKUP($A66,'MP2-JCCD'!$A$2:$T$192,14,FALSE)*2625.5</f>
        <v>-2355.6180419828847</v>
      </c>
      <c r="G66">
        <f>VLOOKUP($A66,'MP2-JCCD'!$A$2:$T$192,15,FALSE)*2625.5</f>
        <v>-103.57410495963639</v>
      </c>
      <c r="H66">
        <f>VLOOKUP($A66,'MP2-JCCD'!$A$2:$T$192,16,FALSE)*2625.5</f>
        <v>-244.92399542733523</v>
      </c>
    </row>
    <row r="67" spans="1:8" x14ac:dyDescent="0.25">
      <c r="A67" t="s">
        <v>231</v>
      </c>
      <c r="B67">
        <f>VLOOKUP($A67,'CCSD(T)-CBS'!$A$2:$I$192,2,FALSE)</f>
        <v>-37.92816143807147</v>
      </c>
      <c r="C67">
        <f>VLOOKUP($A67,'MP2-JCCD'!$A$2:$T$192,11,FALSE)*2625.5</f>
        <v>-845.09330492485924</v>
      </c>
      <c r="D67">
        <f>VLOOKUP($A67,'MP2-JCCD'!$A$2:$T$192,12,FALSE)*2625.5</f>
        <v>-2646.2956942314659</v>
      </c>
      <c r="E67">
        <f>VLOOKUP($A67,'MP2-JCCD'!$A$2:$T$192,13,FALSE)*2625.5</f>
        <v>-726.65923631628129</v>
      </c>
      <c r="F67">
        <f>VLOOKUP($A67,'MP2-JCCD'!$A$2:$T$192,14,FALSE)*2625.5</f>
        <v>-2355.5385740485099</v>
      </c>
      <c r="G67">
        <f>VLOOKUP($A67,'MP2-JCCD'!$A$2:$T$192,15,FALSE)*2625.5</f>
        <v>-99.7982436671318</v>
      </c>
      <c r="H67">
        <f>VLOOKUP($A67,'MP2-JCCD'!$A$2:$T$192,16,FALSE)*2625.5</f>
        <v>-268.2137939530507</v>
      </c>
    </row>
    <row r="68" spans="1:8" x14ac:dyDescent="0.25">
      <c r="A68" t="s">
        <v>232</v>
      </c>
      <c r="B68">
        <f>VLOOKUP($A68,'CCSD(T)-CBS'!$A$2:$I$192,2,FALSE)</f>
        <v>-37.111938176099216</v>
      </c>
      <c r="C68">
        <f>VLOOKUP($A68,'MP2-JCCD'!$A$2:$T$192,11,FALSE)*2625.5</f>
        <v>-844.12728024492526</v>
      </c>
      <c r="D68">
        <f>VLOOKUP($A68,'MP2-JCCD'!$A$2:$T$192,12,FALSE)*2625.5</f>
        <v>-2645.3922089620564</v>
      </c>
      <c r="E68">
        <f>VLOOKUP($A68,'MP2-JCCD'!$A$2:$T$192,13,FALSE)*2625.5</f>
        <v>-726.42925975636172</v>
      </c>
      <c r="F68">
        <f>VLOOKUP($A68,'MP2-JCCD'!$A$2:$T$192,14,FALSE)*2625.5</f>
        <v>-2355.8821541387474</v>
      </c>
      <c r="G68">
        <f>VLOOKUP($A68,'MP2-JCCD'!$A$2:$T$192,15,FALSE)*2625.5</f>
        <v>-99.798243667132326</v>
      </c>
      <c r="H68">
        <f>VLOOKUP($A68,'MP2-JCCD'!$A$2:$T$192,16,FALSE)*2625.5</f>
        <v>-268.2137939530507</v>
      </c>
    </row>
    <row r="69" spans="1:8" x14ac:dyDescent="0.25">
      <c r="A69" t="s">
        <v>233</v>
      </c>
      <c r="B69">
        <f>VLOOKUP($A69,'CCSD(T)-CBS'!$A$2:$I$192,2,FALSE)</f>
        <v>-36.955894608363792</v>
      </c>
      <c r="C69">
        <f>VLOOKUP($A69,'MP2-JCCD'!$A$2:$T$192,11,FALSE)*2625.5</f>
        <v>-843.97304665603212</v>
      </c>
      <c r="D69">
        <f>VLOOKUP($A69,'MP2-JCCD'!$A$2:$T$192,12,FALSE)*2625.5</f>
        <v>-2644.9288007083251</v>
      </c>
      <c r="E69">
        <f>VLOOKUP($A69,'MP2-JCCD'!$A$2:$T$192,13,FALSE)*2625.5</f>
        <v>-726.63659022723425</v>
      </c>
      <c r="F69">
        <f>VLOOKUP($A69,'MP2-JCCD'!$A$2:$T$192,14,FALSE)*2625.5</f>
        <v>-2355.7465078890923</v>
      </c>
      <c r="G69">
        <f>VLOOKUP($A69,'MP2-JCCD'!$A$2:$T$192,15,FALSE)*2625.5</f>
        <v>-99.7982436671318</v>
      </c>
      <c r="H69">
        <f>VLOOKUP($A69,'MP2-JCCD'!$A$2:$T$192,16,FALSE)*2625.5</f>
        <v>-268.2137939530507</v>
      </c>
    </row>
    <row r="70" spans="1:8" x14ac:dyDescent="0.25">
      <c r="A70" t="s">
        <v>234</v>
      </c>
      <c r="B70">
        <f>VLOOKUP($A70,'CCSD(T)-CBS'!$A$2:$I$192,2,FALSE)</f>
        <v>-39.531819201176404</v>
      </c>
      <c r="C70">
        <f>VLOOKUP($A70,'MP2-JCCD'!$A$2:$T$192,11,FALSE)*2625.5</f>
        <v>-1281.4342462357038</v>
      </c>
      <c r="D70">
        <f>VLOOKUP($A70,'MP2-JCCD'!$A$2:$T$192,12,FALSE)*2625.5</f>
        <v>-3752.424851131294</v>
      </c>
      <c r="E70">
        <f>VLOOKUP($A70,'MP2-JCCD'!$A$2:$T$192,13,FALSE)*2625.5</f>
        <v>-726.44057566578567</v>
      </c>
      <c r="F70">
        <f>VLOOKUP($A70,'MP2-JCCD'!$A$2:$T$192,14,FALSE)*2625.5</f>
        <v>-2355.0062399409949</v>
      </c>
      <c r="G70">
        <f>VLOOKUP($A70,'MP2-JCCD'!$A$2:$T$192,15,FALSE)*2625.5</f>
        <v>-535.62330740460732</v>
      </c>
      <c r="H70">
        <f>VLOOKUP($A70,'MP2-JCCD'!$A$2:$T$192,16,FALSE)*2625.5</f>
        <v>-1375.7840905425046</v>
      </c>
    </row>
    <row r="71" spans="1:8" x14ac:dyDescent="0.25">
      <c r="A71" t="s">
        <v>235</v>
      </c>
      <c r="B71">
        <f>VLOOKUP($A71,'CCSD(T)-CBS'!$A$2:$I$192,2,FALSE)</f>
        <v>-42.581052663693299</v>
      </c>
      <c r="C71">
        <f>VLOOKUP($A71,'MP2-JCCD'!$A$2:$T$192,11,FALSE)*2625.5</f>
        <v>-1282.8148538495427</v>
      </c>
      <c r="D71">
        <f>VLOOKUP($A71,'MP2-JCCD'!$A$2:$T$192,12,FALSE)*2625.5</f>
        <v>-3755.3125584620088</v>
      </c>
      <c r="E71">
        <f>VLOOKUP($A71,'MP2-JCCD'!$A$2:$T$192,13,FALSE)*2625.5</f>
        <v>-726.13134543153092</v>
      </c>
      <c r="F71">
        <f>VLOOKUP($A71,'MP2-JCCD'!$A$2:$T$192,14,FALSE)*2625.5</f>
        <v>-2354.7286800909988</v>
      </c>
      <c r="G71">
        <f>VLOOKUP($A71,'MP2-JCCD'!$A$2:$T$192,15,FALSE)*2625.5</f>
        <v>-535.68492374720108</v>
      </c>
      <c r="H71">
        <f>VLOOKUP($A71,'MP2-JCCD'!$A$2:$T$192,16,FALSE)*2625.5</f>
        <v>-1376.2284845353204</v>
      </c>
    </row>
    <row r="72" spans="1:8" x14ac:dyDescent="0.25">
      <c r="A72" t="s">
        <v>236</v>
      </c>
      <c r="B72">
        <f>VLOOKUP($A72,'CCSD(T)-CBS'!$A$2:$I$192,2,FALSE)</f>
        <v>-39.557201404091302</v>
      </c>
      <c r="C72">
        <f>VLOOKUP($A72,'MP2-JCCD'!$A$2:$T$192,11,FALSE)*2625.5</f>
        <v>-1281.4496025658432</v>
      </c>
      <c r="D72">
        <f>VLOOKUP($A72,'MP2-JCCD'!$A$2:$T$192,12,FALSE)*2625.5</f>
        <v>-3752.4493017568916</v>
      </c>
      <c r="E72">
        <f>VLOOKUP($A72,'MP2-JCCD'!$A$2:$T$192,13,FALSE)*2625.5</f>
        <v>-726.4434032716639</v>
      </c>
      <c r="F72">
        <f>VLOOKUP($A72,'MP2-JCCD'!$A$2:$T$192,14,FALSE)*2625.5</f>
        <v>-2355.0071214344043</v>
      </c>
      <c r="G72">
        <f>VLOOKUP($A72,'MP2-JCCD'!$A$2:$T$192,15,FALSE)*2625.5</f>
        <v>-535.62509664955553</v>
      </c>
      <c r="H72">
        <f>VLOOKUP($A72,'MP2-JCCD'!$A$2:$T$192,16,FALSE)*2625.5</f>
        <v>-1375.7912108070243</v>
      </c>
    </row>
    <row r="73" spans="1:8" x14ac:dyDescent="0.25">
      <c r="A73" t="s">
        <v>237</v>
      </c>
      <c r="B73">
        <f>VLOOKUP($A73,'CCSD(T)-CBS'!$A$2:$I$192,2,FALSE)</f>
        <v>-42.546286348199374</v>
      </c>
      <c r="C73">
        <f>VLOOKUP($A73,'MP2-JCCD'!$A$2:$T$192,11,FALSE)*2625.5</f>
        <v>-1282.7991719627857</v>
      </c>
      <c r="D73">
        <f>VLOOKUP($A73,'MP2-JCCD'!$A$2:$T$192,12,FALSE)*2625.5</f>
        <v>-3755.2947139935136</v>
      </c>
      <c r="E73">
        <f>VLOOKUP($A73,'MP2-JCCD'!$A$2:$T$192,13,FALSE)*2625.5</f>
        <v>-726.13246676810127</v>
      </c>
      <c r="F73">
        <f>VLOOKUP($A73,'MP2-JCCD'!$A$2:$T$192,14,FALSE)*2625.5</f>
        <v>-2354.7271963630069</v>
      </c>
      <c r="G73">
        <f>VLOOKUP($A73,'MP2-JCCD'!$A$2:$T$192,15,FALSE)*2625.5</f>
        <v>-535.68314864274703</v>
      </c>
      <c r="H73">
        <f>VLOOKUP($A73,'MP2-JCCD'!$A$2:$T$192,16,FALSE)*2625.5</f>
        <v>-1376.2276806850377</v>
      </c>
    </row>
    <row r="74" spans="1:8" x14ac:dyDescent="0.25">
      <c r="A74" t="s">
        <v>238</v>
      </c>
      <c r="B74">
        <f>VLOOKUP($A74,'CCSD(T)-CBS'!$A$2:$I$192,2,FALSE)</f>
        <v>-43.294363475903083</v>
      </c>
      <c r="C74">
        <f>VLOOKUP($A74,'MP2-JCCD'!$A$2:$T$192,11,FALSE)*2625.5</f>
        <v>-1282.5945348341952</v>
      </c>
      <c r="D74">
        <f>VLOOKUP($A74,'MP2-JCCD'!$A$2:$T$192,12,FALSE)*2625.5</f>
        <v>-3755.3462213731918</v>
      </c>
      <c r="E74">
        <f>VLOOKUP($A74,'MP2-JCCD'!$A$2:$T$192,13,FALSE)*2625.5</f>
        <v>-726.21852695432153</v>
      </c>
      <c r="F74">
        <f>VLOOKUP($A74,'MP2-JCCD'!$A$2:$T$192,14,FALSE)*2625.5</f>
        <v>-2354.7212803327466</v>
      </c>
      <c r="G74">
        <f>VLOOKUP($A74,'MP2-JCCD'!$A$2:$T$192,15,FALSE)*2625.5</f>
        <v>-535.61092222172658</v>
      </c>
      <c r="H74">
        <f>VLOOKUP($A74,'MP2-JCCD'!$A$2:$T$192,16,FALSE)*2625.5</f>
        <v>-1376.1867071817644</v>
      </c>
    </row>
    <row r="75" spans="1:8" x14ac:dyDescent="0.25">
      <c r="A75" t="s">
        <v>239</v>
      </c>
      <c r="B75">
        <f>VLOOKUP($A75,'CCSD(T)-CBS'!$A$2:$I$192,2,FALSE)</f>
        <v>-43.286504376862922</v>
      </c>
      <c r="C75">
        <f>VLOOKUP($A75,'MP2-JCCD'!$A$2:$T$192,11,FALSE)*2625.5</f>
        <v>-1282.5925401999423</v>
      </c>
      <c r="D75">
        <f>VLOOKUP($A75,'MP2-JCCD'!$A$2:$T$192,12,FALSE)*2625.5</f>
        <v>-3755.3315233852345</v>
      </c>
      <c r="E75">
        <f>VLOOKUP($A75,'MP2-JCCD'!$A$2:$T$192,13,FALSE)*2625.5</f>
        <v>-726.21894705168404</v>
      </c>
      <c r="F75">
        <f>VLOOKUP($A75,'MP2-JCCD'!$A$2:$T$192,14,FALSE)*2625.5</f>
        <v>-2354.713973872952</v>
      </c>
      <c r="G75">
        <f>VLOOKUP($A75,'MP2-JCCD'!$A$2:$T$192,15,FALSE)*2625.5</f>
        <v>-535.61212022904601</v>
      </c>
      <c r="H75">
        <f>VLOOKUP($A75,'MP2-JCCD'!$A$2:$T$192,16,FALSE)*2625.5</f>
        <v>-1376.1871675404843</v>
      </c>
    </row>
    <row r="76" spans="1:8" x14ac:dyDescent="0.25">
      <c r="A76" t="s">
        <v>240</v>
      </c>
      <c r="B76">
        <f>VLOOKUP($A76,'CCSD(T)-CBS'!$A$2:$I$192,2,FALSE)</f>
        <v>-39.214999909860126</v>
      </c>
      <c r="C76">
        <f>VLOOKUP($A76,'MP2-JCCD'!$A$2:$T$192,11,FALSE)*2625.5</f>
        <v>-1365.3493473521517</v>
      </c>
      <c r="D76">
        <f>VLOOKUP($A76,'MP2-JCCD'!$A$2:$T$192,12,FALSE)*2625.5</f>
        <v>-4028.4983423292124</v>
      </c>
      <c r="E76">
        <f>VLOOKUP($A76,'MP2-JCCD'!$A$2:$T$192,13,FALSE)*2625.5</f>
        <v>-726.02967431006016</v>
      </c>
      <c r="F76">
        <f>VLOOKUP($A76,'MP2-JCCD'!$A$2:$T$192,14,FALSE)*2625.5</f>
        <v>-2354.7520186257584</v>
      </c>
      <c r="G76">
        <f>VLOOKUP($A76,'MP2-JCCD'!$A$2:$T$192,15,FALSE)*2625.5</f>
        <v>-621.11432320493725</v>
      </c>
      <c r="H76">
        <f>VLOOKUP($A76,'MP2-JCCD'!$A$2:$T$192,16,FALSE)*2625.5</f>
        <v>-1654.2907001384042</v>
      </c>
    </row>
    <row r="77" spans="1:8" x14ac:dyDescent="0.25">
      <c r="A77" t="s">
        <v>241</v>
      </c>
      <c r="B77">
        <f>VLOOKUP($A77,'CCSD(T)-CBS'!$A$2:$I$192,2,FALSE)</f>
        <v>-36.330599618107499</v>
      </c>
      <c r="C77">
        <f>VLOOKUP($A77,'MP2-JCCD'!$A$2:$T$192,11,FALSE)*2625.5</f>
        <v>-1364.4574305717042</v>
      </c>
      <c r="D77">
        <f>VLOOKUP($A77,'MP2-JCCD'!$A$2:$T$192,12,FALSE)*2625.5</f>
        <v>-4027.5222199530158</v>
      </c>
      <c r="E77">
        <f>VLOOKUP($A77,'MP2-JCCD'!$A$2:$T$192,13,FALSE)*2625.5</f>
        <v>-726.60871070827488</v>
      </c>
      <c r="F77">
        <f>VLOOKUP($A77,'MP2-JCCD'!$A$2:$T$192,14,FALSE)*2625.5</f>
        <v>-2355.1822487425961</v>
      </c>
      <c r="G77">
        <f>VLOOKUP($A77,'MP2-JCCD'!$A$2:$T$192,15,FALSE)*2625.5</f>
        <v>-621.1459205219461</v>
      </c>
      <c r="H77">
        <f>VLOOKUP($A77,'MP2-JCCD'!$A$2:$T$192,16,FALSE)*2625.5</f>
        <v>-1654.4025415410042</v>
      </c>
    </row>
    <row r="78" spans="1:8" x14ac:dyDescent="0.25">
      <c r="A78" t="s">
        <v>242</v>
      </c>
      <c r="B78">
        <f>VLOOKUP($A78,'CCSD(T)-CBS'!$A$2:$I$192,2,FALSE)</f>
        <v>-35.135415697911412</v>
      </c>
      <c r="C78">
        <f>VLOOKUP($A78,'MP2-JCCD'!$A$2:$T$192,11,FALSE)*2625.5</f>
        <v>-1363.9339460677074</v>
      </c>
      <c r="D78">
        <f>VLOOKUP($A78,'MP2-JCCD'!$A$2:$T$192,12,FALSE)*2625.5</f>
        <v>-4026.9313737186953</v>
      </c>
      <c r="E78">
        <f>VLOOKUP($A78,'MP2-JCCD'!$A$2:$T$192,13,FALSE)*2625.5</f>
        <v>-726.2276216183368</v>
      </c>
      <c r="F78">
        <f>VLOOKUP($A78,'MP2-JCCD'!$A$2:$T$192,14,FALSE)*2625.5</f>
        <v>-2355.2256534725975</v>
      </c>
      <c r="G78">
        <f>VLOOKUP($A78,'MP2-JCCD'!$A$2:$T$192,15,FALSE)*2625.5</f>
        <v>-621.10989063730744</v>
      </c>
      <c r="H78">
        <f>VLOOKUP($A78,'MP2-JCCD'!$A$2:$T$192,16,FALSE)*2625.5</f>
        <v>-1654.2742985218617</v>
      </c>
    </row>
    <row r="79" spans="1:8" x14ac:dyDescent="0.25">
      <c r="A79" t="s">
        <v>243</v>
      </c>
      <c r="B79">
        <f>VLOOKUP($A79,'CCSD(T)-CBS'!$A$2:$I$192,2,FALSE)</f>
        <v>615.42753469794297</v>
      </c>
      <c r="C79">
        <f>VLOOKUP($A79,'MP2-JCCD'!$A$2:$T$192,11,FALSE)*2625.5</f>
        <v>-2699.9332859165365</v>
      </c>
      <c r="D79">
        <f>VLOOKUP($A79,'MP2-JCCD'!$A$2:$T$192,12,FALSE)*2625.5</f>
        <v>-7318.6334513601605</v>
      </c>
      <c r="E79">
        <f>VLOOKUP($A79,'MP2-JCCD'!$A$2:$T$192,13,FALSE)*2625.5</f>
        <v>-726.26305651343091</v>
      </c>
      <c r="F79">
        <f>VLOOKUP($A79,'MP2-JCCD'!$A$2:$T$192,14,FALSE)*2625.5</f>
        <v>-2354.093692972926</v>
      </c>
      <c r="G79">
        <f>VLOOKUP($A79,'MP2-JCCD'!$A$2:$T$192,15,FALSE)*2625.5</f>
        <v>-1951.1962428307686</v>
      </c>
      <c r="H79">
        <f>VLOOKUP($A79,'MP2-JCCD'!$A$2:$T$192,16,FALSE)*2625.5</f>
        <v>-4934.5627526840499</v>
      </c>
    </row>
    <row r="80" spans="1:8" x14ac:dyDescent="0.25">
      <c r="A80" t="s">
        <v>85</v>
      </c>
      <c r="B80">
        <f>VLOOKUP($A80,'CCSD(T)-CBS'!$A$2:$I$192,2,FALSE)</f>
        <v>624.4058427948512</v>
      </c>
      <c r="C80">
        <f>VLOOKUP($A80,'MP2-JCCD'!$A$2:$T$192,11,FALSE)*2625.5</f>
        <v>-2694.9206622100119</v>
      </c>
      <c r="D80">
        <f>VLOOKUP($A80,'MP2-JCCD'!$A$2:$T$192,12,FALSE)*2625.5</f>
        <v>-7309.6820744593906</v>
      </c>
      <c r="E80">
        <f>VLOOKUP($A80,'MP2-JCCD'!$A$2:$T$192,13,FALSE)*2625.5</f>
        <v>-725.98713421223874</v>
      </c>
      <c r="F80">
        <f>VLOOKUP($A80,'MP2-JCCD'!$A$2:$T$192,14,FALSE)*2625.5</f>
        <v>-2354.0254553152181</v>
      </c>
      <c r="G80">
        <f>VLOOKUP($A80,'MP2-JCCD'!$A$2:$T$192,15,FALSE)*2625.5</f>
        <v>-1950.9641567865744</v>
      </c>
      <c r="H80">
        <f>VLOOKUP($A80,'MP2-JCCD'!$A$2:$T$192,16,FALSE)*2625.5</f>
        <v>-4933.3691022935327</v>
      </c>
    </row>
    <row r="81" spans="1:8" x14ac:dyDescent="0.25">
      <c r="A81" t="s">
        <v>86</v>
      </c>
      <c r="B81">
        <f>VLOOKUP($A81,'CCSD(T)-CBS'!$A$2:$I$192,2,FALSE)</f>
        <v>616.60196722636647</v>
      </c>
      <c r="C81">
        <f>VLOOKUP($A81,'MP2-JCCD'!$A$2:$T$192,11,FALSE)*2625.5</f>
        <v>-2699.492080862241</v>
      </c>
      <c r="D81">
        <f>VLOOKUP($A81,'MP2-JCCD'!$A$2:$T$192,12,FALSE)*2625.5</f>
        <v>-7317.8401362777749</v>
      </c>
      <c r="E81">
        <f>VLOOKUP($A81,'MP2-JCCD'!$A$2:$T$192,13,FALSE)*2625.5</f>
        <v>-726.10860118283404</v>
      </c>
      <c r="F81">
        <f>VLOOKUP($A81,'MP2-JCCD'!$A$2:$T$192,14,FALSE)*2625.5</f>
        <v>-2354.2495495321086</v>
      </c>
      <c r="G81">
        <f>VLOOKUP($A81,'MP2-JCCD'!$A$2:$T$192,15,FALSE)*2625.5</f>
        <v>-1951.1252748384841</v>
      </c>
      <c r="H81">
        <f>VLOOKUP($A81,'MP2-JCCD'!$A$2:$T$192,16,FALSE)*2625.5</f>
        <v>-4934.4242157988447</v>
      </c>
    </row>
    <row r="82" spans="1:8" x14ac:dyDescent="0.25">
      <c r="A82" t="s">
        <v>87</v>
      </c>
      <c r="B82">
        <f>VLOOKUP($A82,'CCSD(T)-CBS'!$A$2:$I$192,2,FALSE)</f>
        <v>617.61227236659033</v>
      </c>
      <c r="C82">
        <f>VLOOKUP($A82,'MP2-JCCD'!$A$2:$T$192,11,FALSE)*2625.5</f>
        <v>-2699.089493642648</v>
      </c>
      <c r="D82">
        <f>VLOOKUP($A82,'MP2-JCCD'!$A$2:$T$192,12,FALSE)*2625.5</f>
        <v>-7317.8012392337223</v>
      </c>
      <c r="E82">
        <f>VLOOKUP($A82,'MP2-JCCD'!$A$2:$T$192,13,FALSE)*2625.5</f>
        <v>-726.12059960813804</v>
      </c>
      <c r="F82">
        <f>VLOOKUP($A82,'MP2-JCCD'!$A$2:$T$192,14,FALSE)*2625.5</f>
        <v>-2354.2821360959424</v>
      </c>
      <c r="G82">
        <f>VLOOKUP($A82,'MP2-JCCD'!$A$2:$T$192,15,FALSE)*2625.5</f>
        <v>-1951.1485531705837</v>
      </c>
      <c r="H82">
        <f>VLOOKUP($A82,'MP2-JCCD'!$A$2:$T$192,16,FALSE)*2625.5</f>
        <v>-4934.5085652537546</v>
      </c>
    </row>
    <row r="83" spans="1:8" x14ac:dyDescent="0.25">
      <c r="A83" t="s">
        <v>88</v>
      </c>
      <c r="B83">
        <f>VLOOKUP($A83,'CCSD(T)-CBS'!$A$2:$I$192,2,FALSE)</f>
        <v>622.76057010955992</v>
      </c>
      <c r="C83">
        <f>VLOOKUP($A83,'MP2-JCCD'!$A$2:$T$192,11,FALSE)*2625.5</f>
        <v>-2695.353860020919</v>
      </c>
      <c r="D83">
        <f>VLOOKUP($A83,'MP2-JCCD'!$A$2:$T$192,12,FALSE)*2625.5</f>
        <v>-7310.481976838154</v>
      </c>
      <c r="E83">
        <f>VLOOKUP($A83,'MP2-JCCD'!$A$2:$T$192,13,FALSE)*2625.5</f>
        <v>-725.8500237862097</v>
      </c>
      <c r="F83">
        <f>VLOOKUP($A83,'MP2-JCCD'!$A$2:$T$192,14,FALSE)*2625.5</f>
        <v>-2354.0737505840261</v>
      </c>
      <c r="G83">
        <f>VLOOKUP($A83,'MP2-JCCD'!$A$2:$T$192,15,FALSE)*2625.5</f>
        <v>-1950.8894513581097</v>
      </c>
      <c r="H83">
        <f>VLOOKUP($A83,'MP2-JCCD'!$A$2:$T$192,16,FALSE)*2625.5</f>
        <v>-4933.1851958656016</v>
      </c>
    </row>
    <row r="84" spans="1:8" x14ac:dyDescent="0.25">
      <c r="A84" t="s">
        <v>89</v>
      </c>
      <c r="B84">
        <f>VLOOKUP($A84,'CCSD(T)-CBS'!$A$2:$I$192,2,FALSE)</f>
        <v>624.71996256965394</v>
      </c>
      <c r="C84">
        <f>VLOOKUP($A84,'MP2-JCCD'!$A$2:$T$192,11,FALSE)*2625.5</f>
        <v>-2694.5082085146437</v>
      </c>
      <c r="D84">
        <f>VLOOKUP($A84,'MP2-JCCD'!$A$2:$T$192,12,FALSE)*2625.5</f>
        <v>-7309.0078704630978</v>
      </c>
      <c r="E84">
        <f>VLOOKUP($A84,'MP2-JCCD'!$A$2:$T$192,13,FALSE)*2625.5</f>
        <v>-726.17262122580541</v>
      </c>
      <c r="F84">
        <f>VLOOKUP($A84,'MP2-JCCD'!$A$2:$T$192,14,FALSE)*2625.5</f>
        <v>-2354.2574239680221</v>
      </c>
      <c r="G84">
        <f>VLOOKUP($A84,'MP2-JCCD'!$A$2:$T$192,15,FALSE)*2625.5</f>
        <v>-1950.9978741291563</v>
      </c>
      <c r="H84">
        <f>VLOOKUP($A84,'MP2-JCCD'!$A$2:$T$192,16,FALSE)*2625.5</f>
        <v>-4933.2982597801629</v>
      </c>
    </row>
    <row r="85" spans="1:8" x14ac:dyDescent="0.25">
      <c r="A85" t="s">
        <v>90</v>
      </c>
      <c r="B85">
        <f>VLOOKUP($A85,'CCSD(T)-CBS'!$A$2:$I$192,2,FALSE)</f>
        <v>456.64451084495249</v>
      </c>
      <c r="C85">
        <f>VLOOKUP($A85,'MP2-JCCD'!$A$2:$T$192,11,FALSE)*2625.5</f>
        <v>-1688.4664179500728</v>
      </c>
      <c r="D85">
        <f>VLOOKUP($A85,'MP2-JCCD'!$A$2:$T$192,12,FALSE)*2625.5</f>
        <v>-4819.6914942322965</v>
      </c>
      <c r="E85">
        <f>VLOOKUP($A85,'MP2-JCCD'!$A$2:$T$192,13,FALSE)*2625.5</f>
        <v>-726.17076967788398</v>
      </c>
      <c r="F85">
        <f>VLOOKUP($A85,'MP2-JCCD'!$A$2:$T$192,14,FALSE)*2625.5</f>
        <v>-2354.3605753267698</v>
      </c>
      <c r="G85">
        <f>VLOOKUP($A85,'MP2-JCCD'!$A$2:$T$192,15,FALSE)*2625.5</f>
        <v>-948.59504927282956</v>
      </c>
      <c r="H85">
        <f>VLOOKUP($A85,'MP2-JCCD'!$A$2:$T$192,16,FALSE)*2625.5</f>
        <v>-2447.7735686619912</v>
      </c>
    </row>
    <row r="86" spans="1:8" x14ac:dyDescent="0.25">
      <c r="A86" t="s">
        <v>91</v>
      </c>
      <c r="B86">
        <f>VLOOKUP($A86,'CCSD(T)-CBS'!$A$2:$I$192,2,FALSE)</f>
        <v>-30.822484724108108</v>
      </c>
      <c r="C86">
        <f>VLOOKUP($A86,'MP2-JCCD'!$A$2:$T$192,11,FALSE)*2625.5</f>
        <v>-1687.6472620716627</v>
      </c>
      <c r="D86">
        <f>VLOOKUP($A86,'MP2-JCCD'!$A$2:$T$192,12,FALSE)*2625.5</f>
        <v>-4818.7257876400363</v>
      </c>
      <c r="E86">
        <f>VLOOKUP($A86,'MP2-JCCD'!$A$2:$T$192,13,FALSE)*2625.5</f>
        <v>-726.21660262306887</v>
      </c>
      <c r="F86">
        <f>VLOOKUP($A86,'MP2-JCCD'!$A$2:$T$192,14,FALSE)*2625.5</f>
        <v>-2354.4070707522187</v>
      </c>
      <c r="G86">
        <f>VLOOKUP($A86,'MP2-JCCD'!$A$2:$T$192,15,FALSE)*2625.5</f>
        <v>-948.62459658290027</v>
      </c>
      <c r="H86">
        <f>VLOOKUP($A86,'MP2-JCCD'!$A$2:$T$192,16,FALSE)*2625.5</f>
        <v>-2447.8771760079458</v>
      </c>
    </row>
    <row r="87" spans="1:8" x14ac:dyDescent="0.25">
      <c r="A87" t="s">
        <v>92</v>
      </c>
      <c r="B87">
        <f>VLOOKUP($A87,'CCSD(T)-CBS'!$A$2:$I$192,2,FALSE)</f>
        <v>-30.442729500735368</v>
      </c>
      <c r="C87">
        <f>VLOOKUP($A87,'MP2-JCCD'!$A$2:$T$192,11,FALSE)*2625.5</f>
        <v>-1687.2652597805902</v>
      </c>
      <c r="D87">
        <f>VLOOKUP($A87,'MP2-JCCD'!$A$2:$T$192,12,FALSE)*2625.5</f>
        <v>-4818.4971467608948</v>
      </c>
      <c r="E87">
        <f>VLOOKUP($A87,'MP2-JCCD'!$A$2:$T$192,13,FALSE)*2625.5</f>
        <v>-726.07139491105215</v>
      </c>
      <c r="F87">
        <f>VLOOKUP($A87,'MP2-JCCD'!$A$2:$T$192,14,FALSE)*2625.5</f>
        <v>-2354.3121006167357</v>
      </c>
      <c r="G87">
        <f>VLOOKUP($A87,'MP2-JCCD'!$A$2:$T$192,15,FALSE)*2625.5</f>
        <v>-948.62647919494464</v>
      </c>
      <c r="H87">
        <f>VLOOKUP($A87,'MP2-JCCD'!$A$2:$T$192,16,FALSE)*2625.5</f>
        <v>-2447.8738414371705</v>
      </c>
    </row>
    <row r="88" spans="1:8" x14ac:dyDescent="0.25">
      <c r="A88" t="s">
        <v>93</v>
      </c>
      <c r="B88">
        <f>VLOOKUP($A88,'CCSD(T)-CBS'!$A$2:$I$192,2,FALSE)</f>
        <v>643.42942704500638</v>
      </c>
      <c r="C88">
        <f>VLOOKUP($A88,'MP2-JCCD'!$A$2:$T$192,11,FALSE)*2625.5</f>
        <v>-1934.1243035197067</v>
      </c>
      <c r="D88">
        <f>VLOOKUP($A88,'MP2-JCCD'!$A$2:$T$192,12,FALSE)*2625.5</f>
        <v>-5520.7292445903668</v>
      </c>
      <c r="E88">
        <f>VLOOKUP($A88,'MP2-JCCD'!$A$2:$T$192,13,FALSE)*2625.5</f>
        <v>-726.01451395566858</v>
      </c>
      <c r="F88">
        <f>VLOOKUP($A88,'MP2-JCCD'!$A$2:$T$192,14,FALSE)*2625.5</f>
        <v>-2354.7170337398993</v>
      </c>
      <c r="G88">
        <f>VLOOKUP($A88,'MP2-JCCD'!$A$2:$T$192,15,FALSE)*2625.5</f>
        <v>-1190.2216435265225</v>
      </c>
      <c r="H88">
        <f>VLOOKUP($A88,'MP2-JCCD'!$A$2:$T$192,16,FALSE)*2625.5</f>
        <v>-3147.0600329780696</v>
      </c>
    </row>
    <row r="89" spans="1:8" x14ac:dyDescent="0.25">
      <c r="A89" t="s">
        <v>94</v>
      </c>
      <c r="B89">
        <f>VLOOKUP($A89,'CCSD(T)-CBS'!$A$2:$I$192,2,FALSE)</f>
        <v>646.06968973823496</v>
      </c>
      <c r="C89">
        <f>VLOOKUP($A89,'MP2-JCCD'!$A$2:$T$192,11,FALSE)*2625.5</f>
        <v>-1933.3075379420277</v>
      </c>
      <c r="D89">
        <f>VLOOKUP($A89,'MP2-JCCD'!$A$2:$T$192,12,FALSE)*2625.5</f>
        <v>-5519.980751480206</v>
      </c>
      <c r="E89">
        <f>VLOOKUP($A89,'MP2-JCCD'!$A$2:$T$192,13,FALSE)*2625.5</f>
        <v>-726.57759449880552</v>
      </c>
      <c r="F89">
        <f>VLOOKUP($A89,'MP2-JCCD'!$A$2:$T$192,14,FALSE)*2625.5</f>
        <v>-2355.113422129732</v>
      </c>
      <c r="G89">
        <f>VLOOKUP($A89,'MP2-JCCD'!$A$2:$T$192,15,FALSE)*2625.5</f>
        <v>-1190.1778751983061</v>
      </c>
      <c r="H89">
        <f>VLOOKUP($A89,'MP2-JCCD'!$A$2:$T$192,16,FALSE)*2625.5</f>
        <v>-3147.0600345959292</v>
      </c>
    </row>
    <row r="90" spans="1:8" x14ac:dyDescent="0.25">
      <c r="A90" t="s">
        <v>95</v>
      </c>
      <c r="B90">
        <f>VLOOKUP($A90,'CCSD(T)-CBS'!$A$2:$I$192,2,FALSE)</f>
        <v>-37.324324659640752</v>
      </c>
      <c r="C90">
        <f>VLOOKUP($A90,'MP2-JCCD'!$A$2:$T$192,11,FALSE)*2625.5</f>
        <v>-1496.4333418368763</v>
      </c>
      <c r="D90">
        <f>VLOOKUP($A90,'MP2-JCCD'!$A$2:$T$192,12,FALSE)*2625.5</f>
        <v>-4194.3447401331696</v>
      </c>
      <c r="E90">
        <f>VLOOKUP($A90,'MP2-JCCD'!$A$2:$T$192,13,FALSE)*2625.5</f>
        <v>-853.26713067037485</v>
      </c>
      <c r="F90">
        <f>VLOOKUP($A90,'MP2-JCCD'!$A$2:$T$192,14,FALSE)*2625.5</f>
        <v>-2546.4198087924806</v>
      </c>
      <c r="G90">
        <f>VLOOKUP($A90,'MP2-JCCD'!$A$2:$T$192,15,FALSE)*2625.5</f>
        <v>-629.80420399609238</v>
      </c>
      <c r="H90">
        <f>VLOOKUP($A90,'MP2-JCCD'!$A$2:$T$192,16,FALSE)*2625.5</f>
        <v>-1629.2804047906714</v>
      </c>
    </row>
    <row r="91" spans="1:8" x14ac:dyDescent="0.25">
      <c r="A91" t="s">
        <v>96</v>
      </c>
      <c r="B91">
        <f>VLOOKUP($A91,'CCSD(T)-CBS'!$A$2:$I$192,2,FALSE)</f>
        <v>-36.17774670313338</v>
      </c>
      <c r="C91">
        <f>VLOOKUP($A91,'MP2-JCCD'!$A$2:$T$192,11,FALSE)*2625.5</f>
        <v>-1496.0841559163812</v>
      </c>
      <c r="D91">
        <f>VLOOKUP($A91,'MP2-JCCD'!$A$2:$T$192,12,FALSE)*2625.5</f>
        <v>-4194.1191531342574</v>
      </c>
      <c r="E91">
        <f>VLOOKUP($A91,'MP2-JCCD'!$A$2:$T$192,13,FALSE)*2625.5</f>
        <v>-853.20123395563155</v>
      </c>
      <c r="F91">
        <f>VLOOKUP($A91,'MP2-JCCD'!$A$2:$T$192,14,FALSE)*2625.5</f>
        <v>-2546.2237095849541</v>
      </c>
      <c r="G91">
        <f>VLOOKUP($A91,'MP2-JCCD'!$A$2:$T$192,15,FALSE)*2625.5</f>
        <v>-629.80730938857664</v>
      </c>
      <c r="H91">
        <f>VLOOKUP($A91,'MP2-JCCD'!$A$2:$T$192,16,FALSE)*2625.5</f>
        <v>-1629.2911475095339</v>
      </c>
    </row>
    <row r="92" spans="1:8" x14ac:dyDescent="0.25">
      <c r="A92" t="s">
        <v>34</v>
      </c>
      <c r="B92">
        <f>VLOOKUP($A92,'CCSD(T)-CBS'!$A$2:$I$192,2,FALSE)</f>
        <v>-47.2115468177916</v>
      </c>
      <c r="C92">
        <f>VLOOKUP($A92,'MP2-JCCD'!$A$2:$T$192,11,FALSE)*2625.5</f>
        <v>-979.61616587810875</v>
      </c>
      <c r="D92">
        <f>VLOOKUP($A92,'MP2-JCCD'!$A$2:$T$192,12,FALSE)*2625.5</f>
        <v>-2828.1733781510425</v>
      </c>
      <c r="E92">
        <f>VLOOKUP($A92,'MP2-JCCD'!$A$2:$T$192,13,FALSE)*2625.5</f>
        <v>-855.40822316624372</v>
      </c>
      <c r="F92">
        <f>VLOOKUP($A92,'MP2-JCCD'!$A$2:$T$192,14,FALSE)*2625.5</f>
        <v>-2557.2673544832228</v>
      </c>
      <c r="G92">
        <f>VLOOKUP($A92,'MP2-JCCD'!$A$2:$T$192,15,FALSE)*2625.5</f>
        <v>-103.57410495963639</v>
      </c>
      <c r="H92">
        <f>VLOOKUP($A92,'MP2-JCCD'!$A$2:$T$192,16,FALSE)*2625.5</f>
        <v>-244.92399542733523</v>
      </c>
    </row>
    <row r="93" spans="1:8" x14ac:dyDescent="0.25">
      <c r="A93" t="s">
        <v>35</v>
      </c>
      <c r="B93">
        <f>VLOOKUP($A93,'CCSD(T)-CBS'!$A$2:$I$192,2,FALSE)</f>
        <v>-33.513079785375453</v>
      </c>
      <c r="C93">
        <f>VLOOKUP($A93,'MP2-JCCD'!$A$2:$T$192,11,FALSE)*2625.5</f>
        <v>-974.80345955498433</v>
      </c>
      <c r="D93">
        <f>VLOOKUP($A93,'MP2-JCCD'!$A$2:$T$192,12,FALSE)*2625.5</f>
        <v>-2819.9427521809289</v>
      </c>
      <c r="E93">
        <f>VLOOKUP($A93,'MP2-JCCD'!$A$2:$T$192,13,FALSE)*2625.5</f>
        <v>-855.88365302228738</v>
      </c>
      <c r="F93">
        <f>VLOOKUP($A93,'MP2-JCCD'!$A$2:$T$192,14,FALSE)*2625.5</f>
        <v>-2559.252270620233</v>
      </c>
      <c r="G93">
        <f>VLOOKUP($A93,'MP2-JCCD'!$A$2:$T$192,15,FALSE)*2625.5</f>
        <v>-103.57410495963639</v>
      </c>
      <c r="H93">
        <f>VLOOKUP($A93,'MP2-JCCD'!$A$2:$T$192,16,FALSE)*2625.5</f>
        <v>-244.92399542733523</v>
      </c>
    </row>
    <row r="94" spans="1:8" x14ac:dyDescent="0.25">
      <c r="A94" t="s">
        <v>36</v>
      </c>
      <c r="B94">
        <f>VLOOKUP($A94,'CCSD(T)-CBS'!$A$2:$I$192,2,FALSE)</f>
        <v>-37.571790099194004</v>
      </c>
      <c r="C94">
        <f>VLOOKUP($A94,'MP2-JCCD'!$A$2:$T$192,11,FALSE)*2625.5</f>
        <v>-975.7582745714692</v>
      </c>
      <c r="D94">
        <f>VLOOKUP($A94,'MP2-JCCD'!$A$2:$T$192,12,FALSE)*2625.5</f>
        <v>-2820.9573363662657</v>
      </c>
      <c r="E94">
        <f>VLOOKUP($A94,'MP2-JCCD'!$A$2:$T$192,13,FALSE)*2625.5</f>
        <v>-855.44062169126619</v>
      </c>
      <c r="F94">
        <f>VLOOKUP($A94,'MP2-JCCD'!$A$2:$T$192,14,FALSE)*2625.5</f>
        <v>-2558.6032021737396</v>
      </c>
      <c r="G94">
        <f>VLOOKUP($A94,'MP2-JCCD'!$A$2:$T$192,15,FALSE)*2625.5</f>
        <v>-103.57410495963639</v>
      </c>
      <c r="H94">
        <f>VLOOKUP($A94,'MP2-JCCD'!$A$2:$T$192,16,FALSE)*2625.5</f>
        <v>-244.92399542733523</v>
      </c>
    </row>
    <row r="95" spans="1:8" x14ac:dyDescent="0.25">
      <c r="A95" t="s">
        <v>37</v>
      </c>
      <c r="B95">
        <f>VLOOKUP($A95,'CCSD(T)-CBS'!$A$2:$I$192,2,FALSE)</f>
        <v>-47.413304937962948</v>
      </c>
      <c r="C95">
        <f>VLOOKUP($A95,'MP2-JCCD'!$A$2:$T$192,11,FALSE)*2625.5</f>
        <v>-980.0011808202338</v>
      </c>
      <c r="D95">
        <f>VLOOKUP($A95,'MP2-JCCD'!$A$2:$T$192,12,FALSE)*2625.5</f>
        <v>-2828.9233795574187</v>
      </c>
      <c r="E95">
        <f>VLOOKUP($A95,'MP2-JCCD'!$A$2:$T$192,13,FALSE)*2625.5</f>
        <v>-855.48083647098815</v>
      </c>
      <c r="F95">
        <f>VLOOKUP($A95,'MP2-JCCD'!$A$2:$T$192,14,FALSE)*2625.5</f>
        <v>-2557.4519356460182</v>
      </c>
      <c r="G95">
        <f>VLOOKUP($A95,'MP2-JCCD'!$A$2:$T$192,15,FALSE)*2625.5</f>
        <v>-103.57410495963639</v>
      </c>
      <c r="H95">
        <f>VLOOKUP($A95,'MP2-JCCD'!$A$2:$T$192,16,FALSE)*2625.5</f>
        <v>-244.92399542733523</v>
      </c>
    </row>
    <row r="96" spans="1:8" x14ac:dyDescent="0.25">
      <c r="A96" t="s">
        <v>97</v>
      </c>
      <c r="B96">
        <f>VLOOKUP($A96,'CCSD(T)-CBS'!$A$2:$I$192,2,FALSE)</f>
        <v>-40.479936334085551</v>
      </c>
      <c r="C96">
        <f>VLOOKUP($A96,'MP2-JCCD'!$A$2:$T$192,11,FALSE)*2625.5</f>
        <v>-972.3576059708829</v>
      </c>
      <c r="D96">
        <f>VLOOKUP($A96,'MP2-JCCD'!$A$2:$T$192,12,FALSE)*2625.5</f>
        <v>-2847.2094246333108</v>
      </c>
      <c r="E96">
        <f>VLOOKUP($A96,'MP2-JCCD'!$A$2:$T$192,13,FALSE)*2625.5</f>
        <v>-855.24803493490708</v>
      </c>
      <c r="F96">
        <f>VLOOKUP($A96,'MP2-JCCD'!$A$2:$T$192,14,FALSE)*2625.5</f>
        <v>-2556.9724574057263</v>
      </c>
      <c r="G96">
        <f>VLOOKUP($A96,'MP2-JCCD'!$A$2:$T$192,15,FALSE)*2625.5</f>
        <v>-99.798243667132326</v>
      </c>
      <c r="H96">
        <f>VLOOKUP($A96,'MP2-JCCD'!$A$2:$T$192,16,FALSE)*2625.5</f>
        <v>-268.21379395305331</v>
      </c>
    </row>
    <row r="97" spans="1:8" x14ac:dyDescent="0.25">
      <c r="A97" t="s">
        <v>98</v>
      </c>
      <c r="B97">
        <f>VLOOKUP($A97,'CCSD(T)-CBS'!$A$2:$I$192,2,FALSE)</f>
        <v>-29.582360801582695</v>
      </c>
      <c r="C97">
        <f>VLOOKUP($A97,'MP2-JCCD'!$A$2:$T$192,11,FALSE)*2625.5</f>
        <v>-969.95550692022425</v>
      </c>
      <c r="D97">
        <f>VLOOKUP($A97,'MP2-JCCD'!$A$2:$T$192,12,FALSE)*2625.5</f>
        <v>-2841.8180166592488</v>
      </c>
      <c r="E97">
        <f>VLOOKUP($A97,'MP2-JCCD'!$A$2:$T$192,13,FALSE)*2625.5</f>
        <v>-856.13103591113486</v>
      </c>
      <c r="F97">
        <f>VLOOKUP($A97,'MP2-JCCD'!$A$2:$T$192,14,FALSE)*2625.5</f>
        <v>-2559.9399851061789</v>
      </c>
      <c r="G97">
        <f>VLOOKUP($A97,'MP2-JCCD'!$A$2:$T$192,15,FALSE)*2625.5</f>
        <v>-99.798243667132866</v>
      </c>
      <c r="H97">
        <f>VLOOKUP($A97,'MP2-JCCD'!$A$2:$T$192,16,FALSE)*2625.5</f>
        <v>-268.21379395305331</v>
      </c>
    </row>
    <row r="98" spans="1:8" x14ac:dyDescent="0.25">
      <c r="A98" t="s">
        <v>99</v>
      </c>
      <c r="B98">
        <f>VLOOKUP($A98,'CCSD(T)-CBS'!$A$2:$I$192,2,FALSE)</f>
        <v>-33.089035016612911</v>
      </c>
      <c r="C98">
        <f>VLOOKUP($A98,'MP2-JCCD'!$A$2:$T$192,11,FALSE)*2625.5</f>
        <v>-970.51931602145328</v>
      </c>
      <c r="D98">
        <f>VLOOKUP($A98,'MP2-JCCD'!$A$2:$T$192,12,FALSE)*2625.5</f>
        <v>-2842.38836423558</v>
      </c>
      <c r="E98">
        <f>VLOOKUP($A98,'MP2-JCCD'!$A$2:$T$192,13,FALSE)*2625.5</f>
        <v>-855.62255784297326</v>
      </c>
      <c r="F98">
        <f>VLOOKUP($A98,'MP2-JCCD'!$A$2:$T$192,14,FALSE)*2625.5</f>
        <v>-2559.1044051591684</v>
      </c>
      <c r="G98">
        <f>VLOOKUP($A98,'MP2-JCCD'!$A$2:$T$192,15,FALSE)*2625.5</f>
        <v>-99.798243667132326</v>
      </c>
      <c r="H98">
        <f>VLOOKUP($A98,'MP2-JCCD'!$A$2:$T$192,16,FALSE)*2625.5</f>
        <v>-268.21379395305331</v>
      </c>
    </row>
    <row r="99" spans="1:8" x14ac:dyDescent="0.25">
      <c r="A99" t="s">
        <v>100</v>
      </c>
      <c r="B99">
        <f>VLOOKUP($A99,'CCSD(T)-CBS'!$A$2:$I$192,2,FALSE)</f>
        <v>-39.884863687688494</v>
      </c>
      <c r="C99">
        <f>VLOOKUP($A99,'MP2-JCCD'!$A$2:$T$192,11,FALSE)*2625.5</f>
        <v>-972.23984917191603</v>
      </c>
      <c r="D99">
        <f>VLOOKUP($A99,'MP2-JCCD'!$A$2:$T$192,12,FALSE)*2625.5</f>
        <v>-2847.5922916383083</v>
      </c>
      <c r="E99">
        <f>VLOOKUP($A99,'MP2-JCCD'!$A$2:$T$192,13,FALSE)*2625.5</f>
        <v>-855.27804771101182</v>
      </c>
      <c r="F99">
        <f>VLOOKUP($A99,'MP2-JCCD'!$A$2:$T$192,14,FALSE)*2625.5</f>
        <v>-2557.0420030628784</v>
      </c>
      <c r="G99">
        <f>VLOOKUP($A99,'MP2-JCCD'!$A$2:$T$192,15,FALSE)*2625.5</f>
        <v>-99.7982436671318</v>
      </c>
      <c r="H99">
        <f>VLOOKUP($A99,'MP2-JCCD'!$A$2:$T$192,16,FALSE)*2625.5</f>
        <v>-268.2137939530507</v>
      </c>
    </row>
    <row r="100" spans="1:8" x14ac:dyDescent="0.25">
      <c r="A100" t="s">
        <v>101</v>
      </c>
      <c r="B100">
        <f>VLOOKUP($A100,'CCSD(T)-CBS'!$A$2:$I$192,2,FALSE)</f>
        <v>-57.354066475169475</v>
      </c>
      <c r="C100">
        <f>VLOOKUP($A100,'MP2-JCCD'!$A$2:$T$192,11,FALSE)*2625.5</f>
        <v>-1423.4892609334133</v>
      </c>
      <c r="D100">
        <f>VLOOKUP($A100,'MP2-JCCD'!$A$2:$T$192,12,FALSE)*2625.5</f>
        <v>-3975.5094641117848</v>
      </c>
      <c r="E100">
        <f>VLOOKUP($A100,'MP2-JCCD'!$A$2:$T$192,13,FALSE)*2625.5</f>
        <v>-853.0342913450628</v>
      </c>
      <c r="F100">
        <f>VLOOKUP($A100,'MP2-JCCD'!$A$2:$T$192,14,FALSE)*2625.5</f>
        <v>-2546.7279095664612</v>
      </c>
      <c r="G100">
        <f>VLOOKUP($A100,'MP2-JCCD'!$A$2:$T$192,15,FALSE)*2625.5</f>
        <v>-542.29281756325588</v>
      </c>
      <c r="H100">
        <f>VLOOKUP($A100,'MP2-JCCD'!$A$2:$T$192,16,FALSE)*2625.5</f>
        <v>-1392.966164118608</v>
      </c>
    </row>
    <row r="101" spans="1:8" x14ac:dyDescent="0.25">
      <c r="A101" t="s">
        <v>102</v>
      </c>
      <c r="B101">
        <f>VLOOKUP($A101,'CCSD(T)-CBS'!$A$2:$I$192,2,FALSE)</f>
        <v>-58.703910046383498</v>
      </c>
      <c r="C101">
        <f>VLOOKUP($A101,'MP2-JCCD'!$A$2:$T$192,11,FALSE)*2625.5</f>
        <v>-1424.0276689541633</v>
      </c>
      <c r="D101">
        <f>VLOOKUP($A101,'MP2-JCCD'!$A$2:$T$192,12,FALSE)*2625.5</f>
        <v>-3976.1778241230704</v>
      </c>
      <c r="E101">
        <f>VLOOKUP($A101,'MP2-JCCD'!$A$2:$T$192,13,FALSE)*2625.5</f>
        <v>-853.45190782581028</v>
      </c>
      <c r="F101">
        <f>VLOOKUP($A101,'MP2-JCCD'!$A$2:$T$192,14,FALSE)*2625.5</f>
        <v>-2547.3578312737541</v>
      </c>
      <c r="G101">
        <f>VLOOKUP($A101,'MP2-JCCD'!$A$2:$T$192,15,FALSE)*2625.5</f>
        <v>-542.30107690932596</v>
      </c>
      <c r="H101">
        <f>VLOOKUP($A101,'MP2-JCCD'!$A$2:$T$192,16,FALSE)*2625.5</f>
        <v>-1392.7373527532966</v>
      </c>
    </row>
    <row r="102" spans="1:8" x14ac:dyDescent="0.25">
      <c r="A102" t="s">
        <v>103</v>
      </c>
      <c r="B102">
        <f>VLOOKUP($A102,'CCSD(T)-CBS'!$A$2:$I$192,2,FALSE)</f>
        <v>-50.878441896858931</v>
      </c>
      <c r="C102">
        <f>VLOOKUP($A102,'MP2-JCCD'!$A$2:$T$192,11,FALSE)*2625.5</f>
        <v>-1419.8571316543253</v>
      </c>
      <c r="D102">
        <f>VLOOKUP($A102,'MP2-JCCD'!$A$2:$T$192,12,FALSE)*2625.5</f>
        <v>-3969.7115415238904</v>
      </c>
      <c r="E102">
        <f>VLOOKUP($A102,'MP2-JCCD'!$A$2:$T$192,13,FALSE)*2625.5</f>
        <v>-853.66129510942096</v>
      </c>
      <c r="F102">
        <f>VLOOKUP($A102,'MP2-JCCD'!$A$2:$T$192,14,FALSE)*2625.5</f>
        <v>-2548.3940542502232</v>
      </c>
      <c r="G102">
        <f>VLOOKUP($A102,'MP2-JCCD'!$A$2:$T$192,15,FALSE)*2625.5</f>
        <v>-542.17024794990755</v>
      </c>
      <c r="H102">
        <f>VLOOKUP($A102,'MP2-JCCD'!$A$2:$T$192,16,FALSE)*2625.5</f>
        <v>-1392.9269765945733</v>
      </c>
    </row>
    <row r="103" spans="1:8" x14ac:dyDescent="0.25">
      <c r="A103" t="s">
        <v>104</v>
      </c>
      <c r="B103">
        <f>VLOOKUP($A103,'CCSD(T)-CBS'!$A$2:$I$192,2,FALSE)</f>
        <v>-59.668490239390849</v>
      </c>
      <c r="C103">
        <f>VLOOKUP($A103,'MP2-JCCD'!$A$2:$T$192,11,FALSE)*2625.5</f>
        <v>-1424.7304720884149</v>
      </c>
      <c r="D103">
        <f>VLOOKUP($A103,'MP2-JCCD'!$A$2:$T$192,12,FALSE)*2625.5</f>
        <v>-3975.5729086231336</v>
      </c>
      <c r="E103">
        <f>VLOOKUP($A103,'MP2-JCCD'!$A$2:$T$192,13,FALSE)*2625.5</f>
        <v>-853.32803841054852</v>
      </c>
      <c r="F103">
        <f>VLOOKUP($A103,'MP2-JCCD'!$A$2:$T$192,14,FALSE)*2625.5</f>
        <v>-2547.0344754850403</v>
      </c>
      <c r="G103">
        <f>VLOOKUP($A103,'MP2-JCCD'!$A$2:$T$192,15,FALSE)*2625.5</f>
        <v>-542.30138647426463</v>
      </c>
      <c r="H103">
        <f>VLOOKUP($A103,'MP2-JCCD'!$A$2:$T$192,16,FALSE)*2625.5</f>
        <v>-1392.5172123171074</v>
      </c>
    </row>
    <row r="104" spans="1:8" x14ac:dyDescent="0.25">
      <c r="A104" t="s">
        <v>105</v>
      </c>
      <c r="B104">
        <f>VLOOKUP($A104,'CCSD(T)-CBS'!$A$2:$I$192,2,FALSE)</f>
        <v>-56.805944614231976</v>
      </c>
      <c r="C104">
        <f>VLOOKUP($A104,'MP2-JCCD'!$A$2:$T$192,11,FALSE)*2625.5</f>
        <v>-1422.1561556371803</v>
      </c>
      <c r="D104">
        <f>VLOOKUP($A104,'MP2-JCCD'!$A$2:$T$192,12,FALSE)*2625.5</f>
        <v>-3974.0548703772984</v>
      </c>
      <c r="E104">
        <f>VLOOKUP($A104,'MP2-JCCD'!$A$2:$T$192,13,FALSE)*2625.5</f>
        <v>-852.72211931259574</v>
      </c>
      <c r="F104">
        <f>VLOOKUP($A104,'MP2-JCCD'!$A$2:$T$192,14,FALSE)*2625.5</f>
        <v>-2546.2148373650007</v>
      </c>
      <c r="G104">
        <f>VLOOKUP($A104,'MP2-JCCD'!$A$2:$T$192,15,FALSE)*2625.5</f>
        <v>-542.21753473568697</v>
      </c>
      <c r="H104">
        <f>VLOOKUP($A104,'MP2-JCCD'!$A$2:$T$192,16,FALSE)*2625.5</f>
        <v>-1392.623054674285</v>
      </c>
    </row>
    <row r="105" spans="1:8" x14ac:dyDescent="0.25">
      <c r="A105" t="s">
        <v>106</v>
      </c>
      <c r="B105">
        <f>VLOOKUP($A105,'CCSD(T)-CBS'!$A$2:$I$192,2,FALSE)</f>
        <v>-55.681164026062106</v>
      </c>
      <c r="C105">
        <f>VLOOKUP($A105,'MP2-JCCD'!$A$2:$T$192,11,FALSE)*2625.5</f>
        <v>-1421.9193618794809</v>
      </c>
      <c r="D105">
        <f>VLOOKUP($A105,'MP2-JCCD'!$A$2:$T$192,12,FALSE)*2625.5</f>
        <v>-3973.6472970666123</v>
      </c>
      <c r="E105">
        <f>VLOOKUP($A105,'MP2-JCCD'!$A$2:$T$192,13,FALSE)*2625.5</f>
        <v>-852.8480015980092</v>
      </c>
      <c r="F105">
        <f>VLOOKUP($A105,'MP2-JCCD'!$A$2:$T$192,14,FALSE)*2625.5</f>
        <v>-2546.2564823229141</v>
      </c>
      <c r="G105">
        <f>VLOOKUP($A105,'MP2-JCCD'!$A$2:$T$192,15,FALSE)*2625.5</f>
        <v>-542.39263765718192</v>
      </c>
      <c r="H105">
        <f>VLOOKUP($A105,'MP2-JCCD'!$A$2:$T$192,16,FALSE)*2625.5</f>
        <v>-1392.6430016856687</v>
      </c>
    </row>
    <row r="106" spans="1:8" x14ac:dyDescent="0.25">
      <c r="A106" t="s">
        <v>107</v>
      </c>
      <c r="B106">
        <f>VLOOKUP($A106,'CCSD(T)-CBS'!$A$2:$I$192,2,FALSE)</f>
        <v>-49.420306731283745</v>
      </c>
      <c r="C106">
        <f>VLOOKUP($A106,'MP2-JCCD'!$A$2:$T$192,11,FALSE)*2625.5</f>
        <v>-1497.0681503875371</v>
      </c>
      <c r="D106">
        <f>VLOOKUP($A106,'MP2-JCCD'!$A$2:$T$192,12,FALSE)*2625.5</f>
        <v>-4225.8876741929771</v>
      </c>
      <c r="E106">
        <f>VLOOKUP($A106,'MP2-JCCD'!$A$2:$T$192,13,FALSE)*2625.5</f>
        <v>-853.97711690694427</v>
      </c>
      <c r="F106">
        <f>VLOOKUP($A106,'MP2-JCCD'!$A$2:$T$192,14,FALSE)*2625.5</f>
        <v>-2547.7922721590085</v>
      </c>
      <c r="G106">
        <f>VLOOKUP($A106,'MP2-JCCD'!$A$2:$T$192,15,FALSE)*2625.5</f>
        <v>-620.94321263683992</v>
      </c>
      <c r="H106">
        <f>VLOOKUP($A106,'MP2-JCCD'!$A$2:$T$192,16,FALSE)*2625.5</f>
        <v>-1652.5340327417023</v>
      </c>
    </row>
    <row r="107" spans="1:8" x14ac:dyDescent="0.25">
      <c r="A107" t="s">
        <v>108</v>
      </c>
      <c r="B107">
        <f>VLOOKUP($A107,'CCSD(T)-CBS'!$A$2:$I$192,2,FALSE)</f>
        <v>-43.344197969135621</v>
      </c>
      <c r="C107">
        <f>VLOOKUP($A107,'MP2-JCCD'!$A$2:$T$192,11,FALSE)*2625.5</f>
        <v>-1493.0561521205259</v>
      </c>
      <c r="D107">
        <f>VLOOKUP($A107,'MP2-JCCD'!$A$2:$T$192,12,FALSE)*2625.5</f>
        <v>-4222.0626880157606</v>
      </c>
      <c r="E107">
        <f>VLOOKUP($A107,'MP2-JCCD'!$A$2:$T$192,13,FALSE)*2625.5</f>
        <v>-852.88585412322334</v>
      </c>
      <c r="F107">
        <f>VLOOKUP($A107,'MP2-JCCD'!$A$2:$T$192,14,FALSE)*2625.5</f>
        <v>-2546.0877999127852</v>
      </c>
      <c r="G107">
        <f>VLOOKUP($A107,'MP2-JCCD'!$A$2:$T$192,15,FALSE)*2625.5</f>
        <v>-620.97848122691175</v>
      </c>
      <c r="H107">
        <f>VLOOKUP($A107,'MP2-JCCD'!$A$2:$T$192,16,FALSE)*2625.5</f>
        <v>-1652.6748080106981</v>
      </c>
    </row>
    <row r="108" spans="1:8" x14ac:dyDescent="0.25">
      <c r="A108" t="s">
        <v>109</v>
      </c>
      <c r="B108">
        <f>VLOOKUP($A108,'CCSD(T)-CBS'!$A$2:$I$192,2,FALSE)</f>
        <v>553.32390263462548</v>
      </c>
      <c r="C108">
        <f>VLOOKUP($A108,'MP2-JCCD'!$A$2:$T$192,11,FALSE)*2625.5</f>
        <v>-2841.0511058254051</v>
      </c>
      <c r="D108">
        <f>VLOOKUP($A108,'MP2-JCCD'!$A$2:$T$192,12,FALSE)*2625.5</f>
        <v>-7529.1564417872059</v>
      </c>
      <c r="E108">
        <f>VLOOKUP($A108,'MP2-JCCD'!$A$2:$T$192,13,FALSE)*2625.5</f>
        <v>-853.30017279657841</v>
      </c>
      <c r="F108">
        <f>VLOOKUP($A108,'MP2-JCCD'!$A$2:$T$192,14,FALSE)*2625.5</f>
        <v>-2546.5519725874919</v>
      </c>
      <c r="G108">
        <f>VLOOKUP($A108,'MP2-JCCD'!$A$2:$T$192,15,FALSE)*2625.5</f>
        <v>-1951.9735089563849</v>
      </c>
      <c r="H108">
        <f>VLOOKUP($A108,'MP2-JCCD'!$A$2:$T$192,16,FALSE)*2625.5</f>
        <v>-4934.1205158037119</v>
      </c>
    </row>
    <row r="109" spans="1:8" x14ac:dyDescent="0.25">
      <c r="A109" t="s">
        <v>110</v>
      </c>
      <c r="B109">
        <f>VLOOKUP($A109,'CCSD(T)-CBS'!$A$2:$I$192,2,FALSE)</f>
        <v>580.3518854856593</v>
      </c>
      <c r="C109">
        <f>VLOOKUP($A109,'MP2-JCCD'!$A$2:$T$192,11,FALSE)*2625.5</f>
        <v>-2830.7275473588134</v>
      </c>
      <c r="D109">
        <f>VLOOKUP($A109,'MP2-JCCD'!$A$2:$T$192,12,FALSE)*2625.5</f>
        <v>-7513.009220246573</v>
      </c>
      <c r="E109">
        <f>VLOOKUP($A109,'MP2-JCCD'!$A$2:$T$192,13,FALSE)*2625.5</f>
        <v>-853.52020397680155</v>
      </c>
      <c r="F109">
        <f>VLOOKUP($A109,'MP2-JCCD'!$A$2:$T$192,14,FALSE)*2625.5</f>
        <v>-2548.4107837727047</v>
      </c>
      <c r="G109">
        <f>VLOOKUP($A109,'MP2-JCCD'!$A$2:$T$192,15,FALSE)*2625.5</f>
        <v>-1951.646774171958</v>
      </c>
      <c r="H109">
        <f>VLOOKUP($A109,'MP2-JCCD'!$A$2:$T$192,16,FALSE)*2625.5</f>
        <v>-4933.3398553206498</v>
      </c>
    </row>
    <row r="110" spans="1:8" x14ac:dyDescent="0.25">
      <c r="A110" t="s">
        <v>111</v>
      </c>
      <c r="B110">
        <f>VLOOKUP($A110,'CCSD(T)-CBS'!$A$2:$I$192,2,FALSE)</f>
        <v>585.54351943165966</v>
      </c>
      <c r="C110">
        <f>VLOOKUP($A110,'MP2-JCCD'!$A$2:$T$192,11,FALSE)*2625.5</f>
        <v>-2826.6307627168312</v>
      </c>
      <c r="D110">
        <f>VLOOKUP($A110,'MP2-JCCD'!$A$2:$T$192,12,FALSE)*2625.5</f>
        <v>-7505.7861879543889</v>
      </c>
      <c r="E110">
        <f>VLOOKUP($A110,'MP2-JCCD'!$A$2:$T$192,13,FALSE)*2625.5</f>
        <v>-853.10952794249943</v>
      </c>
      <c r="F110">
        <f>VLOOKUP($A110,'MP2-JCCD'!$A$2:$T$192,14,FALSE)*2625.5</f>
        <v>-2547.2383208550095</v>
      </c>
      <c r="G110">
        <f>VLOOKUP($A110,'MP2-JCCD'!$A$2:$T$192,15,FALSE)*2625.5</f>
        <v>-1951.8190506680733</v>
      </c>
      <c r="H110">
        <f>VLOOKUP($A110,'MP2-JCCD'!$A$2:$T$192,16,FALSE)*2625.5</f>
        <v>-4932.9480090191419</v>
      </c>
    </row>
    <row r="111" spans="1:8" x14ac:dyDescent="0.25">
      <c r="A111" t="s">
        <v>112</v>
      </c>
      <c r="B111">
        <f>VLOOKUP($A111,'CCSD(T)-CBS'!$A$2:$I$192,2,FALSE)</f>
        <v>563.97130493483746</v>
      </c>
      <c r="C111">
        <f>VLOOKUP($A111,'MP2-JCCD'!$A$2:$T$192,11,FALSE)*2625.5</f>
        <v>-2835.3315974524112</v>
      </c>
      <c r="D111">
        <f>VLOOKUP($A111,'MP2-JCCD'!$A$2:$T$192,12,FALSE)*2625.5</f>
        <v>-7521.8390731459367</v>
      </c>
      <c r="E111">
        <f>VLOOKUP($A111,'MP2-JCCD'!$A$2:$T$192,13,FALSE)*2625.5</f>
        <v>-852.78340966174108</v>
      </c>
      <c r="F111">
        <f>VLOOKUP($A111,'MP2-JCCD'!$A$2:$T$192,14,FALSE)*2625.5</f>
        <v>-2545.7767409001081</v>
      </c>
      <c r="G111">
        <f>VLOOKUP($A111,'MP2-JCCD'!$A$2:$T$192,15,FALSE)*2625.5</f>
        <v>-1952.2433700573597</v>
      </c>
      <c r="H111">
        <f>VLOOKUP($A111,'MP2-JCCD'!$A$2:$T$192,16,FALSE)*2625.5</f>
        <v>-4934.5544194300428</v>
      </c>
    </row>
    <row r="112" spans="1:8" x14ac:dyDescent="0.25">
      <c r="A112" t="s">
        <v>113</v>
      </c>
      <c r="B112">
        <f>VLOOKUP($A112,'CCSD(T)-CBS'!$A$2:$I$192,2,FALSE)</f>
        <v>-40.236549555868805</v>
      </c>
      <c r="C112">
        <f>VLOOKUP($A112,'MP2-JCCD'!$A$2:$T$192,11,FALSE)*2625.5</f>
        <v>-1817.1077807162101</v>
      </c>
      <c r="D112">
        <f>VLOOKUP($A112,'MP2-JCCD'!$A$2:$T$192,12,FALSE)*2625.5</f>
        <v>-5016.4252888392102</v>
      </c>
      <c r="E112">
        <f>VLOOKUP($A112,'MP2-JCCD'!$A$2:$T$192,13,FALSE)*2625.5</f>
        <v>-852.85190021861229</v>
      </c>
      <c r="F112">
        <f>VLOOKUP($A112,'MP2-JCCD'!$A$2:$T$192,14,FALSE)*2625.5</f>
        <v>-2546.0006256677439</v>
      </c>
      <c r="G112">
        <f>VLOOKUP($A112,'MP2-JCCD'!$A$2:$T$192,15,FALSE)*2625.5</f>
        <v>-948.39465030116583</v>
      </c>
      <c r="H112">
        <f>VLOOKUP($A112,'MP2-JCCD'!$A$2:$T$192,16,FALSE)*2625.5</f>
        <v>-2447.1172477659661</v>
      </c>
    </row>
    <row r="113" spans="1:8" x14ac:dyDescent="0.25">
      <c r="A113" t="s">
        <v>114</v>
      </c>
      <c r="B113">
        <f>VLOOKUP($A113,'CCSD(T)-CBS'!$A$2:$I$192,2,FALSE)</f>
        <v>-36.364325597766765</v>
      </c>
      <c r="C113">
        <f>VLOOKUP($A113,'MP2-JCCD'!$A$2:$T$192,11,FALSE)*2625.5</f>
        <v>-1814.9847069697787</v>
      </c>
      <c r="D113">
        <f>VLOOKUP($A113,'MP2-JCCD'!$A$2:$T$192,12,FALSE)*2625.5</f>
        <v>-5013.5327141350817</v>
      </c>
      <c r="E113">
        <f>VLOOKUP($A113,'MP2-JCCD'!$A$2:$T$192,13,FALSE)*2625.5</f>
        <v>-852.57283549386796</v>
      </c>
      <c r="F113">
        <f>VLOOKUP($A113,'MP2-JCCD'!$A$2:$T$192,14,FALSE)*2625.5</f>
        <v>-2545.414812800645</v>
      </c>
      <c r="G113">
        <f>VLOOKUP($A113,'MP2-JCCD'!$A$2:$T$192,15,FALSE)*2625.5</f>
        <v>-948.47105436673314</v>
      </c>
      <c r="H113">
        <f>VLOOKUP($A113,'MP2-JCCD'!$A$2:$T$192,16,FALSE)*2625.5</f>
        <v>-2447.3697362241783</v>
      </c>
    </row>
    <row r="114" spans="1:8" x14ac:dyDescent="0.25">
      <c r="A114" t="s">
        <v>115</v>
      </c>
      <c r="B114">
        <f>VLOOKUP($A114,'CCSD(T)-CBS'!$A$2:$I$192,2,FALSE)</f>
        <v>597.92820329304504</v>
      </c>
      <c r="C114">
        <f>VLOOKUP($A114,'MP2-JCCD'!$A$2:$T$192,11,FALSE)*2625.5</f>
        <v>-2067.3458121640692</v>
      </c>
      <c r="D114">
        <f>VLOOKUP($A114,'MP2-JCCD'!$A$2:$T$192,12,FALSE)*2625.5</f>
        <v>-5720.5205309408639</v>
      </c>
      <c r="E114">
        <f>VLOOKUP($A114,'MP2-JCCD'!$A$2:$T$192,13,FALSE)*2625.5</f>
        <v>-853.8438106179492</v>
      </c>
      <c r="F114">
        <f>VLOOKUP($A114,'MP2-JCCD'!$A$2:$T$192,14,FALSE)*2625.5</f>
        <v>-2547.5271576955743</v>
      </c>
      <c r="G114">
        <f>VLOOKUP($A114,'MP2-JCCD'!$A$2:$T$192,15,FALSE)*2625.5</f>
        <v>-1190.6875904221317</v>
      </c>
      <c r="H114">
        <f>VLOOKUP($A114,'MP2-JCCD'!$A$2:$T$192,16,FALSE)*2625.5</f>
        <v>-3145.7882406565354</v>
      </c>
    </row>
    <row r="115" spans="1:8" x14ac:dyDescent="0.25">
      <c r="A115" t="s">
        <v>116</v>
      </c>
      <c r="B115">
        <f>VLOOKUP($A115,'CCSD(T)-CBS'!$A$2:$I$192,2,FALSE)</f>
        <v>601.51363540105649</v>
      </c>
      <c r="C115">
        <f>VLOOKUP($A115,'MP2-JCCD'!$A$2:$T$192,11,FALSE)*2625.5</f>
        <v>-2065.6336713012706</v>
      </c>
      <c r="D115">
        <f>VLOOKUP($A115,'MP2-JCCD'!$A$2:$T$192,12,FALSE)*2625.5</f>
        <v>-5718.7178055048917</v>
      </c>
      <c r="E115">
        <f>VLOOKUP($A115,'MP2-JCCD'!$A$2:$T$192,13,FALSE)*2625.5</f>
        <v>-853.06691205498134</v>
      </c>
      <c r="F115">
        <f>VLOOKUP($A115,'MP2-JCCD'!$A$2:$T$192,14,FALSE)*2625.5</f>
        <v>-2546.2666472183209</v>
      </c>
      <c r="G115">
        <f>VLOOKUP($A115,'MP2-JCCD'!$A$2:$T$192,15,FALSE)*2625.5</f>
        <v>-1190.7332233835723</v>
      </c>
      <c r="H115">
        <f>VLOOKUP($A115,'MP2-JCCD'!$A$2:$T$192,16,FALSE)*2625.5</f>
        <v>-3145.9182930149814</v>
      </c>
    </row>
    <row r="116" spans="1:8" x14ac:dyDescent="0.25">
      <c r="A116" t="s">
        <v>117</v>
      </c>
      <c r="B116">
        <f>VLOOKUP($A116,'CCSD(T)-CBS'!$A$2:$I$192,2,FALSE)</f>
        <v>468.32950862288453</v>
      </c>
      <c r="C116">
        <f>VLOOKUP($A116,'MP2-JCCD'!$A$2:$T$192,11,FALSE)*2625.5</f>
        <v>-1457.750525867395</v>
      </c>
      <c r="D116">
        <f>VLOOKUP($A116,'MP2-JCCD'!$A$2:$T$192,12,FALSE)*2625.5</f>
        <v>-4288.391454446466</v>
      </c>
      <c r="E116">
        <f>VLOOKUP($A116,'MP2-JCCD'!$A$2:$T$192,13,FALSE)*2625.5</f>
        <v>-815.22583792699129</v>
      </c>
      <c r="F116">
        <f>VLOOKUP($A116,'MP2-JCCD'!$A$2:$T$192,14,FALSE)*2625.5</f>
        <v>-2644.3061843469713</v>
      </c>
      <c r="G116">
        <f>VLOOKUP($A116,'MP2-JCCD'!$A$2:$T$192,15,FALSE)*2625.5</f>
        <v>-629.39140708865841</v>
      </c>
      <c r="H116">
        <f>VLOOKUP($A116,'MP2-JCCD'!$A$2:$T$192,16,FALSE)*2625.5</f>
        <v>-1627.637996162317</v>
      </c>
    </row>
    <row r="117" spans="1:8" x14ac:dyDescent="0.25">
      <c r="A117" t="s">
        <v>118</v>
      </c>
      <c r="B117">
        <f>VLOOKUP($A117,'CCSD(T)-CBS'!$A$2:$I$192,2,FALSE)</f>
        <v>-31.257373013173492</v>
      </c>
      <c r="C117">
        <f>VLOOKUP($A117,'MP2-JCCD'!$A$2:$T$192,11,FALSE)*2625.5</f>
        <v>-1457.3896931729823</v>
      </c>
      <c r="D117">
        <f>VLOOKUP($A117,'MP2-JCCD'!$A$2:$T$192,12,FALSE)*2625.5</f>
        <v>-4287.7525631864892</v>
      </c>
      <c r="E117">
        <f>VLOOKUP($A117,'MP2-JCCD'!$A$2:$T$192,13,FALSE)*2625.5</f>
        <v>-815.53881638443499</v>
      </c>
      <c r="F117">
        <f>VLOOKUP($A117,'MP2-JCCD'!$A$2:$T$192,14,FALSE)*2625.5</f>
        <v>-2644.5853396738271</v>
      </c>
      <c r="G117">
        <f>VLOOKUP($A117,'MP2-JCCD'!$A$2:$T$192,15,FALSE)*2625.5</f>
        <v>-629.40443798154274</v>
      </c>
      <c r="H117">
        <f>VLOOKUP($A117,'MP2-JCCD'!$A$2:$T$192,16,FALSE)*2625.5</f>
        <v>-1627.7011804886506</v>
      </c>
    </row>
    <row r="118" spans="1:8" x14ac:dyDescent="0.25">
      <c r="A118" t="s">
        <v>119</v>
      </c>
      <c r="B118">
        <f>VLOOKUP($A118,'CCSD(T)-CBS'!$A$2:$I$192,2,FALSE)</f>
        <v>470.46962195407696</v>
      </c>
      <c r="C118">
        <f>VLOOKUP($A118,'MP2-JCCD'!$A$2:$T$192,11,FALSE)*2625.5</f>
        <v>-1457.0232698881478</v>
      </c>
      <c r="D118">
        <f>VLOOKUP($A118,'MP2-JCCD'!$A$2:$T$192,12,FALSE)*2625.5</f>
        <v>-4287.5214477057816</v>
      </c>
      <c r="E118">
        <f>VLOOKUP($A118,'MP2-JCCD'!$A$2:$T$192,13,FALSE)*2625.5</f>
        <v>-815.29694402917949</v>
      </c>
      <c r="F118">
        <f>VLOOKUP($A118,'MP2-JCCD'!$A$2:$T$192,14,FALSE)*2625.5</f>
        <v>-2644.5249989855201</v>
      </c>
      <c r="G118">
        <f>VLOOKUP($A118,'MP2-JCCD'!$A$2:$T$192,15,FALSE)*2625.5</f>
        <v>-629.39931721384914</v>
      </c>
      <c r="H118">
        <f>VLOOKUP($A118,'MP2-JCCD'!$A$2:$T$192,16,FALSE)*2625.5</f>
        <v>-1627.6686591962666</v>
      </c>
    </row>
    <row r="119" spans="1:8" x14ac:dyDescent="0.25">
      <c r="A119" t="s">
        <v>38</v>
      </c>
      <c r="B119">
        <f>VLOOKUP($A119,'CCSD(T)-CBS'!$A$2:$I$192,2,FALSE)</f>
        <v>-44.604127785040419</v>
      </c>
      <c r="C119">
        <f>VLOOKUP($A119,'MP2-JCCD'!$A$2:$T$192,11,FALSE)*2625.5</f>
        <v>-941.06501357342268</v>
      </c>
      <c r="D119">
        <f>VLOOKUP($A119,'MP2-JCCD'!$A$2:$T$192,12,FALSE)*2625.5</f>
        <v>-2916.7405512069081</v>
      </c>
      <c r="E119">
        <f>VLOOKUP($A119,'MP2-JCCD'!$A$2:$T$192,13,FALSE)*2625.5</f>
        <v>-815.84674779417912</v>
      </c>
      <c r="F119">
        <f>VLOOKUP($A119,'MP2-JCCD'!$A$2:$T$192,14,FALSE)*2625.5</f>
        <v>-2645.4720457439025</v>
      </c>
      <c r="G119">
        <f>VLOOKUP($A119,'MP2-JCCD'!$A$2:$T$192,15,FALSE)*2625.5</f>
        <v>-103.57410495963639</v>
      </c>
      <c r="H119">
        <f>VLOOKUP($A119,'MP2-JCCD'!$A$2:$T$192,16,FALSE)*2625.5</f>
        <v>-244.92399542733523</v>
      </c>
    </row>
    <row r="120" spans="1:8" x14ac:dyDescent="0.25">
      <c r="A120" t="s">
        <v>39</v>
      </c>
      <c r="B120">
        <f>VLOOKUP($A120,'CCSD(T)-CBS'!$A$2:$I$192,2,FALSE)</f>
        <v>-42.401684755923043</v>
      </c>
      <c r="C120">
        <f>VLOOKUP($A120,'MP2-JCCD'!$A$2:$T$192,11,FALSE)*2625.5</f>
        <v>-939.4316417739949</v>
      </c>
      <c r="D120">
        <f>VLOOKUP($A120,'MP2-JCCD'!$A$2:$T$192,12,FALSE)*2625.5</f>
        <v>-2915.0180022180211</v>
      </c>
      <c r="E120">
        <f>VLOOKUP($A120,'MP2-JCCD'!$A$2:$T$192,13,FALSE)*2625.5</f>
        <v>-815.73885143518669</v>
      </c>
      <c r="F120">
        <f>VLOOKUP($A120,'MP2-JCCD'!$A$2:$T$192,14,FALSE)*2625.5</f>
        <v>-2645.6208779562594</v>
      </c>
      <c r="G120">
        <f>VLOOKUP($A120,'MP2-JCCD'!$A$2:$T$192,15,FALSE)*2625.5</f>
        <v>-103.57410495963639</v>
      </c>
      <c r="H120">
        <f>VLOOKUP($A120,'MP2-JCCD'!$A$2:$T$192,16,FALSE)*2625.5</f>
        <v>-244.92399542733523</v>
      </c>
    </row>
    <row r="121" spans="1:8" x14ac:dyDescent="0.25">
      <c r="A121" t="s">
        <v>40</v>
      </c>
      <c r="B121">
        <f>VLOOKUP($A121,'CCSD(T)-CBS'!$A$2:$I$192,2,FALSE)</f>
        <v>-42.828558222171523</v>
      </c>
      <c r="C121">
        <f>VLOOKUP($A121,'MP2-JCCD'!$A$2:$T$192,11,FALSE)*2625.5</f>
        <v>-939.63015631474389</v>
      </c>
      <c r="D121">
        <f>VLOOKUP($A121,'MP2-JCCD'!$A$2:$T$192,12,FALSE)*2625.5</f>
        <v>-2915.1944406443731</v>
      </c>
      <c r="E121">
        <f>VLOOKUP($A121,'MP2-JCCD'!$A$2:$T$192,13,FALSE)*2625.5</f>
        <v>-815.77600599954451</v>
      </c>
      <c r="F121">
        <f>VLOOKUP($A121,'MP2-JCCD'!$A$2:$T$192,14,FALSE)*2625.5</f>
        <v>-2645.6509642089168</v>
      </c>
      <c r="G121">
        <f>VLOOKUP($A121,'MP2-JCCD'!$A$2:$T$192,15,FALSE)*2625.5</f>
        <v>-103.57410495960592</v>
      </c>
      <c r="H121">
        <f>VLOOKUP($A121,'MP2-JCCD'!$A$2:$T$192,16,FALSE)*2625.5</f>
        <v>-244.92399542729714</v>
      </c>
    </row>
    <row r="122" spans="1:8" x14ac:dyDescent="0.25">
      <c r="A122" t="s">
        <v>120</v>
      </c>
      <c r="B122">
        <f>VLOOKUP($A122,'CCSD(T)-CBS'!$A$2:$I$192,2,FALSE)</f>
        <v>-38.309520087934629</v>
      </c>
      <c r="C122">
        <f>VLOOKUP($A122,'MP2-JCCD'!$A$2:$T$192,11,FALSE)*2625.5</f>
        <v>-934.67802731088682</v>
      </c>
      <c r="D122">
        <f>VLOOKUP($A122,'MP2-JCCD'!$A$2:$T$192,12,FALSE)*2625.5</f>
        <v>-2936.9520021034868</v>
      </c>
      <c r="E122">
        <f>VLOOKUP($A122,'MP2-JCCD'!$A$2:$T$192,13,FALSE)*2625.5</f>
        <v>-815.8780137346821</v>
      </c>
      <c r="F122">
        <f>VLOOKUP($A122,'MP2-JCCD'!$A$2:$T$192,14,FALSE)*2625.5</f>
        <v>-2645.5818975316042</v>
      </c>
      <c r="G122">
        <f>VLOOKUP($A122,'MP2-JCCD'!$A$2:$T$192,15,FALSE)*2625.5</f>
        <v>-99.798243667132326</v>
      </c>
      <c r="H122">
        <f>VLOOKUP($A122,'MP2-JCCD'!$A$2:$T$192,16,FALSE)*2625.5</f>
        <v>-268.2137939530507</v>
      </c>
    </row>
    <row r="123" spans="1:8" x14ac:dyDescent="0.25">
      <c r="A123" t="s">
        <v>121</v>
      </c>
      <c r="B123">
        <f>VLOOKUP($A123,'CCSD(T)-CBS'!$A$2:$I$192,2,FALSE)</f>
        <v>-37.296694927848876</v>
      </c>
      <c r="C123">
        <f>VLOOKUP($A123,'MP2-JCCD'!$A$2:$T$192,11,FALSE)*2625.5</f>
        <v>-933.70040089235454</v>
      </c>
      <c r="D123">
        <f>VLOOKUP($A123,'MP2-JCCD'!$A$2:$T$192,12,FALSE)*2625.5</f>
        <v>-2936.0237024561147</v>
      </c>
      <c r="E123">
        <f>VLOOKUP($A123,'MP2-JCCD'!$A$2:$T$192,13,FALSE)*2625.5</f>
        <v>-815.66622703124085</v>
      </c>
      <c r="F123">
        <f>VLOOKUP($A123,'MP2-JCCD'!$A$2:$T$192,14,FALSE)*2625.5</f>
        <v>-2645.7931031137441</v>
      </c>
      <c r="G123">
        <f>VLOOKUP($A123,'MP2-JCCD'!$A$2:$T$192,15,FALSE)*2625.5</f>
        <v>-99.7982436671318</v>
      </c>
      <c r="H123">
        <f>VLOOKUP($A123,'MP2-JCCD'!$A$2:$T$192,16,FALSE)*2625.5</f>
        <v>-268.2137939530507</v>
      </c>
    </row>
    <row r="124" spans="1:8" x14ac:dyDescent="0.25">
      <c r="A124" t="s">
        <v>122</v>
      </c>
      <c r="B124">
        <f>VLOOKUP($A124,'CCSD(T)-CBS'!$A$2:$I$192,2,FALSE)</f>
        <v>-37.236052332851386</v>
      </c>
      <c r="C124">
        <f>VLOOKUP($A124,'MP2-JCCD'!$A$2:$T$192,11,FALSE)*2625.5</f>
        <v>-933.49004420758229</v>
      </c>
      <c r="D124">
        <f>VLOOKUP($A124,'MP2-JCCD'!$A$2:$T$192,12,FALSE)*2625.5</f>
        <v>-2935.5438689814405</v>
      </c>
      <c r="E124">
        <f>VLOOKUP($A124,'MP2-JCCD'!$A$2:$T$192,13,FALSE)*2625.5</f>
        <v>-815.83463746504776</v>
      </c>
      <c r="F124">
        <f>VLOOKUP($A124,'MP2-JCCD'!$A$2:$T$192,14,FALSE)*2625.5</f>
        <v>-2645.7679978175424</v>
      </c>
      <c r="G124">
        <f>VLOOKUP($A124,'MP2-JCCD'!$A$2:$T$192,15,FALSE)*2625.5</f>
        <v>-99.7982436671318</v>
      </c>
      <c r="H124">
        <f>VLOOKUP($A124,'MP2-JCCD'!$A$2:$T$192,16,FALSE)*2625.5</f>
        <v>-268.2137939530507</v>
      </c>
    </row>
    <row r="125" spans="1:8" x14ac:dyDescent="0.25">
      <c r="A125" t="s">
        <v>123</v>
      </c>
      <c r="B125">
        <f>VLOOKUP($A125,'CCSD(T)-CBS'!$A$2:$I$192,2,FALSE)</f>
        <v>481.41110770848582</v>
      </c>
      <c r="C125">
        <f>VLOOKUP($A125,'MP2-JCCD'!$A$2:$T$192,11,FALSE)*2625.5</f>
        <v>-1371.1229995698075</v>
      </c>
      <c r="D125">
        <f>VLOOKUP($A125,'MP2-JCCD'!$A$2:$T$192,12,FALSE)*2625.5</f>
        <v>-4043.340630093538</v>
      </c>
      <c r="E125">
        <f>VLOOKUP($A125,'MP2-JCCD'!$A$2:$T$192,13,FALSE)*2625.5</f>
        <v>-815.46604615618639</v>
      </c>
      <c r="F125">
        <f>VLOOKUP($A125,'MP2-JCCD'!$A$2:$T$192,14,FALSE)*2625.5</f>
        <v>-2644.7466964066339</v>
      </c>
      <c r="G125">
        <f>VLOOKUP($A125,'MP2-JCCD'!$A$2:$T$192,15,FALSE)*2625.5</f>
        <v>-535.69466525014832</v>
      </c>
      <c r="H125">
        <f>VLOOKUP($A125,'MP2-JCCD'!$A$2:$T$192,16,FALSE)*2625.5</f>
        <v>-1376.034383642344</v>
      </c>
    </row>
    <row r="126" spans="1:8" x14ac:dyDescent="0.25">
      <c r="A126" t="s">
        <v>124</v>
      </c>
      <c r="B126">
        <f>VLOOKUP($A126,'CCSD(T)-CBS'!$A$2:$I$192,2,FALSE)</f>
        <v>-42.552179568165229</v>
      </c>
      <c r="C126">
        <f>VLOOKUP($A126,'MP2-JCCD'!$A$2:$T$192,11,FALSE)*2625.5</f>
        <v>-1372.1720847883989</v>
      </c>
      <c r="D126">
        <f>VLOOKUP($A126,'MP2-JCCD'!$A$2:$T$192,12,FALSE)*2625.5</f>
        <v>-4045.6606289328097</v>
      </c>
      <c r="E126">
        <f>VLOOKUP($A126,'MP2-JCCD'!$A$2:$T$192,13,FALSE)*2625.5</f>
        <v>-815.34343700773343</v>
      </c>
      <c r="F126">
        <f>VLOOKUP($A126,'MP2-JCCD'!$A$2:$T$192,14,FALSE)*2625.5</f>
        <v>-2644.6779422077461</v>
      </c>
      <c r="G126">
        <f>VLOOKUP($A126,'MP2-JCCD'!$A$2:$T$192,15,FALSE)*2625.5</f>
        <v>-535.68069864959273</v>
      </c>
      <c r="H126">
        <f>VLOOKUP($A126,'MP2-JCCD'!$A$2:$T$192,16,FALSE)*2625.5</f>
        <v>-1376.2274946599844</v>
      </c>
    </row>
    <row r="127" spans="1:8" x14ac:dyDescent="0.25">
      <c r="A127" t="s">
        <v>125</v>
      </c>
      <c r="B127">
        <f>VLOOKUP($A127,'CCSD(T)-CBS'!$A$2:$I$192,2,FALSE)</f>
        <v>-40.115681858244898</v>
      </c>
      <c r="C127">
        <f>VLOOKUP($A127,'MP2-JCCD'!$A$2:$T$192,11,FALSE)*2625.5</f>
        <v>-1370.8789538152339</v>
      </c>
      <c r="D127">
        <f>VLOOKUP($A127,'MP2-JCCD'!$A$2:$T$192,12,FALSE)*2625.5</f>
        <v>-4042.8979225486887</v>
      </c>
      <c r="E127">
        <f>VLOOKUP($A127,'MP2-JCCD'!$A$2:$T$192,13,FALSE)*2625.5</f>
        <v>-815.42988560342678</v>
      </c>
      <c r="F127">
        <f>VLOOKUP($A127,'MP2-JCCD'!$A$2:$T$192,14,FALSE)*2625.5</f>
        <v>-2644.6685320037523</v>
      </c>
      <c r="G127">
        <f>VLOOKUP($A127,'MP2-JCCD'!$A$2:$T$192,15,FALSE)*2625.5</f>
        <v>-535.59917267014862</v>
      </c>
      <c r="H127">
        <f>VLOOKUP($A127,'MP2-JCCD'!$A$2:$T$192,16,FALSE)*2625.5</f>
        <v>-1375.9050618306142</v>
      </c>
    </row>
    <row r="128" spans="1:8" x14ac:dyDescent="0.25">
      <c r="A128" t="s">
        <v>126</v>
      </c>
      <c r="B128">
        <f>VLOOKUP($A128,'CCSD(T)-CBS'!$A$2:$I$192,2,FALSE)</f>
        <v>-38.503476776809748</v>
      </c>
      <c r="C128">
        <f>VLOOKUP($A128,'MP2-JCCD'!$A$2:$T$192,11,FALSE)*2625.5</f>
        <v>-1368.4916719521993</v>
      </c>
      <c r="D128">
        <f>VLOOKUP($A128,'MP2-JCCD'!$A$2:$T$192,12,FALSE)*2625.5</f>
        <v>-4044.5424892501128</v>
      </c>
      <c r="E128">
        <f>VLOOKUP($A128,'MP2-JCCD'!$A$2:$T$192,13,FALSE)*2625.5</f>
        <v>-815.43646926301597</v>
      </c>
      <c r="F128">
        <f>VLOOKUP($A128,'MP2-JCCD'!$A$2:$T$192,14,FALSE)*2625.5</f>
        <v>-2644.6874276151434</v>
      </c>
      <c r="G128">
        <f>VLOOKUP($A128,'MP2-JCCD'!$A$2:$T$192,15,FALSE)*2625.5</f>
        <v>-535.79164460248376</v>
      </c>
      <c r="H128">
        <f>VLOOKUP($A128,'MP2-JCCD'!$A$2:$T$192,16,FALSE)*2625.5</f>
        <v>-1377.261991368177</v>
      </c>
    </row>
    <row r="129" spans="1:8" x14ac:dyDescent="0.25">
      <c r="A129" t="s">
        <v>127</v>
      </c>
      <c r="B129">
        <f>VLOOKUP($A129,'CCSD(T)-CBS'!$A$2:$I$192,2,FALSE)</f>
        <v>-41.400071390620269</v>
      </c>
      <c r="C129">
        <f>VLOOKUP($A129,'MP2-JCCD'!$A$2:$T$192,11,FALSE)*2625.5</f>
        <v>-1371.2115359975369</v>
      </c>
      <c r="D129">
        <f>VLOOKUP($A129,'MP2-JCCD'!$A$2:$T$192,12,FALSE)*2625.5</f>
        <v>-4044.853255090693</v>
      </c>
      <c r="E129">
        <f>VLOOKUP($A129,'MP2-JCCD'!$A$2:$T$192,13,FALSE)*2625.5</f>
        <v>-815.57376897180791</v>
      </c>
      <c r="F129">
        <f>VLOOKUP($A129,'MP2-JCCD'!$A$2:$T$192,14,FALSE)*2625.5</f>
        <v>-2644.7678134446219</v>
      </c>
      <c r="G129">
        <f>VLOOKUP($A129,'MP2-JCCD'!$A$2:$T$192,15,FALSE)*2625.5</f>
        <v>-535.59185690514107</v>
      </c>
      <c r="H129">
        <f>VLOOKUP($A129,'MP2-JCCD'!$A$2:$T$192,16,FALSE)*2625.5</f>
        <v>-1376.106909552532</v>
      </c>
    </row>
    <row r="130" spans="1:8" x14ac:dyDescent="0.25">
      <c r="A130" t="s">
        <v>128</v>
      </c>
      <c r="B130">
        <f>VLOOKUP($A130,'CCSD(T)-CBS'!$A$2:$I$192,2,FALSE)</f>
        <v>478.64554209250491</v>
      </c>
      <c r="C130">
        <f>VLOOKUP($A130,'MP2-JCCD'!$A$2:$T$192,11,FALSE)*2625.5</f>
        <v>-1371.9426159941934</v>
      </c>
      <c r="D130">
        <f>VLOOKUP($A130,'MP2-JCCD'!$A$2:$T$192,12,FALSE)*2625.5</f>
        <v>-4045.6059279888718</v>
      </c>
      <c r="E130">
        <f>VLOOKUP($A130,'MP2-JCCD'!$A$2:$T$192,13,FALSE)*2625.5</f>
        <v>-815.41946308828892</v>
      </c>
      <c r="F130">
        <f>VLOOKUP($A130,'MP2-JCCD'!$A$2:$T$192,14,FALSE)*2625.5</f>
        <v>-2644.709013177755</v>
      </c>
      <c r="G130">
        <f>VLOOKUP($A130,'MP2-JCCD'!$A$2:$T$192,15,FALSE)*2625.5</f>
        <v>-535.60385262888963</v>
      </c>
      <c r="H130">
        <f>VLOOKUP($A130,'MP2-JCCD'!$A$2:$T$192,16,FALSE)*2625.5</f>
        <v>-1376.1745818822371</v>
      </c>
    </row>
    <row r="131" spans="1:8" x14ac:dyDescent="0.25">
      <c r="A131" t="s">
        <v>129</v>
      </c>
      <c r="B131">
        <f>VLOOKUP($A131,'CCSD(T)-CBS'!$A$2:$I$192,2,FALSE)</f>
        <v>-39.865913866596202</v>
      </c>
      <c r="C131">
        <f>VLOOKUP($A131,'MP2-JCCD'!$A$2:$T$192,11,FALSE)*2625.5</f>
        <v>-1454.9810317996032</v>
      </c>
      <c r="D131">
        <f>VLOOKUP($A131,'MP2-JCCD'!$A$2:$T$192,12,FALSE)*2625.5</f>
        <v>-4319.370582076489</v>
      </c>
      <c r="E131">
        <f>VLOOKUP($A131,'MP2-JCCD'!$A$2:$T$192,13,FALSE)*2625.5</f>
        <v>-815.24293013459055</v>
      </c>
      <c r="F131">
        <f>VLOOKUP($A131,'MP2-JCCD'!$A$2:$T$192,14,FALSE)*2625.5</f>
        <v>-2644.6879299230732</v>
      </c>
      <c r="G131">
        <f>VLOOKUP($A131,'MP2-JCCD'!$A$2:$T$192,15,FALSE)*2625.5</f>
        <v>-621.10815715074341</v>
      </c>
      <c r="H131">
        <f>VLOOKUP($A131,'MP2-JCCD'!$A$2:$T$192,16,FALSE)*2625.5</f>
        <v>-1654.2809689814183</v>
      </c>
    </row>
    <row r="132" spans="1:8" x14ac:dyDescent="0.25">
      <c r="A132" t="s">
        <v>130</v>
      </c>
      <c r="B132">
        <f>VLOOKUP($A132,'CCSD(T)-CBS'!$A$2:$I$192,2,FALSE)</f>
        <v>-36.541036468375296</v>
      </c>
      <c r="C132">
        <f>VLOOKUP($A132,'MP2-JCCD'!$A$2:$T$192,11,FALSE)*2625.5</f>
        <v>-1453.9757300863062</v>
      </c>
      <c r="D132">
        <f>VLOOKUP($A132,'MP2-JCCD'!$A$2:$T$192,12,FALSE)*2625.5</f>
        <v>-4318.1157142627953</v>
      </c>
      <c r="E132">
        <f>VLOOKUP($A132,'MP2-JCCD'!$A$2:$T$192,13,FALSE)*2625.5</f>
        <v>-815.81611301791634</v>
      </c>
      <c r="F132">
        <f>VLOOKUP($A132,'MP2-JCCD'!$A$2:$T$192,14,FALSE)*2625.5</f>
        <v>-2645.1128975597544</v>
      </c>
      <c r="G132">
        <f>VLOOKUP($A132,'MP2-JCCD'!$A$2:$T$192,15,FALSE)*2625.5</f>
        <v>-621.14621902041813</v>
      </c>
      <c r="H132">
        <f>VLOOKUP($A132,'MP2-JCCD'!$A$2:$T$192,16,FALSE)*2625.5</f>
        <v>-1654.4075248355671</v>
      </c>
    </row>
    <row r="133" spans="1:8" x14ac:dyDescent="0.25">
      <c r="A133" t="s">
        <v>131</v>
      </c>
      <c r="B133">
        <f>VLOOKUP($A133,'CCSD(T)-CBS'!$A$2:$I$192,2,FALSE)</f>
        <v>-35.846774248553629</v>
      </c>
      <c r="C133">
        <f>VLOOKUP($A133,'MP2-JCCD'!$A$2:$T$192,11,FALSE)*2625.5</f>
        <v>-1453.6449904892972</v>
      </c>
      <c r="D133">
        <f>VLOOKUP($A133,'MP2-JCCD'!$A$2:$T$192,12,FALSE)*2625.5</f>
        <v>-4317.742884832026</v>
      </c>
      <c r="E133">
        <f>VLOOKUP($A133,'MP2-JCCD'!$A$2:$T$192,13,FALSE)*2625.5</f>
        <v>-815.44645642186322</v>
      </c>
      <c r="F133">
        <f>VLOOKUP($A133,'MP2-JCCD'!$A$2:$T$192,14,FALSE)*2625.5</f>
        <v>-2645.2475156089567</v>
      </c>
      <c r="G133">
        <f>VLOOKUP($A133,'MP2-JCCD'!$A$2:$T$192,15,FALSE)*2625.5</f>
        <v>-621.11349930534402</v>
      </c>
      <c r="H133">
        <f>VLOOKUP($A133,'MP2-JCCD'!$A$2:$T$192,16,FALSE)*2625.5</f>
        <v>-1654.2923662347739</v>
      </c>
    </row>
    <row r="134" spans="1:8" x14ac:dyDescent="0.25">
      <c r="A134" t="s">
        <v>132</v>
      </c>
      <c r="B134">
        <f>VLOOKUP($A134,'CCSD(T)-CBS'!$A$2:$I$192,2,FALSE)</f>
        <v>661.81976081923676</v>
      </c>
      <c r="C134">
        <f>VLOOKUP($A134,'MP2-JCCD'!$A$2:$T$192,11,FALSE)*2625.5</f>
        <v>-2790.3089501316381</v>
      </c>
      <c r="D134">
        <f>VLOOKUP($A134,'MP2-JCCD'!$A$2:$T$192,12,FALSE)*2625.5</f>
        <v>-7610.3198269000468</v>
      </c>
      <c r="E134">
        <f>VLOOKUP($A134,'MP2-JCCD'!$A$2:$T$192,13,FALSE)*2625.5</f>
        <v>-815.54145667627608</v>
      </c>
      <c r="F134">
        <f>VLOOKUP($A134,'MP2-JCCD'!$A$2:$T$192,14,FALSE)*2625.5</f>
        <v>-2644.392294062422</v>
      </c>
      <c r="G134">
        <f>VLOOKUP($A134,'MP2-JCCD'!$A$2:$T$192,15,FALSE)*2625.5</f>
        <v>-1951.1681155212752</v>
      </c>
      <c r="H134">
        <f>VLOOKUP($A134,'MP2-JCCD'!$A$2:$T$192,16,FALSE)*2625.5</f>
        <v>-4934.5324887195948</v>
      </c>
    </row>
    <row r="135" spans="1:8" x14ac:dyDescent="0.25">
      <c r="A135" t="s">
        <v>133</v>
      </c>
      <c r="B135">
        <f>VLOOKUP($A135,'CCSD(T)-CBS'!$A$2:$I$192,2,FALSE)</f>
        <v>672.9139518209704</v>
      </c>
      <c r="C135">
        <f>VLOOKUP($A135,'MP2-JCCD'!$A$2:$T$192,11,FALSE)*2625.5</f>
        <v>-2784.5771359760556</v>
      </c>
      <c r="D135">
        <f>VLOOKUP($A135,'MP2-JCCD'!$A$2:$T$192,12,FALSE)*2625.5</f>
        <v>-7599.8244940664181</v>
      </c>
      <c r="E135">
        <f>VLOOKUP($A135,'MP2-JCCD'!$A$2:$T$192,13,FALSE)*2625.5</f>
        <v>-815.26388000648444</v>
      </c>
      <c r="F135">
        <f>VLOOKUP($A135,'MP2-JCCD'!$A$2:$T$192,14,FALSE)*2625.5</f>
        <v>-2644.1830031370009</v>
      </c>
      <c r="G135">
        <f>VLOOKUP($A135,'MP2-JCCD'!$A$2:$T$192,15,FALSE)*2625.5</f>
        <v>-1950.9121408239296</v>
      </c>
      <c r="H135">
        <f>VLOOKUP($A135,'MP2-JCCD'!$A$2:$T$192,16,FALSE)*2625.5</f>
        <v>-4933.2244756664913</v>
      </c>
    </row>
    <row r="136" spans="1:8" x14ac:dyDescent="0.25">
      <c r="A136" t="s">
        <v>134</v>
      </c>
      <c r="B136">
        <f>VLOOKUP($A136,'CCSD(T)-CBS'!$A$2:$I$192,2,FALSE)</f>
        <v>664.83959878848873</v>
      </c>
      <c r="C136">
        <f>VLOOKUP($A136,'MP2-JCCD'!$A$2:$T$192,11,FALSE)*2625.5</f>
        <v>-2789.0136704277097</v>
      </c>
      <c r="D136">
        <f>VLOOKUP($A136,'MP2-JCCD'!$A$2:$T$192,12,FALSE)*2625.5</f>
        <v>-7608.4444668937022</v>
      </c>
      <c r="E136">
        <f>VLOOKUP($A136,'MP2-JCCD'!$A$2:$T$192,13,FALSE)*2625.5</f>
        <v>-815.23263523969899</v>
      </c>
      <c r="F136">
        <f>VLOOKUP($A136,'MP2-JCCD'!$A$2:$T$192,14,FALSE)*2625.5</f>
        <v>-2644.1680609042128</v>
      </c>
      <c r="G136">
        <f>VLOOKUP($A136,'MP2-JCCD'!$A$2:$T$192,15,FALSE)*2625.5</f>
        <v>-1951.1754384698213</v>
      </c>
      <c r="H136">
        <f>VLOOKUP($A136,'MP2-JCCD'!$A$2:$T$192,16,FALSE)*2625.5</f>
        <v>-4934.5334592508707</v>
      </c>
    </row>
    <row r="137" spans="1:8" x14ac:dyDescent="0.25">
      <c r="A137" t="s">
        <v>135</v>
      </c>
      <c r="B137">
        <f>VLOOKUP($A137,'CCSD(T)-CBS'!$A$2:$I$192,2,FALSE)</f>
        <v>663.9999264867165</v>
      </c>
      <c r="C137">
        <f>VLOOKUP($A137,'MP2-JCCD'!$A$2:$T$192,11,FALSE)*2625.5</f>
        <v>-2789.4088251847274</v>
      </c>
      <c r="D137">
        <f>VLOOKUP($A137,'MP2-JCCD'!$A$2:$T$192,12,FALSE)*2625.5</f>
        <v>-7609.1641132278064</v>
      </c>
      <c r="E137">
        <f>VLOOKUP($A137,'MP2-JCCD'!$A$2:$T$192,13,FALSE)*2625.5</f>
        <v>-815.33650834075138</v>
      </c>
      <c r="F137">
        <f>VLOOKUP($A137,'MP2-JCCD'!$A$2:$T$192,14,FALSE)*2625.5</f>
        <v>-2644.3648879083498</v>
      </c>
      <c r="G137">
        <f>VLOOKUP($A137,'MP2-JCCD'!$A$2:$T$192,15,FALSE)*2625.5</f>
        <v>-1951.110846430287</v>
      </c>
      <c r="H137">
        <f>VLOOKUP($A137,'MP2-JCCD'!$A$2:$T$192,16,FALSE)*2625.5</f>
        <v>-4934.368081892083</v>
      </c>
    </row>
    <row r="138" spans="1:8" x14ac:dyDescent="0.25">
      <c r="A138" t="s">
        <v>136</v>
      </c>
      <c r="B138">
        <f>VLOOKUP($A138,'CCSD(T)-CBS'!$A$2:$I$192,2,FALSE)</f>
        <v>671.19267696923453</v>
      </c>
      <c r="C138">
        <f>VLOOKUP($A138,'MP2-JCCD'!$A$2:$T$192,11,FALSE)*2625.5</f>
        <v>-2784.6927884817055</v>
      </c>
      <c r="D138">
        <f>VLOOKUP($A138,'MP2-JCCD'!$A$2:$T$192,12,FALSE)*2625.5</f>
        <v>-7600.8109928267468</v>
      </c>
      <c r="E138">
        <f>VLOOKUP($A138,'MP2-JCCD'!$A$2:$T$192,13,FALSE)*2625.5</f>
        <v>-815.06578133985499</v>
      </c>
      <c r="F138">
        <f>VLOOKUP($A138,'MP2-JCCD'!$A$2:$T$192,14,FALSE)*2625.5</f>
        <v>-2644.04611632467</v>
      </c>
      <c r="G138">
        <f>VLOOKUP($A138,'MP2-JCCD'!$A$2:$T$192,15,FALSE)*2625.5</f>
        <v>-1950.8659557761375</v>
      </c>
      <c r="H138">
        <f>VLOOKUP($A138,'MP2-JCCD'!$A$2:$T$192,16,FALSE)*2625.5</f>
        <v>-4933.1369108657018</v>
      </c>
    </row>
    <row r="139" spans="1:8" x14ac:dyDescent="0.25">
      <c r="A139" t="s">
        <v>137</v>
      </c>
      <c r="B139">
        <f>VLOOKUP($A139,'CCSD(T)-CBS'!$A$2:$I$192,2,FALSE)</f>
        <v>671.52336150001793</v>
      </c>
      <c r="C139">
        <f>VLOOKUP($A139,'MP2-JCCD'!$A$2:$T$192,11,FALSE)*2625.5</f>
        <v>-2784.572944090442</v>
      </c>
      <c r="D139">
        <f>VLOOKUP($A139,'MP2-JCCD'!$A$2:$T$192,12,FALSE)*2625.5</f>
        <v>-7600.2673704015115</v>
      </c>
      <c r="E139">
        <f>VLOOKUP($A139,'MP2-JCCD'!$A$2:$T$192,13,FALSE)*2625.5</f>
        <v>-815.37651311877664</v>
      </c>
      <c r="F139">
        <f>VLOOKUP($A139,'MP2-JCCD'!$A$2:$T$192,14,FALSE)*2625.5</f>
        <v>-2644.3136221153668</v>
      </c>
      <c r="G139">
        <f>VLOOKUP($A139,'MP2-JCCD'!$A$2:$T$192,15,FALSE)*2625.5</f>
        <v>-1950.96729546253</v>
      </c>
      <c r="H139">
        <f>VLOOKUP($A139,'MP2-JCCD'!$A$2:$T$192,16,FALSE)*2625.5</f>
        <v>-4933.1937386172867</v>
      </c>
    </row>
    <row r="140" spans="1:8" x14ac:dyDescent="0.25">
      <c r="A140" t="s">
        <v>138</v>
      </c>
      <c r="B140">
        <f>VLOOKUP($A140,'CCSD(T)-CBS'!$A$2:$I$192,2,FALSE)</f>
        <v>504.20466758157181</v>
      </c>
      <c r="C140">
        <f>VLOOKUP($A140,'MP2-JCCD'!$A$2:$T$192,11,FALSE)*2625.5</f>
        <v>-1777.7443928830182</v>
      </c>
      <c r="D140">
        <f>VLOOKUP($A140,'MP2-JCCD'!$A$2:$T$192,12,FALSE)*2625.5</f>
        <v>-5110.2575871702202</v>
      </c>
      <c r="E140">
        <f>VLOOKUP($A140,'MP2-JCCD'!$A$2:$T$192,13,FALSE)*2625.5</f>
        <v>-815.13964065545554</v>
      </c>
      <c r="F140">
        <f>VLOOKUP($A140,'MP2-JCCD'!$A$2:$T$192,14,FALSE)*2625.5</f>
        <v>-2644.1319212425442</v>
      </c>
      <c r="G140">
        <f>VLOOKUP($A140,'MP2-JCCD'!$A$2:$T$192,15,FALSE)*2625.5</f>
        <v>-948.59700498694087</v>
      </c>
      <c r="H140">
        <f>VLOOKUP($A140,'MP2-JCCD'!$A$2:$T$192,16,FALSE)*2625.5</f>
        <v>-2447.7773218255015</v>
      </c>
    </row>
    <row r="141" spans="1:8" x14ac:dyDescent="0.25">
      <c r="A141" t="s">
        <v>139</v>
      </c>
      <c r="B141">
        <f>VLOOKUP($A141,'CCSD(T)-CBS'!$A$2:$I$192,2,FALSE)</f>
        <v>506.67779435913053</v>
      </c>
      <c r="C141">
        <f>VLOOKUP($A141,'MP2-JCCD'!$A$2:$T$192,11,FALSE)*2625.5</f>
        <v>-1776.9935432716402</v>
      </c>
      <c r="D141">
        <f>VLOOKUP($A141,'MP2-JCCD'!$A$2:$T$192,12,FALSE)*2625.5</f>
        <v>-5109.0709067364032</v>
      </c>
      <c r="E141">
        <f>VLOOKUP($A141,'MP2-JCCD'!$A$2:$T$192,13,FALSE)*2625.5</f>
        <v>-815.39713288116809</v>
      </c>
      <c r="F141">
        <f>VLOOKUP($A141,'MP2-JCCD'!$A$2:$T$192,14,FALSE)*2625.5</f>
        <v>-2644.3245746712519</v>
      </c>
      <c r="G141">
        <f>VLOOKUP($A141,'MP2-JCCD'!$A$2:$T$192,15,FALSE)*2625.5</f>
        <v>-948.61203542723422</v>
      </c>
      <c r="H141">
        <f>VLOOKUP($A141,'MP2-JCCD'!$A$2:$T$192,16,FALSE)*2625.5</f>
        <v>-2447.8374502709248</v>
      </c>
    </row>
    <row r="142" spans="1:8" x14ac:dyDescent="0.25">
      <c r="A142" t="s">
        <v>140</v>
      </c>
      <c r="B142">
        <f>VLOOKUP($A142,'CCSD(T)-CBS'!$A$2:$I$192,2,FALSE)</f>
        <v>-30.884777220358046</v>
      </c>
      <c r="C142">
        <f>VLOOKUP($A142,'MP2-JCCD'!$A$2:$T$192,11,FALSE)*2625.5</f>
        <v>-1776.7671883780224</v>
      </c>
      <c r="D142">
        <f>VLOOKUP($A142,'MP2-JCCD'!$A$2:$T$192,12,FALSE)*2625.5</f>
        <v>-5109.0813039612049</v>
      </c>
      <c r="E142">
        <f>VLOOKUP($A142,'MP2-JCCD'!$A$2:$T$192,13,FALSE)*2625.5</f>
        <v>-815.25090502416595</v>
      </c>
      <c r="F142">
        <f>VLOOKUP($A142,'MP2-JCCD'!$A$2:$T$192,14,FALSE)*2625.5</f>
        <v>-2644.3095576200367</v>
      </c>
      <c r="G142">
        <f>VLOOKUP($A142,'MP2-JCCD'!$A$2:$T$192,15,FALSE)*2625.5</f>
        <v>-948.62417104779115</v>
      </c>
      <c r="H142">
        <f>VLOOKUP($A142,'MP2-JCCD'!$A$2:$T$192,16,FALSE)*2625.5</f>
        <v>-2447.8680589726305</v>
      </c>
    </row>
    <row r="143" spans="1:8" x14ac:dyDescent="0.25">
      <c r="A143" t="s">
        <v>141</v>
      </c>
      <c r="B143">
        <f>VLOOKUP($A143,'CCSD(T)-CBS'!$A$2:$I$192,2,FALSE)</f>
        <v>-38.260100684247845</v>
      </c>
      <c r="C143">
        <f>VLOOKUP($A143,'MP2-JCCD'!$A$2:$T$192,11,FALSE)*2625.5</f>
        <v>-2023.8441747202248</v>
      </c>
      <c r="D143">
        <f>VLOOKUP($A143,'MP2-JCCD'!$A$2:$T$192,12,FALSE)*2625.5</f>
        <v>-5811.8045449214505</v>
      </c>
      <c r="E143">
        <f>VLOOKUP($A143,'MP2-JCCD'!$A$2:$T$192,13,FALSE)*2625.5</f>
        <v>-815.22327159473934</v>
      </c>
      <c r="F143">
        <f>VLOOKUP($A143,'MP2-JCCD'!$A$2:$T$192,14,FALSE)*2625.5</f>
        <v>-2644.6888065493777</v>
      </c>
      <c r="G143">
        <f>VLOOKUP($A143,'MP2-JCCD'!$A$2:$T$192,15,FALSE)*2625.5</f>
        <v>-1190.1073942678117</v>
      </c>
      <c r="H143">
        <f>VLOOKUP($A143,'MP2-JCCD'!$A$2:$T$192,16,FALSE)*2625.5</f>
        <v>-3146.9237207780739</v>
      </c>
    </row>
    <row r="144" spans="1:8" x14ac:dyDescent="0.25">
      <c r="A144" t="s">
        <v>142</v>
      </c>
      <c r="B144">
        <f>VLOOKUP($A144,'CCSD(T)-CBS'!$A$2:$I$192,2,FALSE)</f>
        <v>694.22799043533905</v>
      </c>
      <c r="C144">
        <f>VLOOKUP($A144,'MP2-JCCD'!$A$2:$T$192,11,FALSE)*2625.5</f>
        <v>-2022.8217654858136</v>
      </c>
      <c r="D144">
        <f>VLOOKUP($A144,'MP2-JCCD'!$A$2:$T$192,12,FALSE)*2625.5</f>
        <v>-5810.5970790402926</v>
      </c>
      <c r="E144">
        <f>VLOOKUP($A144,'MP2-JCCD'!$A$2:$T$192,13,FALSE)*2625.5</f>
        <v>-815.77597312346677</v>
      </c>
      <c r="F144">
        <f>VLOOKUP($A144,'MP2-JCCD'!$A$2:$T$192,14,FALSE)*2625.5</f>
        <v>-2645.0455732194559</v>
      </c>
      <c r="G144">
        <f>VLOOKUP($A144,'MP2-JCCD'!$A$2:$T$192,15,FALSE)*2625.5</f>
        <v>-1190.1260084423116</v>
      </c>
      <c r="H144">
        <f>VLOOKUP($A144,'MP2-JCCD'!$A$2:$T$192,16,FALSE)*2625.5</f>
        <v>-3146.9910118375606</v>
      </c>
    </row>
    <row r="145" spans="1:8" x14ac:dyDescent="0.25">
      <c r="A145" t="s">
        <v>143</v>
      </c>
      <c r="B145">
        <f>VLOOKUP($A145,'CCSD(T)-CBS'!$A$2:$I$192,2,FALSE)</f>
        <v>-37.787379426270491</v>
      </c>
      <c r="C145">
        <f>VLOOKUP($A145,'MP2-JCCD'!$A$2:$T$192,11,FALSE)*2625.5</f>
        <v>-1585.6744840697936</v>
      </c>
      <c r="D145">
        <f>VLOOKUP($A145,'MP2-JCCD'!$A$2:$T$192,12,FALSE)*2625.5</f>
        <v>-4483.7080765771934</v>
      </c>
      <c r="E145">
        <f>VLOOKUP($A145,'MP2-JCCD'!$A$2:$T$192,13,FALSE)*2625.5</f>
        <v>-942.22000786673868</v>
      </c>
      <c r="F145">
        <f>VLOOKUP($A145,'MP2-JCCD'!$A$2:$T$192,14,FALSE)*2625.5</f>
        <v>-2835.3241260030518</v>
      </c>
      <c r="G145">
        <f>VLOOKUP($A145,'MP2-JCCD'!$A$2:$T$192,15,FALSE)*2625.5</f>
        <v>-629.80273870032318</v>
      </c>
      <c r="H145">
        <f>VLOOKUP($A145,'MP2-JCCD'!$A$2:$T$192,16,FALSE)*2625.5</f>
        <v>-1629.2761567925172</v>
      </c>
    </row>
    <row r="146" spans="1:8" x14ac:dyDescent="0.25">
      <c r="A146" t="s">
        <v>144</v>
      </c>
      <c r="B146">
        <f>VLOOKUP($A146,'CCSD(T)-CBS'!$A$2:$I$192,2,FALSE)</f>
        <v>-36.334557374569158</v>
      </c>
      <c r="C146">
        <f>VLOOKUP($A146,'MP2-JCCD'!$A$2:$T$192,11,FALSE)*2625.5</f>
        <v>-1585.1034888858869</v>
      </c>
      <c r="D146">
        <f>VLOOKUP($A146,'MP2-JCCD'!$A$2:$T$192,12,FALSE)*2625.5</f>
        <v>-4483.1216827693743</v>
      </c>
      <c r="E146">
        <f>VLOOKUP($A146,'MP2-JCCD'!$A$2:$T$192,13,FALSE)*2625.5</f>
        <v>-942.08054649815028</v>
      </c>
      <c r="F146">
        <f>VLOOKUP($A146,'MP2-JCCD'!$A$2:$T$192,14,FALSE)*2625.5</f>
        <v>-2834.9263452319874</v>
      </c>
      <c r="G146">
        <f>VLOOKUP($A146,'MP2-JCCD'!$A$2:$T$192,15,FALSE)*2625.5</f>
        <v>-629.80815680716523</v>
      </c>
      <c r="H146">
        <f>VLOOKUP($A146,'MP2-JCCD'!$A$2:$T$192,16,FALSE)*2625.5</f>
        <v>-1629.2951820199391</v>
      </c>
    </row>
    <row r="147" spans="1:8" x14ac:dyDescent="0.25">
      <c r="A147" t="s">
        <v>41</v>
      </c>
      <c r="B147">
        <f>VLOOKUP($A147,'CCSD(T)-CBS'!$A$2:$I$192,2,FALSE)</f>
        <v>-47.948708858142709</v>
      </c>
      <c r="C147">
        <f>VLOOKUP($A147,'MP2-JCCD'!$A$2:$T$192,11,FALSE)*2625.5</f>
        <v>-1069.1192073055388</v>
      </c>
      <c r="D147">
        <f>VLOOKUP($A147,'MP2-JCCD'!$A$2:$T$192,12,FALSE)*2625.5</f>
        <v>-3118.6744844088812</v>
      </c>
      <c r="E147">
        <f>VLOOKUP($A147,'MP2-JCCD'!$A$2:$T$192,13,FALSE)*2625.5</f>
        <v>-944.39314535230858</v>
      </c>
      <c r="F147">
        <f>VLOOKUP($A147,'MP2-JCCD'!$A$2:$T$192,14,FALSE)*2625.5</f>
        <v>-2847.0900971917863</v>
      </c>
      <c r="G147">
        <f>VLOOKUP($A147,'MP2-JCCD'!$A$2:$T$192,15,FALSE)*2625.5</f>
        <v>-103.57410495963639</v>
      </c>
      <c r="H147">
        <f>VLOOKUP($A147,'MP2-JCCD'!$A$2:$T$192,16,FALSE)*2625.5</f>
        <v>-244.92399542733523</v>
      </c>
    </row>
    <row r="148" spans="1:8" x14ac:dyDescent="0.25">
      <c r="A148" t="s">
        <v>42</v>
      </c>
      <c r="B148">
        <f>VLOOKUP($A148,'CCSD(T)-CBS'!$A$2:$I$192,2,FALSE)</f>
        <v>-34.318607056337214</v>
      </c>
      <c r="C148">
        <f>VLOOKUP($A148,'MP2-JCCD'!$A$2:$T$192,11,FALSE)*2625.5</f>
        <v>-1064.3449464827661</v>
      </c>
      <c r="D148">
        <f>VLOOKUP($A148,'MP2-JCCD'!$A$2:$T$192,12,FALSE)*2625.5</f>
        <v>-3110.4555589209685</v>
      </c>
      <c r="E148">
        <f>VLOOKUP($A148,'MP2-JCCD'!$A$2:$T$192,13,FALSE)*2625.5</f>
        <v>-944.93466828366832</v>
      </c>
      <c r="F148">
        <f>VLOOKUP($A148,'MP2-JCCD'!$A$2:$T$192,14,FALSE)*2625.5</f>
        <v>-2849.0684106756394</v>
      </c>
      <c r="G148">
        <f>VLOOKUP($A148,'MP2-JCCD'!$A$2:$T$192,15,FALSE)*2625.5</f>
        <v>-103.57410495963639</v>
      </c>
      <c r="H148">
        <f>VLOOKUP($A148,'MP2-JCCD'!$A$2:$T$192,16,FALSE)*2625.5</f>
        <v>-244.92399542733523</v>
      </c>
    </row>
    <row r="149" spans="1:8" x14ac:dyDescent="0.25">
      <c r="A149" t="s">
        <v>43</v>
      </c>
      <c r="B149">
        <f>VLOOKUP($A149,'CCSD(T)-CBS'!$A$2:$I$192,2,FALSE)</f>
        <v>-39.089922356795114</v>
      </c>
      <c r="C149">
        <f>VLOOKUP($A149,'MP2-JCCD'!$A$2:$T$192,11,FALSE)*2625.5</f>
        <v>-1065.6422382674159</v>
      </c>
      <c r="D149">
        <f>VLOOKUP($A149,'MP2-JCCD'!$A$2:$T$192,12,FALSE)*2625.5</f>
        <v>-3111.9154141074132</v>
      </c>
      <c r="E149">
        <f>VLOOKUP($A149,'MP2-JCCD'!$A$2:$T$192,13,FALSE)*2625.5</f>
        <v>-944.46374703581239</v>
      </c>
      <c r="F149">
        <f>VLOOKUP($A149,'MP2-JCCD'!$A$2:$T$192,14,FALSE)*2625.5</f>
        <v>-2848.3923935971848</v>
      </c>
      <c r="G149">
        <f>VLOOKUP($A149,'MP2-JCCD'!$A$2:$T$192,15,FALSE)*2625.5</f>
        <v>-103.57410495963639</v>
      </c>
      <c r="H149">
        <f>VLOOKUP($A149,'MP2-JCCD'!$A$2:$T$192,16,FALSE)*2625.5</f>
        <v>-244.92399542733523</v>
      </c>
    </row>
    <row r="150" spans="1:8" x14ac:dyDescent="0.25">
      <c r="A150" t="s">
        <v>44</v>
      </c>
      <c r="B150">
        <f>VLOOKUP($A150,'CCSD(T)-CBS'!$A$2:$I$192,2,FALSE)</f>
        <v>-47.803365372635426</v>
      </c>
      <c r="C150">
        <f>VLOOKUP($A150,'MP2-JCCD'!$A$2:$T$192,11,FALSE)*2625.5</f>
        <v>-1069.2327150021608</v>
      </c>
      <c r="D150">
        <f>VLOOKUP($A150,'MP2-JCCD'!$A$2:$T$192,12,FALSE)*2625.5</f>
        <v>-3119.0005482284937</v>
      </c>
      <c r="E150">
        <f>VLOOKUP($A150,'MP2-JCCD'!$A$2:$T$192,13,FALSE)*2625.5</f>
        <v>-944.38476548475091</v>
      </c>
      <c r="F150">
        <f>VLOOKUP($A150,'MP2-JCCD'!$A$2:$T$192,14,FALSE)*2625.5</f>
        <v>-2846.9896870765601</v>
      </c>
      <c r="G150">
        <f>VLOOKUP($A150,'MP2-JCCD'!$A$2:$T$192,15,FALSE)*2625.5</f>
        <v>-103.57410495963639</v>
      </c>
      <c r="H150">
        <f>VLOOKUP($A150,'MP2-JCCD'!$A$2:$T$192,16,FALSE)*2625.5</f>
        <v>-244.92399542733523</v>
      </c>
    </row>
    <row r="151" spans="1:8" x14ac:dyDescent="0.25">
      <c r="A151" t="s">
        <v>145</v>
      </c>
      <c r="B151">
        <f>VLOOKUP($A151,'CCSD(T)-CBS'!$A$2:$I$192,2,FALSE)</f>
        <v>-40.93668120166285</v>
      </c>
      <c r="C151">
        <f>VLOOKUP($A151,'MP2-JCCD'!$A$2:$T$192,11,FALSE)*2625.5</f>
        <v>-1061.6838862813181</v>
      </c>
      <c r="D151">
        <f>VLOOKUP($A151,'MP2-JCCD'!$A$2:$T$192,12,FALSE)*2625.5</f>
        <v>-3137.4954419147625</v>
      </c>
      <c r="E151">
        <f>VLOOKUP($A151,'MP2-JCCD'!$A$2:$T$192,13,FALSE)*2625.5</f>
        <v>-944.20630450494696</v>
      </c>
      <c r="F151">
        <f>VLOOKUP($A151,'MP2-JCCD'!$A$2:$T$192,14,FALSE)*2625.5</f>
        <v>-2846.7637884792648</v>
      </c>
      <c r="G151">
        <f>VLOOKUP($A151,'MP2-JCCD'!$A$2:$T$192,15,FALSE)*2625.5</f>
        <v>-99.798243667132326</v>
      </c>
      <c r="H151">
        <f>VLOOKUP($A151,'MP2-JCCD'!$A$2:$T$192,16,FALSE)*2625.5</f>
        <v>-268.2137939530507</v>
      </c>
    </row>
    <row r="152" spans="1:8" x14ac:dyDescent="0.25">
      <c r="A152" t="s">
        <v>146</v>
      </c>
      <c r="B152">
        <f>VLOOKUP($A152,'CCSD(T)-CBS'!$A$2:$I$192,2,FALSE)</f>
        <v>-30.02732800225715</v>
      </c>
      <c r="C152">
        <f>VLOOKUP($A152,'MP2-JCCD'!$A$2:$T$192,11,FALSE)*2625.5</f>
        <v>-1059.3210857255738</v>
      </c>
      <c r="D152">
        <f>VLOOKUP($A152,'MP2-JCCD'!$A$2:$T$192,12,FALSE)*2625.5</f>
        <v>-3132.1504323355653</v>
      </c>
      <c r="E152">
        <f>VLOOKUP($A152,'MP2-JCCD'!$A$2:$T$192,13,FALSE)*2625.5</f>
        <v>-945.15789214282711</v>
      </c>
      <c r="F152">
        <f>VLOOKUP($A152,'MP2-JCCD'!$A$2:$T$192,14,FALSE)*2625.5</f>
        <v>-2849.7314767785624</v>
      </c>
      <c r="G152">
        <f>VLOOKUP($A152,'MP2-JCCD'!$A$2:$T$192,15,FALSE)*2625.5</f>
        <v>-99.798243667132326</v>
      </c>
      <c r="H152">
        <f>VLOOKUP($A152,'MP2-JCCD'!$A$2:$T$192,16,FALSE)*2625.5</f>
        <v>-268.2137939530507</v>
      </c>
    </row>
    <row r="153" spans="1:8" x14ac:dyDescent="0.25">
      <c r="A153" t="s">
        <v>147</v>
      </c>
      <c r="B153">
        <f>VLOOKUP($A153,'CCSD(T)-CBS'!$A$2:$I$192,2,FALSE)</f>
        <v>-34.211679119890846</v>
      </c>
      <c r="C153">
        <f>VLOOKUP($A153,'MP2-JCCD'!$A$2:$T$192,11,FALSE)*2625.5</f>
        <v>-1060.1570856646777</v>
      </c>
      <c r="D153">
        <f>VLOOKUP($A153,'MP2-JCCD'!$A$2:$T$192,12,FALSE)*2625.5</f>
        <v>-3133.0609318047364</v>
      </c>
      <c r="E153">
        <f>VLOOKUP($A153,'MP2-JCCD'!$A$2:$T$192,13,FALSE)*2625.5</f>
        <v>-944.61789323257756</v>
      </c>
      <c r="F153">
        <f>VLOOKUP($A153,'MP2-JCCD'!$A$2:$T$192,14,FALSE)*2625.5</f>
        <v>-2848.8505116905335</v>
      </c>
      <c r="G153">
        <f>VLOOKUP($A153,'MP2-JCCD'!$A$2:$T$192,15,FALSE)*2625.5</f>
        <v>-99.798243667132581</v>
      </c>
      <c r="H153">
        <f>VLOOKUP($A153,'MP2-JCCD'!$A$2:$T$192,16,FALSE)*2625.5</f>
        <v>-268.21379395305331</v>
      </c>
    </row>
    <row r="154" spans="1:8" x14ac:dyDescent="0.25">
      <c r="A154" t="s">
        <v>148</v>
      </c>
      <c r="B154">
        <f>VLOOKUP($A154,'CCSD(T)-CBS'!$A$2:$I$192,2,FALSE)</f>
        <v>-40.196138561439284</v>
      </c>
      <c r="C154">
        <f>VLOOKUP($A154,'MP2-JCCD'!$A$2:$T$192,11,FALSE)*2625.5</f>
        <v>-1061.4219591225763</v>
      </c>
      <c r="D154">
        <f>VLOOKUP($A154,'MP2-JCCD'!$A$2:$T$192,12,FALSE)*2625.5</f>
        <v>-3137.6268155583421</v>
      </c>
      <c r="E154">
        <f>VLOOKUP($A154,'MP2-JCCD'!$A$2:$T$192,13,FALSE)*2625.5</f>
        <v>-944.18377047151534</v>
      </c>
      <c r="F154">
        <f>VLOOKUP($A154,'MP2-JCCD'!$A$2:$T$192,14,FALSE)*2625.5</f>
        <v>-2846.5975150918325</v>
      </c>
      <c r="G154">
        <f>VLOOKUP($A154,'MP2-JCCD'!$A$2:$T$192,15,FALSE)*2625.5</f>
        <v>-99.798243667131544</v>
      </c>
      <c r="H154">
        <f>VLOOKUP($A154,'MP2-JCCD'!$A$2:$T$192,16,FALSE)*2625.5</f>
        <v>-268.2137939530507</v>
      </c>
    </row>
    <row r="155" spans="1:8" x14ac:dyDescent="0.25">
      <c r="A155" t="s">
        <v>149</v>
      </c>
      <c r="B155">
        <f>VLOOKUP($A155,'CCSD(T)-CBS'!$A$2:$I$192,2,FALSE)</f>
        <v>-57.893423932747282</v>
      </c>
      <c r="C155">
        <f>VLOOKUP($A155,'MP2-JCCD'!$A$2:$T$192,11,FALSE)*2625.5</f>
        <v>-1512.889129625335</v>
      </c>
      <c r="D155">
        <f>VLOOKUP($A155,'MP2-JCCD'!$A$2:$T$192,12,FALSE)*2625.5</f>
        <v>-4265.1099582324905</v>
      </c>
      <c r="E155">
        <f>VLOOKUP($A155,'MP2-JCCD'!$A$2:$T$192,13,FALSE)*2625.5</f>
        <v>-941.97489302610882</v>
      </c>
      <c r="F155">
        <f>VLOOKUP($A155,'MP2-JCCD'!$A$2:$T$192,14,FALSE)*2625.5</f>
        <v>-2835.6137230670156</v>
      </c>
      <c r="G155">
        <f>VLOOKUP($A155,'MP2-JCCD'!$A$2:$T$192,15,FALSE)*2625.5</f>
        <v>-542.29646307602093</v>
      </c>
      <c r="H155">
        <f>VLOOKUP($A155,'MP2-JCCD'!$A$2:$T$192,16,FALSE)*2625.5</f>
        <v>-1392.988229363559</v>
      </c>
    </row>
    <row r="156" spans="1:8" x14ac:dyDescent="0.25">
      <c r="A156" t="s">
        <v>150</v>
      </c>
      <c r="B156">
        <f>VLOOKUP($A156,'CCSD(T)-CBS'!$A$2:$I$192,2,FALSE)</f>
        <v>-60.965359982600603</v>
      </c>
      <c r="C156">
        <f>VLOOKUP($A156,'MP2-JCCD'!$A$2:$T$192,11,FALSE)*2625.5</f>
        <v>-1514.5194380374903</v>
      </c>
      <c r="D156">
        <f>VLOOKUP($A156,'MP2-JCCD'!$A$2:$T$192,12,FALSE)*2625.5</f>
        <v>-4265.6733091244259</v>
      </c>
      <c r="E156">
        <f>VLOOKUP($A156,'MP2-JCCD'!$A$2:$T$192,13,FALSE)*2625.5</f>
        <v>-942.30495273950089</v>
      </c>
      <c r="F156">
        <f>VLOOKUP($A156,'MP2-JCCD'!$A$2:$T$192,14,FALSE)*2625.5</f>
        <v>-2835.9360961972293</v>
      </c>
      <c r="G156">
        <f>VLOOKUP($A156,'MP2-JCCD'!$A$2:$T$192,15,FALSE)*2625.5</f>
        <v>-542.2975259517458</v>
      </c>
      <c r="H156">
        <f>VLOOKUP($A156,'MP2-JCCD'!$A$2:$T$192,16,FALSE)*2625.5</f>
        <v>-1392.5598800308194</v>
      </c>
    </row>
    <row r="157" spans="1:8" x14ac:dyDescent="0.25">
      <c r="A157" t="s">
        <v>151</v>
      </c>
      <c r="B157">
        <f>VLOOKUP($A157,'CCSD(T)-CBS'!$A$2:$I$192,2,FALSE)</f>
        <v>428.54120365890321</v>
      </c>
      <c r="C157">
        <f>VLOOKUP($A157,'MP2-JCCD'!$A$2:$T$192,11,FALSE)*2625.5</f>
        <v>-1511.2801575303524</v>
      </c>
      <c r="D157">
        <f>VLOOKUP($A157,'MP2-JCCD'!$A$2:$T$192,12,FALSE)*2625.5</f>
        <v>-4263.3693427614899</v>
      </c>
      <c r="E157">
        <f>VLOOKUP($A157,'MP2-JCCD'!$A$2:$T$192,13,FALSE)*2625.5</f>
        <v>-941.63522540266069</v>
      </c>
      <c r="F157">
        <f>VLOOKUP($A157,'MP2-JCCD'!$A$2:$T$192,14,FALSE)*2625.5</f>
        <v>-2834.982738871141</v>
      </c>
      <c r="G157">
        <f>VLOOKUP($A157,'MP2-JCCD'!$A$2:$T$192,15,FALSE)*2625.5</f>
        <v>-542.22104345366643</v>
      </c>
      <c r="H157">
        <f>VLOOKUP($A157,'MP2-JCCD'!$A$2:$T$192,16,FALSE)*2625.5</f>
        <v>-1392.6693212770201</v>
      </c>
    </row>
    <row r="158" spans="1:8" x14ac:dyDescent="0.25">
      <c r="A158" t="s">
        <v>152</v>
      </c>
      <c r="B158">
        <f>VLOOKUP($A158,'CCSD(T)-CBS'!$A$2:$I$192,2,FALSE)</f>
        <v>-50.466389601930132</v>
      </c>
      <c r="C158">
        <f>VLOOKUP($A158,'MP2-JCCD'!$A$2:$T$192,11,FALSE)*2625.5</f>
        <v>-1586.6273277554251</v>
      </c>
      <c r="D158">
        <f>VLOOKUP($A158,'MP2-JCCD'!$A$2:$T$192,12,FALSE)*2625.5</f>
        <v>-4515.6490848390658</v>
      </c>
      <c r="E158">
        <f>VLOOKUP($A158,'MP2-JCCD'!$A$2:$T$192,13,FALSE)*2625.5</f>
        <v>-942.92578908008898</v>
      </c>
      <c r="F158">
        <f>VLOOKUP($A158,'MP2-JCCD'!$A$2:$T$192,14,FALSE)*2625.5</f>
        <v>-2836.6484842722321</v>
      </c>
      <c r="G158">
        <f>VLOOKUP($A158,'MP2-JCCD'!$A$2:$T$192,15,FALSE)*2625.5</f>
        <v>-620.94613109344061</v>
      </c>
      <c r="H158">
        <f>VLOOKUP($A158,'MP2-JCCD'!$A$2:$T$192,16,FALSE)*2625.5</f>
        <v>-1652.5469364675491</v>
      </c>
    </row>
    <row r="159" spans="1:8" x14ac:dyDescent="0.25">
      <c r="A159" t="s">
        <v>153</v>
      </c>
      <c r="B159">
        <f>VLOOKUP($A159,'CCSD(T)-CBS'!$A$2:$I$192,2,FALSE)</f>
        <v>482.73690986828433</v>
      </c>
      <c r="C159">
        <f>VLOOKUP($A159,'MP2-JCCD'!$A$2:$T$192,11,FALSE)*2625.5</f>
        <v>-1582.054727461729</v>
      </c>
      <c r="D159">
        <f>VLOOKUP($A159,'MP2-JCCD'!$A$2:$T$192,12,FALSE)*2625.5</f>
        <v>-4511.0874976589739</v>
      </c>
      <c r="E159">
        <f>VLOOKUP($A159,'MP2-JCCD'!$A$2:$T$192,13,FALSE)*2625.5</f>
        <v>-941.71265728764172</v>
      </c>
      <c r="F159">
        <f>VLOOKUP($A159,'MP2-JCCD'!$A$2:$T$192,14,FALSE)*2625.5</f>
        <v>-2834.7420011564682</v>
      </c>
      <c r="G159">
        <f>VLOOKUP($A159,'MP2-JCCD'!$A$2:$T$192,15,FALSE)*2625.5</f>
        <v>-620.98204655688573</v>
      </c>
      <c r="H159">
        <f>VLOOKUP($A159,'MP2-JCCD'!$A$2:$T$192,16,FALSE)*2625.5</f>
        <v>-1652.6882964279569</v>
      </c>
    </row>
    <row r="160" spans="1:8" x14ac:dyDescent="0.25">
      <c r="A160" t="s">
        <v>154</v>
      </c>
      <c r="B160">
        <f>VLOOKUP($A160,'CCSD(T)-CBS'!$A$2:$I$192,2,FALSE)</f>
        <v>465.07969916277034</v>
      </c>
      <c r="C160">
        <f>VLOOKUP($A160,'MP2-JCCD'!$A$2:$T$192,11,FALSE)*2625.5</f>
        <v>-1907.1621085869199</v>
      </c>
      <c r="D160">
        <f>VLOOKUP($A160,'MP2-JCCD'!$A$2:$T$192,12,FALSE)*2625.5</f>
        <v>-5306.1329721306611</v>
      </c>
      <c r="E160">
        <f>VLOOKUP($A160,'MP2-JCCD'!$A$2:$T$192,13,FALSE)*2625.5</f>
        <v>-942.15699117910015</v>
      </c>
      <c r="F160">
        <f>VLOOKUP($A160,'MP2-JCCD'!$A$2:$T$192,14,FALSE)*2625.5</f>
        <v>-2835.3872901131531</v>
      </c>
      <c r="G160">
        <f>VLOOKUP($A160,'MP2-JCCD'!$A$2:$T$192,15,FALSE)*2625.5</f>
        <v>-948.4617392014236</v>
      </c>
      <c r="H160">
        <f>VLOOKUP($A160,'MP2-JCCD'!$A$2:$T$192,16,FALSE)*2625.5</f>
        <v>-2447.3342067417866</v>
      </c>
    </row>
    <row r="161" spans="1:8" x14ac:dyDescent="0.25">
      <c r="A161" t="s">
        <v>155</v>
      </c>
      <c r="B161">
        <f>VLOOKUP($A161,'CCSD(T)-CBS'!$A$2:$I$192,2,FALSE)</f>
        <v>-36.416446834319686</v>
      </c>
      <c r="C161">
        <f>VLOOKUP($A161,'MP2-JCCD'!$A$2:$T$192,11,FALSE)*2625.5</f>
        <v>-1904.0027350262937</v>
      </c>
      <c r="D161">
        <f>VLOOKUP($A161,'MP2-JCCD'!$A$2:$T$192,12,FALSE)*2625.5</f>
        <v>-5302.6167847263141</v>
      </c>
      <c r="E161">
        <f>VLOOKUP($A161,'MP2-JCCD'!$A$2:$T$192,13,FALSE)*2625.5</f>
        <v>-941.44962134093043</v>
      </c>
      <c r="F161">
        <f>VLOOKUP($A161,'MP2-JCCD'!$A$2:$T$192,14,FALSE)*2625.5</f>
        <v>-2834.1485112494865</v>
      </c>
      <c r="G161">
        <f>VLOOKUP($A161,'MP2-JCCD'!$A$2:$T$192,15,FALSE)*2625.5</f>
        <v>-948.47112369077649</v>
      </c>
      <c r="H161">
        <f>VLOOKUP($A161,'MP2-JCCD'!$A$2:$T$192,16,FALSE)*2625.5</f>
        <v>-2447.3703499025178</v>
      </c>
    </row>
    <row r="162" spans="1:8" x14ac:dyDescent="0.25">
      <c r="A162" t="s">
        <v>156</v>
      </c>
      <c r="B162">
        <f>VLOOKUP($A162,'CCSD(T)-CBS'!$A$2:$I$192,2,FALSE)</f>
        <v>643.8252397612614</v>
      </c>
      <c r="C162">
        <f>VLOOKUP($A162,'MP2-JCCD'!$A$2:$T$192,11,FALSE)*2625.5</f>
        <v>-2157.4845617725759</v>
      </c>
      <c r="D162">
        <f>VLOOKUP($A162,'MP2-JCCD'!$A$2:$T$192,12,FALSE)*2625.5</f>
        <v>-6011.013688948251</v>
      </c>
      <c r="E162">
        <f>VLOOKUP($A162,'MP2-JCCD'!$A$2:$T$192,13,FALSE)*2625.5</f>
        <v>-942.84089682242814</v>
      </c>
      <c r="F162">
        <f>VLOOKUP($A162,'MP2-JCCD'!$A$2:$T$192,14,FALSE)*2625.5</f>
        <v>-2836.5109151285783</v>
      </c>
      <c r="G162">
        <f>VLOOKUP($A162,'MP2-JCCD'!$A$2:$T$192,15,FALSE)*2625.5</f>
        <v>-1190.7179556004394</v>
      </c>
      <c r="H162">
        <f>VLOOKUP($A162,'MP2-JCCD'!$A$2:$T$192,16,FALSE)*2625.5</f>
        <v>-3145.8362558882791</v>
      </c>
    </row>
    <row r="163" spans="1:8" x14ac:dyDescent="0.25">
      <c r="A163" t="s">
        <v>157</v>
      </c>
      <c r="B163">
        <f>VLOOKUP($A163,'CCSD(T)-CBS'!$A$2:$I$192,2,FALSE)</f>
        <v>647.73348248362163</v>
      </c>
      <c r="C163">
        <f>VLOOKUP($A163,'MP2-JCCD'!$A$2:$T$192,11,FALSE)*2625.5</f>
        <v>-2155.6165026553585</v>
      </c>
      <c r="D163">
        <f>VLOOKUP($A163,'MP2-JCCD'!$A$2:$T$192,12,FALSE)*2625.5</f>
        <v>-6008.4432739707299</v>
      </c>
      <c r="E163">
        <f>VLOOKUP($A163,'MP2-JCCD'!$A$2:$T$192,13,FALSE)*2625.5</f>
        <v>-942.6833712286026</v>
      </c>
      <c r="F163">
        <f>VLOOKUP($A163,'MP2-JCCD'!$A$2:$T$192,14,FALSE)*2625.5</f>
        <v>-2836.0553993634853</v>
      </c>
      <c r="G163">
        <f>VLOOKUP($A163,'MP2-JCCD'!$A$2:$T$192,15,FALSE)*2625.5</f>
        <v>-1190.6951430065199</v>
      </c>
      <c r="H163">
        <f>VLOOKUP($A163,'MP2-JCCD'!$A$2:$T$192,16,FALSE)*2625.5</f>
        <v>-3145.8065060313543</v>
      </c>
    </row>
    <row r="164" spans="1:8" x14ac:dyDescent="0.25">
      <c r="A164" t="s">
        <v>158</v>
      </c>
      <c r="B164">
        <f>VLOOKUP($A164,'CCSD(T)-CBS'!$A$2:$I$192,2,FALSE)</f>
        <v>-33.500593821303937</v>
      </c>
      <c r="C164">
        <f>VLOOKUP($A164,'MP2-JCCD'!$A$2:$T$192,11,FALSE)*2625.5</f>
        <v>-1546.7772654505616</v>
      </c>
      <c r="D164">
        <f>VLOOKUP($A164,'MP2-JCCD'!$A$2:$T$192,12,FALSE)*2625.5</f>
        <v>-4578.0368260732139</v>
      </c>
      <c r="E164">
        <f>VLOOKUP($A164,'MP2-JCCD'!$A$2:$T$192,13,FALSE)*2625.5</f>
        <v>-904.13695305249598</v>
      </c>
      <c r="F164">
        <f>VLOOKUP($A164,'MP2-JCCD'!$A$2:$T$192,14,FALSE)*2625.5</f>
        <v>-2933.6833099671953</v>
      </c>
      <c r="G164">
        <f>VLOOKUP($A164,'MP2-JCCD'!$A$2:$T$192,15,FALSE)*2625.5</f>
        <v>-629.39481316911372</v>
      </c>
      <c r="H164">
        <f>VLOOKUP($A164,'MP2-JCCD'!$A$2:$T$192,16,FALSE)*2625.5</f>
        <v>-1627.6513942564134</v>
      </c>
    </row>
    <row r="165" spans="1:8" x14ac:dyDescent="0.25">
      <c r="A165" t="s">
        <v>159</v>
      </c>
      <c r="B165">
        <f>VLOOKUP($A165,'CCSD(T)-CBS'!$A$2:$I$192,2,FALSE)</f>
        <v>518.37680522356959</v>
      </c>
      <c r="C165">
        <f>VLOOKUP($A165,'MP2-JCCD'!$A$2:$T$192,11,FALSE)*2625.5</f>
        <v>-1546.3791999119937</v>
      </c>
      <c r="D165">
        <f>VLOOKUP($A165,'MP2-JCCD'!$A$2:$T$192,12,FALSE)*2625.5</f>
        <v>-4577.5587841766228</v>
      </c>
      <c r="E165">
        <f>VLOOKUP($A165,'MP2-JCCD'!$A$2:$T$192,13,FALSE)*2625.5</f>
        <v>-904.45051766248719</v>
      </c>
      <c r="F165">
        <f>VLOOKUP($A165,'MP2-JCCD'!$A$2:$T$192,14,FALSE)*2625.5</f>
        <v>-2934.013269863874</v>
      </c>
      <c r="G165">
        <f>VLOOKUP($A165,'MP2-JCCD'!$A$2:$T$192,15,FALSE)*2625.5</f>
        <v>-629.4035019439591</v>
      </c>
      <c r="H165">
        <f>VLOOKUP($A165,'MP2-JCCD'!$A$2:$T$192,16,FALSE)*2625.5</f>
        <v>-1627.69908090427</v>
      </c>
    </row>
    <row r="166" spans="1:8" x14ac:dyDescent="0.25">
      <c r="A166" t="s">
        <v>160</v>
      </c>
      <c r="B166">
        <f>VLOOKUP($A166,'CCSD(T)-CBS'!$A$2:$I$192,2,FALSE)</f>
        <v>-31.285112673896947</v>
      </c>
      <c r="C166">
        <f>VLOOKUP($A166,'MP2-JCCD'!$A$2:$T$192,11,FALSE)*2625.5</f>
        <v>-1546.1462876403516</v>
      </c>
      <c r="D166">
        <f>VLOOKUP($A166,'MP2-JCCD'!$A$2:$T$192,12,FALSE)*2625.5</f>
        <v>-4577.2887032129538</v>
      </c>
      <c r="E166">
        <f>VLOOKUP($A166,'MP2-JCCD'!$A$2:$T$192,13,FALSE)*2625.5</f>
        <v>-904.26661457746093</v>
      </c>
      <c r="F166">
        <f>VLOOKUP($A166,'MP2-JCCD'!$A$2:$T$192,14,FALSE)*2625.5</f>
        <v>-2934.0008875729554</v>
      </c>
      <c r="G166">
        <f>VLOOKUP($A166,'MP2-JCCD'!$A$2:$T$192,15,FALSE)*2625.5</f>
        <v>-629.40565809739417</v>
      </c>
      <c r="H166">
        <f>VLOOKUP($A166,'MP2-JCCD'!$A$2:$T$192,16,FALSE)*2625.5</f>
        <v>-1627.6941794160809</v>
      </c>
    </row>
    <row r="167" spans="1:8" x14ac:dyDescent="0.25">
      <c r="A167" t="s">
        <v>45</v>
      </c>
      <c r="B167">
        <f>VLOOKUP($A167,'CCSD(T)-CBS'!$A$2:$I$192,2,FALSE)</f>
        <v>-44.810472394170915</v>
      </c>
      <c r="C167">
        <f>VLOOKUP($A167,'MP2-JCCD'!$A$2:$T$192,11,FALSE)*2625.5</f>
        <v>-1030.1893020886673</v>
      </c>
      <c r="D167">
        <f>VLOOKUP($A167,'MP2-JCCD'!$A$2:$T$192,12,FALSE)*2625.5</f>
        <v>-3206.4854616859479</v>
      </c>
      <c r="E167">
        <f>VLOOKUP($A167,'MP2-JCCD'!$A$2:$T$192,13,FALSE)*2625.5</f>
        <v>-904.77327873255547</v>
      </c>
      <c r="F167">
        <f>VLOOKUP($A167,'MP2-JCCD'!$A$2:$T$192,14,FALSE)*2625.5</f>
        <v>-2934.8711852512024</v>
      </c>
      <c r="G167">
        <f>VLOOKUP($A167,'MP2-JCCD'!$A$2:$T$192,15,FALSE)*2625.5</f>
        <v>-103.57410495963639</v>
      </c>
      <c r="H167">
        <f>VLOOKUP($A167,'MP2-JCCD'!$A$2:$T$192,16,FALSE)*2625.5</f>
        <v>-244.92399542733523</v>
      </c>
    </row>
    <row r="168" spans="1:8" x14ac:dyDescent="0.25">
      <c r="A168" t="s">
        <v>46</v>
      </c>
      <c r="B168">
        <f>VLOOKUP($A168,'CCSD(T)-CBS'!$A$2:$I$192,2,FALSE)</f>
        <v>-42.609141998386235</v>
      </c>
      <c r="C168">
        <f>VLOOKUP($A168,'MP2-JCCD'!$A$2:$T$192,11,FALSE)*2625.5</f>
        <v>-1028.5697509565105</v>
      </c>
      <c r="D168">
        <f>VLOOKUP($A168,'MP2-JCCD'!$A$2:$T$192,12,FALSE)*2625.5</f>
        <v>-3205.0172954875243</v>
      </c>
      <c r="E168">
        <f>VLOOKUP($A168,'MP2-JCCD'!$A$2:$T$192,13,FALSE)*2625.5</f>
        <v>-904.64823197623514</v>
      </c>
      <c r="F168">
        <f>VLOOKUP($A168,'MP2-JCCD'!$A$2:$T$192,14,FALSE)*2625.5</f>
        <v>-2935.078062217412</v>
      </c>
      <c r="G168">
        <f>VLOOKUP($A168,'MP2-JCCD'!$A$2:$T$192,15,FALSE)*2625.5</f>
        <v>-103.57410495960539</v>
      </c>
      <c r="H168">
        <f>VLOOKUP($A168,'MP2-JCCD'!$A$2:$T$192,16,FALSE)*2625.5</f>
        <v>-244.92399542729427</v>
      </c>
    </row>
    <row r="169" spans="1:8" x14ac:dyDescent="0.25">
      <c r="A169" t="s">
        <v>47</v>
      </c>
      <c r="B169">
        <f>VLOOKUP($A169,'CCSD(T)-CBS'!$A$2:$I$192,2,FALSE)</f>
        <v>463.5745031404299</v>
      </c>
      <c r="C169">
        <f>VLOOKUP($A169,'MP2-JCCD'!$A$2:$T$192,11,FALSE)*2625.5</f>
        <v>-1028.7939846445138</v>
      </c>
      <c r="D169">
        <f>VLOOKUP($A169,'MP2-JCCD'!$A$2:$T$192,12,FALSE)*2625.5</f>
        <v>-3204.9615047707634</v>
      </c>
      <c r="E169">
        <f>VLOOKUP($A169,'MP2-JCCD'!$A$2:$T$192,13,FALSE)*2625.5</f>
        <v>-904.72756505376412</v>
      </c>
      <c r="F169">
        <f>VLOOKUP($A169,'MP2-JCCD'!$A$2:$T$192,14,FALSE)*2625.5</f>
        <v>-2935.0638732366101</v>
      </c>
      <c r="G169">
        <f>VLOOKUP($A169,'MP2-JCCD'!$A$2:$T$192,15,FALSE)*2625.5</f>
        <v>-103.57410495963639</v>
      </c>
      <c r="H169">
        <f>VLOOKUP($A169,'MP2-JCCD'!$A$2:$T$192,16,FALSE)*2625.5</f>
        <v>-244.92399542733523</v>
      </c>
    </row>
    <row r="170" spans="1:8" x14ac:dyDescent="0.25">
      <c r="A170" t="s">
        <v>0</v>
      </c>
      <c r="B170">
        <f>VLOOKUP($A170,'CCSD(T)-CBS'!$A$2:$I$192,2,FALSE)</f>
        <v>-38.313881521704275</v>
      </c>
      <c r="C170">
        <f>VLOOKUP($A170,'MP2-JCCD'!$A$2:$T$192,11,FALSE)*2625.5</f>
        <v>-1023.6670514637901</v>
      </c>
      <c r="D170">
        <f>VLOOKUP($A170,'MP2-JCCD'!$A$2:$T$192,12,FALSE)*2625.5</f>
        <v>-3226.5373680365874</v>
      </c>
      <c r="E170">
        <f>VLOOKUP($A170,'MP2-JCCD'!$A$2:$T$192,13,FALSE)*2625.5</f>
        <v>-904.78393291524685</v>
      </c>
      <c r="F170">
        <f>VLOOKUP($A170,'MP2-JCCD'!$A$2:$T$192,14,FALSE)*2625.5</f>
        <v>-2934.9489888183857</v>
      </c>
      <c r="G170">
        <f>VLOOKUP($A170,'MP2-JCCD'!$A$2:$T$192,15,FALSE)*2625.5</f>
        <v>-99.798243667132326</v>
      </c>
      <c r="H170">
        <f>VLOOKUP($A170,'MP2-JCCD'!$A$2:$T$192,16,FALSE)*2625.5</f>
        <v>-268.2137939530507</v>
      </c>
    </row>
    <row r="171" spans="1:8" x14ac:dyDescent="0.25">
      <c r="A171" t="s">
        <v>1</v>
      </c>
      <c r="B171">
        <f>VLOOKUP($A171,'CCSD(T)-CBS'!$A$2:$I$192,2,FALSE)</f>
        <v>-37.693642727311271</v>
      </c>
      <c r="C171">
        <f>VLOOKUP($A171,'MP2-JCCD'!$A$2:$T$192,11,FALSE)*2625.5</f>
        <v>-1023.0850524567182</v>
      </c>
      <c r="D171">
        <f>VLOOKUP($A171,'MP2-JCCD'!$A$2:$T$192,12,FALSE)*2625.5</f>
        <v>-3226.292288944243</v>
      </c>
      <c r="E171">
        <f>VLOOKUP($A171,'MP2-JCCD'!$A$2:$T$192,13,FALSE)*2625.5</f>
        <v>-904.61976464506597</v>
      </c>
      <c r="F171">
        <f>VLOOKUP($A171,'MP2-JCCD'!$A$2:$T$192,14,FALSE)*2625.5</f>
        <v>-2935.3853156494947</v>
      </c>
      <c r="G171">
        <f>VLOOKUP($A171,'MP2-JCCD'!$A$2:$T$192,15,FALSE)*2625.5</f>
        <v>-99.798243667132326</v>
      </c>
      <c r="H171">
        <f>VLOOKUP($A171,'MP2-JCCD'!$A$2:$T$192,16,FALSE)*2625.5</f>
        <v>-268.2137939530507</v>
      </c>
    </row>
    <row r="172" spans="1:8" x14ac:dyDescent="0.25">
      <c r="A172" t="s">
        <v>2</v>
      </c>
      <c r="B172">
        <f>VLOOKUP($A172,'CCSD(T)-CBS'!$A$2:$I$192,2,FALSE)</f>
        <v>-37.204774222497463</v>
      </c>
      <c r="C172">
        <f>VLOOKUP($A172,'MP2-JCCD'!$A$2:$T$192,11,FALSE)*2625.5</f>
        <v>-1022.4878585358193</v>
      </c>
      <c r="D172">
        <f>VLOOKUP($A172,'MP2-JCCD'!$A$2:$T$192,12,FALSE)*2625.5</f>
        <v>-3225.1264190829356</v>
      </c>
      <c r="E172">
        <f>VLOOKUP($A172,'MP2-JCCD'!$A$2:$T$192,13,FALSE)*2625.5</f>
        <v>-904.76822227318655</v>
      </c>
      <c r="F172">
        <f>VLOOKUP($A172,'MP2-JCCD'!$A$2:$T$192,14,FALSE)*2625.5</f>
        <v>-2935.1626424901083</v>
      </c>
      <c r="G172">
        <f>VLOOKUP($A172,'MP2-JCCD'!$A$2:$T$192,15,FALSE)*2625.5</f>
        <v>-99.798243667132326</v>
      </c>
      <c r="H172">
        <f>VLOOKUP($A172,'MP2-JCCD'!$A$2:$T$192,16,FALSE)*2625.5</f>
        <v>-268.2137939530507</v>
      </c>
    </row>
    <row r="173" spans="1:8" x14ac:dyDescent="0.25">
      <c r="A173" t="s">
        <v>3</v>
      </c>
      <c r="B173">
        <f>VLOOKUP($A173,'CCSD(T)-CBS'!$A$2:$I$192,2,FALSE)</f>
        <v>-40.315604422284196</v>
      </c>
      <c r="C173">
        <f>VLOOKUP($A173,'MP2-JCCD'!$A$2:$T$192,11,FALSE)*2625.5</f>
        <v>-1459.9336692481863</v>
      </c>
      <c r="D173">
        <f>VLOOKUP($A173,'MP2-JCCD'!$A$2:$T$192,12,FALSE)*2625.5</f>
        <v>-4335.2445502077717</v>
      </c>
      <c r="E173">
        <f>VLOOKUP($A173,'MP2-JCCD'!$A$2:$T$192,13,FALSE)*2625.5</f>
        <v>-904.31606876053922</v>
      </c>
      <c r="F173">
        <f>VLOOKUP($A173,'MP2-JCCD'!$A$2:$T$192,14,FALSE)*2625.5</f>
        <v>-2933.7307450715311</v>
      </c>
      <c r="G173">
        <f>VLOOKUP($A173,'MP2-JCCD'!$A$2:$T$192,15,FALSE)*2625.5</f>
        <v>-535.63710334597215</v>
      </c>
      <c r="H173">
        <f>VLOOKUP($A173,'MP2-JCCD'!$A$2:$T$192,16,FALSE)*2625.5</f>
        <v>-1376.3711969604772</v>
      </c>
    </row>
    <row r="174" spans="1:8" x14ac:dyDescent="0.25">
      <c r="A174" t="s">
        <v>4</v>
      </c>
      <c r="B174">
        <f>VLOOKUP($A174,'CCSD(T)-CBS'!$A$2:$I$192,2,FALSE)</f>
        <v>-42.498846451984264</v>
      </c>
      <c r="C174">
        <f>VLOOKUP($A174,'MP2-JCCD'!$A$2:$T$192,11,FALSE)*2625.5</f>
        <v>-1461.2233945197529</v>
      </c>
      <c r="D174">
        <f>VLOOKUP($A174,'MP2-JCCD'!$A$2:$T$192,12,FALSE)*2625.5</f>
        <v>-4335.4263962315454</v>
      </c>
      <c r="E174">
        <f>VLOOKUP($A174,'MP2-JCCD'!$A$2:$T$192,13,FALSE)*2625.5</f>
        <v>-904.30577817995857</v>
      </c>
      <c r="F174">
        <f>VLOOKUP($A174,'MP2-JCCD'!$A$2:$T$192,14,FALSE)*2625.5</f>
        <v>-2934.1794825306329</v>
      </c>
      <c r="G174">
        <f>VLOOKUP($A174,'MP2-JCCD'!$A$2:$T$192,15,FALSE)*2625.5</f>
        <v>-535.67945122262347</v>
      </c>
      <c r="H174">
        <f>VLOOKUP($A174,'MP2-JCCD'!$A$2:$T$192,16,FALSE)*2625.5</f>
        <v>-1376.2160775520258</v>
      </c>
    </row>
    <row r="175" spans="1:8" x14ac:dyDescent="0.25">
      <c r="A175" t="s">
        <v>5</v>
      </c>
      <c r="B175">
        <f>VLOOKUP($A175,'CCSD(T)-CBS'!$A$2:$I$192,2,FALSE)</f>
        <v>-41.163295483829643</v>
      </c>
      <c r="C175">
        <f>VLOOKUP($A175,'MP2-JCCD'!$A$2:$T$192,11,FALSE)*2625.5</f>
        <v>-1460.3233965198788</v>
      </c>
      <c r="D175">
        <f>VLOOKUP($A175,'MP2-JCCD'!$A$2:$T$192,12,FALSE)*2625.5</f>
        <v>-4333.390038721549</v>
      </c>
      <c r="E175">
        <f>VLOOKUP($A175,'MP2-JCCD'!$A$2:$T$192,13,FALSE)*2625.5</f>
        <v>-904.34385402682381</v>
      </c>
      <c r="F175">
        <f>VLOOKUP($A175,'MP2-JCCD'!$A$2:$T$192,14,FALSE)*2625.5</f>
        <v>-2934.0652386532547</v>
      </c>
      <c r="G175">
        <f>VLOOKUP($A175,'MP2-JCCD'!$A$2:$T$192,15,FALSE)*2625.5</f>
        <v>-535.67514001516054</v>
      </c>
      <c r="H175">
        <f>VLOOKUP($A175,'MP2-JCCD'!$A$2:$T$192,16,FALSE)*2625.5</f>
        <v>-1376.0371609107578</v>
      </c>
    </row>
    <row r="176" spans="1:8" x14ac:dyDescent="0.25">
      <c r="A176" t="s">
        <v>6</v>
      </c>
      <c r="B176">
        <f>VLOOKUP($A176,'CCSD(T)-CBS'!$A$2:$I$192,2,FALSE)</f>
        <v>527.68942654443799</v>
      </c>
      <c r="C176">
        <f>VLOOKUP($A176,'MP2-JCCD'!$A$2:$T$192,11,FALSE)*2625.5</f>
        <v>-1461.2365944681335</v>
      </c>
      <c r="D176">
        <f>VLOOKUP($A176,'MP2-JCCD'!$A$2:$T$192,12,FALSE)*2625.5</f>
        <v>-4335.4404376423126</v>
      </c>
      <c r="E176">
        <f>VLOOKUP($A176,'MP2-JCCD'!$A$2:$T$192,13,FALSE)*2625.5</f>
        <v>-904.30726824714691</v>
      </c>
      <c r="F176">
        <f>VLOOKUP($A176,'MP2-JCCD'!$A$2:$T$192,14,FALSE)*2625.5</f>
        <v>-2934.1768297259841</v>
      </c>
      <c r="G176">
        <f>VLOOKUP($A176,'MP2-JCCD'!$A$2:$T$192,15,FALSE)*2625.5</f>
        <v>-535.68485780498816</v>
      </c>
      <c r="H176">
        <f>VLOOKUP($A176,'MP2-JCCD'!$A$2:$T$192,16,FALSE)*2625.5</f>
        <v>-1376.2280224974281</v>
      </c>
    </row>
    <row r="177" spans="1:8" x14ac:dyDescent="0.25">
      <c r="A177" t="s">
        <v>7</v>
      </c>
      <c r="B177">
        <f>VLOOKUP($A177,'CCSD(T)-CBS'!$A$2:$I$192,2,FALSE)</f>
        <v>528.4240881231317</v>
      </c>
      <c r="C177">
        <f>VLOOKUP($A177,'MP2-JCCD'!$A$2:$T$192,11,FALSE)*2625.5</f>
        <v>-1460.7510931935619</v>
      </c>
      <c r="D177">
        <f>VLOOKUP($A177,'MP2-JCCD'!$A$2:$T$192,12,FALSE)*2625.5</f>
        <v>-4335.7812332531694</v>
      </c>
      <c r="E177">
        <f>VLOOKUP($A177,'MP2-JCCD'!$A$2:$T$192,13,FALSE)*2625.5</f>
        <v>-904.30578660599406</v>
      </c>
      <c r="F177">
        <f>VLOOKUP($A177,'MP2-JCCD'!$A$2:$T$192,14,FALSE)*2625.5</f>
        <v>-2934.0882972978784</v>
      </c>
      <c r="G177">
        <f>VLOOKUP($A177,'MP2-JCCD'!$A$2:$T$192,15,FALSE)*2625.5</f>
        <v>-535.64982982547428</v>
      </c>
      <c r="H177">
        <f>VLOOKUP($A177,'MP2-JCCD'!$A$2:$T$192,16,FALSE)*2625.5</f>
        <v>-1376.2293646686076</v>
      </c>
    </row>
    <row r="178" spans="1:8" x14ac:dyDescent="0.25">
      <c r="A178" t="s">
        <v>8</v>
      </c>
      <c r="B178">
        <f>VLOOKUP($A178,'CCSD(T)-CBS'!$A$2:$I$192,2,FALSE)</f>
        <v>526.78382975107297</v>
      </c>
      <c r="C178">
        <f>VLOOKUP($A178,'MP2-JCCD'!$A$2:$T$192,11,FALSE)*2625.5</f>
        <v>-1460.9984863856985</v>
      </c>
      <c r="D178">
        <f>VLOOKUP($A178,'MP2-JCCD'!$A$2:$T$192,12,FALSE)*2625.5</f>
        <v>-4335.3476053779841</v>
      </c>
      <c r="E178">
        <f>VLOOKUP($A178,'MP2-JCCD'!$A$2:$T$192,13,FALSE)*2625.5</f>
        <v>-904.34397465397728</v>
      </c>
      <c r="F178">
        <f>VLOOKUP($A178,'MP2-JCCD'!$A$2:$T$192,14,FALSE)*2625.5</f>
        <v>-2934.1138351723262</v>
      </c>
      <c r="G178">
        <f>VLOOKUP($A178,'MP2-JCCD'!$A$2:$T$192,15,FALSE)*2625.5</f>
        <v>-535.63153370510781</v>
      </c>
      <c r="H178">
        <f>VLOOKUP($A178,'MP2-JCCD'!$A$2:$T$192,16,FALSE)*2625.5</f>
        <v>-1376.2288223939099</v>
      </c>
    </row>
    <row r="179" spans="1:8" x14ac:dyDescent="0.25">
      <c r="A179" t="s">
        <v>9</v>
      </c>
      <c r="B179">
        <f>VLOOKUP($A179,'CCSD(T)-CBS'!$A$2:$I$192,2,FALSE)</f>
        <v>-39.879549771832444</v>
      </c>
      <c r="C179">
        <f>VLOOKUP($A179,'MP2-JCCD'!$A$2:$T$192,11,FALSE)*2625.5</f>
        <v>-1544.0023572666221</v>
      </c>
      <c r="D179">
        <f>VLOOKUP($A179,'MP2-JCCD'!$A$2:$T$192,12,FALSE)*2625.5</f>
        <v>-4609.0019511048149</v>
      </c>
      <c r="E179">
        <f>VLOOKUP($A179,'MP2-JCCD'!$A$2:$T$192,13,FALSE)*2625.5</f>
        <v>-904.16920501883988</v>
      </c>
      <c r="F179">
        <f>VLOOKUP($A179,'MP2-JCCD'!$A$2:$T$192,14,FALSE)*2625.5</f>
        <v>-2934.0874805320545</v>
      </c>
      <c r="G179">
        <f>VLOOKUP($A179,'MP2-JCCD'!$A$2:$T$192,15,FALSE)*2625.5</f>
        <v>-621.10943063286481</v>
      </c>
      <c r="H179">
        <f>VLOOKUP($A179,'MP2-JCCD'!$A$2:$T$192,16,FALSE)*2625.5</f>
        <v>-1654.2868157124012</v>
      </c>
    </row>
    <row r="180" spans="1:8" x14ac:dyDescent="0.25">
      <c r="A180" t="s">
        <v>10</v>
      </c>
      <c r="B180">
        <f>VLOOKUP($A180,'CCSD(T)-CBS'!$A$2:$I$192,2,FALSE)</f>
        <v>-36.907725782955822</v>
      </c>
      <c r="C180">
        <f>VLOOKUP($A180,'MP2-JCCD'!$A$2:$T$192,11,FALSE)*2625.5</f>
        <v>-1543.1336288338409</v>
      </c>
      <c r="D180">
        <f>VLOOKUP($A180,'MP2-JCCD'!$A$2:$T$192,12,FALSE)*2625.5</f>
        <v>-4608.1436345876364</v>
      </c>
      <c r="E180">
        <f>VLOOKUP($A180,'MP2-JCCD'!$A$2:$T$192,13,FALSE)*2625.5</f>
        <v>-904.73833772113267</v>
      </c>
      <c r="F180">
        <f>VLOOKUP($A180,'MP2-JCCD'!$A$2:$T$192,14,FALSE)*2625.5</f>
        <v>-2934.5652139902095</v>
      </c>
      <c r="G180">
        <f>VLOOKUP($A180,'MP2-JCCD'!$A$2:$T$192,15,FALSE)*2625.5</f>
        <v>-621.14382560231491</v>
      </c>
      <c r="H180">
        <f>VLOOKUP($A180,'MP2-JCCD'!$A$2:$T$192,16,FALSE)*2625.5</f>
        <v>-1654.4039442943676</v>
      </c>
    </row>
    <row r="181" spans="1:8" x14ac:dyDescent="0.25">
      <c r="A181" t="s">
        <v>11</v>
      </c>
      <c r="B181">
        <f>VLOOKUP($A181,'CCSD(T)-CBS'!$A$2:$I$192,2,FALSE)</f>
        <v>-36.054616604552393</v>
      </c>
      <c r="C181">
        <f>VLOOKUP($A181,'MP2-JCCD'!$A$2:$T$192,11,FALSE)*2625.5</f>
        <v>-1542.7824646984079</v>
      </c>
      <c r="D181">
        <f>VLOOKUP($A181,'MP2-JCCD'!$A$2:$T$192,12,FALSE)*2625.5</f>
        <v>-4607.541795639122</v>
      </c>
      <c r="E181">
        <f>VLOOKUP($A181,'MP2-JCCD'!$A$2:$T$192,13,FALSE)*2625.5</f>
        <v>-904.40440362554341</v>
      </c>
      <c r="F181">
        <f>VLOOKUP($A181,'MP2-JCCD'!$A$2:$T$192,14,FALSE)*2625.5</f>
        <v>-2934.7047164051928</v>
      </c>
      <c r="G181">
        <f>VLOOKUP($A181,'MP2-JCCD'!$A$2:$T$192,15,FALSE)*2625.5</f>
        <v>-621.11668542538962</v>
      </c>
      <c r="H181">
        <f>VLOOKUP($A181,'MP2-JCCD'!$A$2:$T$192,16,FALSE)*2625.5</f>
        <v>-1654.296046978312</v>
      </c>
    </row>
    <row r="182" spans="1:8" x14ac:dyDescent="0.25">
      <c r="A182" t="s">
        <v>12</v>
      </c>
      <c r="B182">
        <f>VLOOKUP($A182,'CCSD(T)-CBS'!$A$2:$I$192,2,FALSE)</f>
        <v>710.08649451035308</v>
      </c>
      <c r="C182">
        <f>VLOOKUP($A182,'MP2-JCCD'!$A$2:$T$192,11,FALSE)*2625.5</f>
        <v>-2879.3309747944327</v>
      </c>
      <c r="D182">
        <f>VLOOKUP($A182,'MP2-JCCD'!$A$2:$T$192,12,FALSE)*2625.5</f>
        <v>-7899.9940425732229</v>
      </c>
      <c r="E182">
        <f>VLOOKUP($A182,'MP2-JCCD'!$A$2:$T$192,13,FALSE)*2625.5</f>
        <v>-904.41601399263993</v>
      </c>
      <c r="F182">
        <f>VLOOKUP($A182,'MP2-JCCD'!$A$2:$T$192,14,FALSE)*2625.5</f>
        <v>-2933.7258047844125</v>
      </c>
      <c r="G182">
        <f>VLOOKUP($A182,'MP2-JCCD'!$A$2:$T$192,15,FALSE)*2625.5</f>
        <v>-1951.1442104637817</v>
      </c>
      <c r="H182">
        <f>VLOOKUP($A182,'MP2-JCCD'!$A$2:$T$192,16,FALSE)*2625.5</f>
        <v>-4934.4397154684193</v>
      </c>
    </row>
    <row r="183" spans="1:8" x14ac:dyDescent="0.25">
      <c r="A183" t="s">
        <v>13</v>
      </c>
      <c r="B183">
        <f>VLOOKUP($A183,'CCSD(T)-CBS'!$A$2:$I$192,2,FALSE)</f>
        <v>716.7517818980632</v>
      </c>
      <c r="C183">
        <f>VLOOKUP($A183,'MP2-JCCD'!$A$2:$T$192,11,FALSE)*2625.5</f>
        <v>-2875.6444063224435</v>
      </c>
      <c r="D183">
        <f>VLOOKUP($A183,'MP2-JCCD'!$A$2:$T$192,12,FALSE)*2625.5</f>
        <v>-7892.9049216567</v>
      </c>
      <c r="E183">
        <f>VLOOKUP($A183,'MP2-JCCD'!$A$2:$T$192,13,FALSE)*2625.5</f>
        <v>-904.14382324109715</v>
      </c>
      <c r="F183">
        <f>VLOOKUP($A183,'MP2-JCCD'!$A$2:$T$192,14,FALSE)*2625.5</f>
        <v>-2933.4361824731668</v>
      </c>
      <c r="G183">
        <f>VLOOKUP($A183,'MP2-JCCD'!$A$2:$T$192,15,FALSE)*2625.5</f>
        <v>-1950.8196730923858</v>
      </c>
      <c r="H183">
        <f>VLOOKUP($A183,'MP2-JCCD'!$A$2:$T$192,16,FALSE)*2625.5</f>
        <v>-4932.8647447901612</v>
      </c>
    </row>
    <row r="184" spans="1:8" x14ac:dyDescent="0.25">
      <c r="A184" t="s">
        <v>14</v>
      </c>
      <c r="B184">
        <f>VLOOKUP($A184,'CCSD(T)-CBS'!$A$2:$I$192,2,FALSE)</f>
        <v>712.12645772221003</v>
      </c>
      <c r="C184">
        <f>VLOOKUP($A184,'MP2-JCCD'!$A$2:$T$192,11,FALSE)*2625.5</f>
        <v>-2878.774565567046</v>
      </c>
      <c r="D184">
        <f>VLOOKUP($A184,'MP2-JCCD'!$A$2:$T$192,12,FALSE)*2625.5</f>
        <v>-7899.1160946164055</v>
      </c>
      <c r="E184">
        <f>VLOOKUP($A184,'MP2-JCCD'!$A$2:$T$192,13,FALSE)*2625.5</f>
        <v>-904.18678813830718</v>
      </c>
      <c r="F184">
        <f>VLOOKUP($A184,'MP2-JCCD'!$A$2:$T$192,14,FALSE)*2625.5</f>
        <v>-2933.7867729937361</v>
      </c>
      <c r="G184">
        <f>VLOOKUP($A184,'MP2-JCCD'!$A$2:$T$192,15,FALSE)*2625.5</f>
        <v>-1951.1731346660299</v>
      </c>
      <c r="H184">
        <f>VLOOKUP($A184,'MP2-JCCD'!$A$2:$T$192,16,FALSE)*2625.5</f>
        <v>-4934.5239822398225</v>
      </c>
    </row>
    <row r="185" spans="1:8" x14ac:dyDescent="0.25">
      <c r="A185" t="s">
        <v>15</v>
      </c>
      <c r="B185">
        <f>VLOOKUP($A185,'CCSD(T)-CBS'!$A$2:$I$192,2,FALSE)</f>
        <v>711.35567565922611</v>
      </c>
      <c r="C185">
        <f>VLOOKUP($A185,'MP2-JCCD'!$A$2:$T$192,11,FALSE)*2625.5</f>
        <v>-2878.9868013043074</v>
      </c>
      <c r="D185">
        <f>VLOOKUP($A185,'MP2-JCCD'!$A$2:$T$192,12,FALSE)*2625.5</f>
        <v>-7899.6142905709603</v>
      </c>
      <c r="E185">
        <f>VLOOKUP($A185,'MP2-JCCD'!$A$2:$T$192,13,FALSE)*2625.5</f>
        <v>-904.27126613401822</v>
      </c>
      <c r="F185">
        <f>VLOOKUP($A185,'MP2-JCCD'!$A$2:$T$192,14,FALSE)*2625.5</f>
        <v>-2933.772134705448</v>
      </c>
      <c r="G185">
        <f>VLOOKUP($A185,'MP2-JCCD'!$A$2:$T$192,15,FALSE)*2625.5</f>
        <v>-1951.1349733582838</v>
      </c>
      <c r="H185">
        <f>VLOOKUP($A185,'MP2-JCCD'!$A$2:$T$192,16,FALSE)*2625.5</f>
        <v>-4934.4385029163996</v>
      </c>
    </row>
    <row r="186" spans="1:8" x14ac:dyDescent="0.25">
      <c r="A186" t="s">
        <v>16</v>
      </c>
      <c r="B186">
        <f>VLOOKUP($A186,'CCSD(T)-CBS'!$A$2:$I$192,2,FALSE)</f>
        <v>718.92080438855191</v>
      </c>
      <c r="C186">
        <f>VLOOKUP($A186,'MP2-JCCD'!$A$2:$T$192,11,FALSE)*2625.5</f>
        <v>-2873.9803885252422</v>
      </c>
      <c r="D186">
        <f>VLOOKUP($A186,'MP2-JCCD'!$A$2:$T$192,12,FALSE)*2625.5</f>
        <v>-7891.0064556781799</v>
      </c>
      <c r="E186">
        <f>VLOOKUP($A186,'MP2-JCCD'!$A$2:$T$192,13,FALSE)*2625.5</f>
        <v>-903.97824845416903</v>
      </c>
      <c r="F186">
        <f>VLOOKUP($A186,'MP2-JCCD'!$A$2:$T$192,14,FALSE)*2625.5</f>
        <v>-2933.5179218800104</v>
      </c>
      <c r="G186">
        <f>VLOOKUP($A186,'MP2-JCCD'!$A$2:$T$192,15,FALSE)*2625.5</f>
        <v>-1950.8502139695026</v>
      </c>
      <c r="H186">
        <f>VLOOKUP($A186,'MP2-JCCD'!$A$2:$T$192,16,FALSE)*2625.5</f>
        <v>-4933.1052134022693</v>
      </c>
    </row>
    <row r="187" spans="1:8" x14ac:dyDescent="0.25">
      <c r="A187" t="s">
        <v>17</v>
      </c>
      <c r="B187">
        <f>VLOOKUP($A187,'CCSD(T)-CBS'!$A$2:$I$192,2,FALSE)</f>
        <v>718.40688409346512</v>
      </c>
      <c r="C187">
        <f>VLOOKUP($A187,'MP2-JCCD'!$A$2:$T$192,11,FALSE)*2625.5</f>
        <v>-2874.3145608443533</v>
      </c>
      <c r="D187">
        <f>VLOOKUP($A187,'MP2-JCCD'!$A$2:$T$192,12,FALSE)*2625.5</f>
        <v>-7890.9010319550189</v>
      </c>
      <c r="E187">
        <f>VLOOKUP($A187,'MP2-JCCD'!$A$2:$T$192,13,FALSE)*2625.5</f>
        <v>-904.32923040285903</v>
      </c>
      <c r="F187">
        <f>VLOOKUP($A187,'MP2-JCCD'!$A$2:$T$192,14,FALSE)*2625.5</f>
        <v>-2933.7336187101091</v>
      </c>
      <c r="G187">
        <f>VLOOKUP($A187,'MP2-JCCD'!$A$2:$T$192,15,FALSE)*2625.5</f>
        <v>-1950.9150798892745</v>
      </c>
      <c r="H187">
        <f>VLOOKUP($A187,'MP2-JCCD'!$A$2:$T$192,16,FALSE)*2625.5</f>
        <v>-4933.099788481325</v>
      </c>
    </row>
    <row r="188" spans="1:8" x14ac:dyDescent="0.25">
      <c r="A188" t="s">
        <v>18</v>
      </c>
      <c r="B188">
        <f>VLOOKUP($A188,'CCSD(T)-CBS'!$A$2:$I$192,2,FALSE)</f>
        <v>552.41514153413755</v>
      </c>
      <c r="C188">
        <f>VLOOKUP($A188,'MP2-JCCD'!$A$2:$T$192,11,FALSE)*2625.5</f>
        <v>-1866.8388977437933</v>
      </c>
      <c r="D188">
        <f>VLOOKUP($A188,'MP2-JCCD'!$A$2:$T$192,12,FALSE)*2625.5</f>
        <v>-5399.9886558983426</v>
      </c>
      <c r="E188">
        <f>VLOOKUP($A188,'MP2-JCCD'!$A$2:$T$192,13,FALSE)*2625.5</f>
        <v>-904.08885696069478</v>
      </c>
      <c r="F188">
        <f>VLOOKUP($A188,'MP2-JCCD'!$A$2:$T$192,14,FALSE)*2625.5</f>
        <v>-2933.5591054215242</v>
      </c>
      <c r="G188">
        <f>VLOOKUP($A188,'MP2-JCCD'!$A$2:$T$192,15,FALSE)*2625.5</f>
        <v>-948.6085438417108</v>
      </c>
      <c r="H188">
        <f>VLOOKUP($A188,'MP2-JCCD'!$A$2:$T$192,16,FALSE)*2625.5</f>
        <v>-2447.8169626696526</v>
      </c>
    </row>
    <row r="189" spans="1:8" x14ac:dyDescent="0.25">
      <c r="A189" t="s">
        <v>19</v>
      </c>
      <c r="B189">
        <f>VLOOKUP($A189,'CCSD(T)-CBS'!$A$2:$I$192,2,FALSE)</f>
        <v>-31.134745228931024</v>
      </c>
      <c r="C189">
        <f>VLOOKUP($A189,'MP2-JCCD'!$A$2:$T$192,11,FALSE)*2625.5</f>
        <v>-1866.1214463902161</v>
      </c>
      <c r="D189">
        <f>VLOOKUP($A189,'MP2-JCCD'!$A$2:$T$192,12,FALSE)*2625.5</f>
        <v>-5399.0458260884125</v>
      </c>
      <c r="E189">
        <f>VLOOKUP($A189,'MP2-JCCD'!$A$2:$T$192,13,FALSE)*2625.5</f>
        <v>-904.34036416051981</v>
      </c>
      <c r="F189">
        <f>VLOOKUP($A189,'MP2-JCCD'!$A$2:$T$192,14,FALSE)*2625.5</f>
        <v>-2933.8006631121934</v>
      </c>
      <c r="G189">
        <f>VLOOKUP($A189,'MP2-JCCD'!$A$2:$T$192,15,FALSE)*2625.5</f>
        <v>-948.61380613750441</v>
      </c>
      <c r="H189">
        <f>VLOOKUP($A189,'MP2-JCCD'!$A$2:$T$192,16,FALSE)*2625.5</f>
        <v>-2447.8445338244933</v>
      </c>
    </row>
    <row r="190" spans="1:8" x14ac:dyDescent="0.25">
      <c r="A190" t="s">
        <v>20</v>
      </c>
      <c r="B190">
        <f>VLOOKUP($A190,'CCSD(T)-CBS'!$A$2:$I$192,2,FALSE)</f>
        <v>-31.096112012826779</v>
      </c>
      <c r="C190">
        <f>VLOOKUP($A190,'MP2-JCCD'!$A$2:$T$192,11,FALSE)*2625.5</f>
        <v>-1865.8785946724445</v>
      </c>
      <c r="D190">
        <f>VLOOKUP($A190,'MP2-JCCD'!$A$2:$T$192,12,FALSE)*2625.5</f>
        <v>-5398.8691961350387</v>
      </c>
      <c r="E190">
        <f>VLOOKUP($A190,'MP2-JCCD'!$A$2:$T$192,13,FALSE)*2625.5</f>
        <v>-904.21008784563946</v>
      </c>
      <c r="F190">
        <f>VLOOKUP($A190,'MP2-JCCD'!$A$2:$T$192,14,FALSE)*2625.5</f>
        <v>-2933.7689240231389</v>
      </c>
      <c r="G190">
        <f>VLOOKUP($A190,'MP2-JCCD'!$A$2:$T$192,15,FALSE)*2625.5</f>
        <v>-948.6242078528536</v>
      </c>
      <c r="H190">
        <f>VLOOKUP($A190,'MP2-JCCD'!$A$2:$T$192,16,FALSE)*2625.5</f>
        <v>-2447.8692209839878</v>
      </c>
    </row>
    <row r="191" spans="1:8" x14ac:dyDescent="0.25">
      <c r="A191" t="s">
        <v>21</v>
      </c>
      <c r="B191">
        <f>VLOOKUP($A191,'CCSD(T)-CBS'!$A$2:$I$192,2,FALSE)</f>
        <v>738.95321691923618</v>
      </c>
      <c r="C191">
        <f>VLOOKUP($A191,'MP2-JCCD'!$A$2:$T$192,11,FALSE)*2625.5</f>
        <v>-2113.1346874743404</v>
      </c>
      <c r="D191">
        <f>VLOOKUP($A191,'MP2-JCCD'!$A$2:$T$192,12,FALSE)*2625.5</f>
        <v>-6101.7755329463253</v>
      </c>
      <c r="E191">
        <f>VLOOKUP($A191,'MP2-JCCD'!$A$2:$T$192,13,FALSE)*2625.5</f>
        <v>-904.21261624125941</v>
      </c>
      <c r="F191">
        <f>VLOOKUP($A191,'MP2-JCCD'!$A$2:$T$192,14,FALSE)*2625.5</f>
        <v>-2934.162032040414</v>
      </c>
      <c r="G191">
        <f>VLOOKUP($A191,'MP2-JCCD'!$A$2:$T$192,15,FALSE)*2625.5</f>
        <v>-1190.1953156664872</v>
      </c>
      <c r="H191">
        <f>VLOOKUP($A191,'MP2-JCCD'!$A$2:$T$192,16,FALSE)*2625.5</f>
        <v>-3147.0489910126726</v>
      </c>
    </row>
    <row r="192" spans="1:8" x14ac:dyDescent="0.25">
      <c r="A192" t="s">
        <v>22</v>
      </c>
      <c r="B192">
        <f>VLOOKUP($A192,'CCSD(T)-CBS'!$A$2:$I$192,2,FALSE)</f>
        <v>741.90370684405298</v>
      </c>
      <c r="C192">
        <f>VLOOKUP($A192,'MP2-JCCD'!$A$2:$T$192,11,FALSE)*2625.5</f>
        <v>-2112.3215695342956</v>
      </c>
      <c r="D192">
        <f>VLOOKUP($A192,'MP2-JCCD'!$A$2:$T$192,12,FALSE)*2625.5</f>
        <v>-6101.1344198266761</v>
      </c>
      <c r="E192">
        <f>VLOOKUP($A192,'MP2-JCCD'!$A$2:$T$192,13,FALSE)*2625.5</f>
        <v>-904.72921537204707</v>
      </c>
      <c r="F192">
        <f>VLOOKUP($A192,'MP2-JCCD'!$A$2:$T$192,14,FALSE)*2625.5</f>
        <v>-2934.534819756268</v>
      </c>
      <c r="G192">
        <f>VLOOKUP($A192,'MP2-JCCD'!$A$2:$T$192,15,FALSE)*2625.5</f>
        <v>-1190.2955573420734</v>
      </c>
      <c r="H192">
        <f>VLOOKUP($A192,'MP2-JCCD'!$A$2:$T$192,16,FALSE)*2625.5</f>
        <v>-3147.1888513483127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A40" sqref="A40"/>
    </sheetView>
  </sheetViews>
  <sheetFormatPr defaultColWidth="11" defaultRowHeight="15.75" x14ac:dyDescent="0.25"/>
  <cols>
    <col min="1" max="1" width="20.875" bestFit="1" customWidth="1"/>
    <col min="9" max="9" width="13.125" bestFit="1" customWidth="1"/>
  </cols>
  <sheetData>
    <row r="1" spans="1:20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177</v>
      </c>
      <c r="B2">
        <v>-393.15019787319602</v>
      </c>
      <c r="C2">
        <v>-371.40714045912301</v>
      </c>
      <c r="D2">
        <v>21.743057414073402</v>
      </c>
      <c r="E2">
        <v>-354.66360361482299</v>
      </c>
      <c r="F2">
        <v>-344.902684031288</v>
      </c>
      <c r="G2">
        <v>9.7609195835353901</v>
      </c>
      <c r="H2">
        <v>-38.486594258372698</v>
      </c>
      <c r="I2">
        <v>-26.5044564278347</v>
      </c>
      <c r="J2">
        <v>11.982137830538001</v>
      </c>
      <c r="K2">
        <v>-0.52724152511419398</v>
      </c>
      <c r="L2">
        <v>-1.44466190633577</v>
      </c>
      <c r="M2">
        <v>-0.26482537165467201</v>
      </c>
      <c r="N2">
        <v>-0.77342275809865502</v>
      </c>
      <c r="O2">
        <v>-0.25637815438949602</v>
      </c>
      <c r="P2">
        <v>-0.66261837973652804</v>
      </c>
      <c r="Q2">
        <v>-0.26521166741066399</v>
      </c>
      <c r="R2">
        <v>-0.77493459956834898</v>
      </c>
      <c r="S2">
        <v>-0.25688893827342102</v>
      </c>
      <c r="T2">
        <v>-0.66477321327567795</v>
      </c>
    </row>
    <row r="3" spans="1:20" x14ac:dyDescent="0.25">
      <c r="A3" t="s">
        <v>23</v>
      </c>
      <c r="B3">
        <v>-411.06403456685501</v>
      </c>
      <c r="C3">
        <v>-390.937081802151</v>
      </c>
      <c r="D3">
        <v>20.126952764704001</v>
      </c>
      <c r="E3">
        <v>-356.88775143715401</v>
      </c>
      <c r="F3">
        <v>-355.12545368530903</v>
      </c>
      <c r="G3">
        <v>1.7622977518449701</v>
      </c>
      <c r="H3">
        <v>-54.176283129700899</v>
      </c>
      <c r="I3">
        <v>-35.811628116841803</v>
      </c>
      <c r="J3">
        <v>18.364655012859</v>
      </c>
      <c r="K3">
        <v>-0.31834035918181502</v>
      </c>
      <c r="L3">
        <v>-0.89301687428005405</v>
      </c>
      <c r="M3">
        <v>-0.26576915898569597</v>
      </c>
      <c r="N3">
        <v>-0.77723886986679303</v>
      </c>
      <c r="O3">
        <v>-4.3485889197999401E-2</v>
      </c>
      <c r="P3">
        <v>-0.104228661772183</v>
      </c>
      <c r="Q3">
        <v>-0.26594781665880601</v>
      </c>
      <c r="R3">
        <v>-0.77790293794061605</v>
      </c>
      <c r="S3">
        <v>-4.5092991026899003E-2</v>
      </c>
      <c r="T3">
        <v>-0.10877356091912201</v>
      </c>
    </row>
    <row r="4" spans="1:20" x14ac:dyDescent="0.25">
      <c r="A4" t="s">
        <v>24</v>
      </c>
      <c r="B4">
        <v>-387.98841496127199</v>
      </c>
      <c r="C4">
        <v>-371.39920769576901</v>
      </c>
      <c r="D4">
        <v>16.589207265502399</v>
      </c>
      <c r="E4">
        <v>-354.40607329393703</v>
      </c>
      <c r="F4">
        <v>-352.91296198245902</v>
      </c>
      <c r="G4">
        <v>1.4931113114782399</v>
      </c>
      <c r="H4">
        <v>-33.582341667334397</v>
      </c>
      <c r="I4">
        <v>-18.486245713310201</v>
      </c>
      <c r="J4">
        <v>15.0960959540242</v>
      </c>
      <c r="K4">
        <v>-0.31533340810754801</v>
      </c>
      <c r="L4">
        <v>-0.88854842773692</v>
      </c>
      <c r="M4">
        <v>-0.26575789664176303</v>
      </c>
      <c r="N4">
        <v>-0.77761855156607396</v>
      </c>
      <c r="O4">
        <v>-4.34858891979902E-2</v>
      </c>
      <c r="P4">
        <v>-0.104228661772163</v>
      </c>
      <c r="Q4">
        <v>-0.26585222636146799</v>
      </c>
      <c r="R4">
        <v>-0.77799727588997003</v>
      </c>
      <c r="S4">
        <v>-4.4826173040213899E-2</v>
      </c>
      <c r="T4">
        <v>-0.108165122382318</v>
      </c>
    </row>
    <row r="5" spans="1:20" x14ac:dyDescent="0.25">
      <c r="A5" t="s">
        <v>178</v>
      </c>
      <c r="B5">
        <v>-417.76728376061601</v>
      </c>
      <c r="C5">
        <v>-404.81518143077301</v>
      </c>
      <c r="D5">
        <v>12.9521023298422</v>
      </c>
      <c r="E5">
        <v>-377.14871619413702</v>
      </c>
      <c r="F5">
        <v>-375.82225977951299</v>
      </c>
      <c r="G5">
        <v>1.32645641462328</v>
      </c>
      <c r="H5">
        <v>-40.618567566478902</v>
      </c>
      <c r="I5">
        <v>-28.992921651260001</v>
      </c>
      <c r="J5">
        <v>11.6256459152189</v>
      </c>
      <c r="K5">
        <v>-0.31589499444514402</v>
      </c>
      <c r="L5">
        <v>-0.90148107953710999</v>
      </c>
      <c r="M5">
        <v>-0.26569772973977801</v>
      </c>
      <c r="N5">
        <v>-0.77710294271397196</v>
      </c>
      <c r="O5">
        <v>-4.3283710780128597E-2</v>
      </c>
      <c r="P5">
        <v>-0.115820897541621</v>
      </c>
      <c r="Q5">
        <v>-0.26590166571082302</v>
      </c>
      <c r="R5">
        <v>-0.777840422726361</v>
      </c>
      <c r="S5">
        <v>-4.3889972262999899E-2</v>
      </c>
      <c r="T5">
        <v>-0.118701194143032</v>
      </c>
    </row>
    <row r="6" spans="1:20" x14ac:dyDescent="0.25">
      <c r="A6" t="s">
        <v>179</v>
      </c>
      <c r="B6">
        <v>-402.31404153694001</v>
      </c>
      <c r="C6">
        <v>-392.06901654017901</v>
      </c>
      <c r="D6">
        <v>10.2450249967603</v>
      </c>
      <c r="E6">
        <v>-377.52979691451702</v>
      </c>
      <c r="F6">
        <v>-376.32015408090803</v>
      </c>
      <c r="G6">
        <v>1.20964283360892</v>
      </c>
      <c r="H6">
        <v>-24.784244622422602</v>
      </c>
      <c r="I6">
        <v>-15.7488624592711</v>
      </c>
      <c r="J6">
        <v>9.0353821631514606</v>
      </c>
      <c r="K6">
        <v>-0.31410278861414798</v>
      </c>
      <c r="L6">
        <v>-0.89817567050457303</v>
      </c>
      <c r="M6">
        <v>-0.26585263387048302</v>
      </c>
      <c r="N6">
        <v>-0.77788139798942602</v>
      </c>
      <c r="O6">
        <v>-4.3283710780129402E-2</v>
      </c>
      <c r="P6">
        <v>-0.115820897541623</v>
      </c>
      <c r="Q6">
        <v>-0.265949476378877</v>
      </c>
      <c r="R6">
        <v>-0.778264663732114</v>
      </c>
      <c r="S6">
        <v>-4.3775952070760397E-2</v>
      </c>
      <c r="T6">
        <v>-0.11828994284378801</v>
      </c>
    </row>
    <row r="7" spans="1:20" x14ac:dyDescent="0.25">
      <c r="A7" t="s">
        <v>180</v>
      </c>
      <c r="B7">
        <v>-383.88648121585902</v>
      </c>
      <c r="C7">
        <v>-364.75019655543701</v>
      </c>
      <c r="D7">
        <v>19.136284660421499</v>
      </c>
      <c r="E7">
        <v>-314.827136428644</v>
      </c>
      <c r="F7">
        <v>-310.73817833831703</v>
      </c>
      <c r="G7">
        <v>4.0889580903274902</v>
      </c>
      <c r="H7">
        <v>-69.059344787214599</v>
      </c>
      <c r="I7">
        <v>-54.012018217120598</v>
      </c>
      <c r="J7">
        <v>15.047326570094</v>
      </c>
      <c r="K7">
        <v>-0.48919587872820702</v>
      </c>
      <c r="L7">
        <v>-1.3385237517276201</v>
      </c>
      <c r="M7">
        <v>-0.26503802832992501</v>
      </c>
      <c r="N7">
        <v>-0.77401501434411502</v>
      </c>
      <c r="O7">
        <v>-0.21273321613850699</v>
      </c>
      <c r="P7">
        <v>-0.54963005997742398</v>
      </c>
      <c r="Q7">
        <v>-0.265487268592832</v>
      </c>
      <c r="R7">
        <v>-0.77578249952767098</v>
      </c>
      <c r="S7">
        <v>-0.213403725750857</v>
      </c>
      <c r="T7">
        <v>-0.55247404814029899</v>
      </c>
    </row>
    <row r="8" spans="1:20" x14ac:dyDescent="0.25">
      <c r="A8" t="s">
        <v>181</v>
      </c>
      <c r="B8">
        <v>-364.07690188571399</v>
      </c>
      <c r="C8">
        <v>-347.786903996332</v>
      </c>
      <c r="D8">
        <v>16.2899978893815</v>
      </c>
      <c r="E8">
        <v>-314.83949525326102</v>
      </c>
      <c r="F8">
        <v>-311.24397127472702</v>
      </c>
      <c r="G8">
        <v>3.5955239785342599</v>
      </c>
      <c r="H8">
        <v>-49.237406632452597</v>
      </c>
      <c r="I8">
        <v>-36.542932721605403</v>
      </c>
      <c r="J8">
        <v>12.694473910847201</v>
      </c>
      <c r="K8">
        <v>-0.48620197751170902</v>
      </c>
      <c r="L8">
        <v>-1.3346443729751101</v>
      </c>
      <c r="M8">
        <v>-0.26514278213779802</v>
      </c>
      <c r="N8">
        <v>-0.77464157162026304</v>
      </c>
      <c r="O8">
        <v>-0.21262423249742901</v>
      </c>
      <c r="P8">
        <v>-0.54968422904621705</v>
      </c>
      <c r="Q8">
        <v>-0.26542841361775998</v>
      </c>
      <c r="R8">
        <v>-0.77584439586314802</v>
      </c>
      <c r="S8">
        <v>-0.21326328339692599</v>
      </c>
      <c r="T8">
        <v>-0.55239179151175999</v>
      </c>
    </row>
    <row r="9" spans="1:20" x14ac:dyDescent="0.25">
      <c r="A9" t="s">
        <v>182</v>
      </c>
      <c r="B9">
        <v>-434.523825756951</v>
      </c>
      <c r="C9">
        <v>-408.54244302994698</v>
      </c>
      <c r="D9">
        <v>25.981382727004402</v>
      </c>
      <c r="E9">
        <v>-382.858674157292</v>
      </c>
      <c r="F9">
        <v>-373.00788600534298</v>
      </c>
      <c r="G9">
        <v>9.8507881519485796</v>
      </c>
      <c r="H9">
        <v>-51.665151599659602</v>
      </c>
      <c r="I9">
        <v>-35.5345570246037</v>
      </c>
      <c r="J9">
        <v>16.130594575055799</v>
      </c>
      <c r="K9">
        <v>-0.52525302283808295</v>
      </c>
      <c r="L9">
        <v>-1.4516978402557501</v>
      </c>
      <c r="M9">
        <v>-0.26499688998223803</v>
      </c>
      <c r="N9">
        <v>-0.77374989625858603</v>
      </c>
      <c r="O9">
        <v>-0.25156158373537602</v>
      </c>
      <c r="P9">
        <v>-0.66696427883452403</v>
      </c>
      <c r="Q9">
        <v>-0.26543233948035899</v>
      </c>
      <c r="R9">
        <v>-0.77545810200230503</v>
      </c>
      <c r="S9">
        <v>-0.25238180050939302</v>
      </c>
      <c r="T9">
        <v>-0.67014422497626402</v>
      </c>
    </row>
    <row r="10" spans="1:20" x14ac:dyDescent="0.25">
      <c r="A10" t="s">
        <v>183</v>
      </c>
      <c r="B10">
        <v>-389.15894123363199</v>
      </c>
      <c r="C10">
        <v>-348.83554955259399</v>
      </c>
      <c r="D10">
        <v>40.323391681038203</v>
      </c>
      <c r="E10">
        <v>-301.48498105689299</v>
      </c>
      <c r="F10">
        <v>-286.13992498153499</v>
      </c>
      <c r="G10">
        <v>15.345056075357901</v>
      </c>
      <c r="H10">
        <v>-87.673960176738902</v>
      </c>
      <c r="I10">
        <v>-62.695624571058701</v>
      </c>
      <c r="J10">
        <v>24.978335605680201</v>
      </c>
      <c r="K10">
        <v>-1.06784536610704</v>
      </c>
      <c r="L10">
        <v>-2.78282534361401</v>
      </c>
      <c r="M10">
        <v>-0.264841777328993</v>
      </c>
      <c r="N10">
        <v>-0.77350638093881097</v>
      </c>
      <c r="O10">
        <v>-0.78919907875061901</v>
      </c>
      <c r="P10">
        <v>-1.9897302294436701</v>
      </c>
      <c r="Q10">
        <v>-0.265528617054896</v>
      </c>
      <c r="R10">
        <v>-0.77624393563596406</v>
      </c>
      <c r="S10">
        <v>-0.79052424180539005</v>
      </c>
      <c r="T10">
        <v>-1.9944944162392999</v>
      </c>
    </row>
    <row r="11" spans="1:20" x14ac:dyDescent="0.25">
      <c r="A11" t="s">
        <v>184</v>
      </c>
      <c r="B11">
        <v>-360.924864626307</v>
      </c>
      <c r="C11">
        <v>-332.93082018265397</v>
      </c>
      <c r="D11">
        <v>27.994044443652999</v>
      </c>
      <c r="E11">
        <v>-311.95701741331197</v>
      </c>
      <c r="F11">
        <v>-302.12753936642002</v>
      </c>
      <c r="G11">
        <v>9.8294780468921399</v>
      </c>
      <c r="H11">
        <v>-48.967847212994798</v>
      </c>
      <c r="I11">
        <v>-30.803280816234</v>
      </c>
      <c r="J11">
        <v>18.164566396760801</v>
      </c>
      <c r="K11">
        <v>-1.0620382676511699</v>
      </c>
      <c r="L11">
        <v>-2.7740340322424499</v>
      </c>
      <c r="M11">
        <v>-0.26503811928911603</v>
      </c>
      <c r="N11">
        <v>-0.77446295917901298</v>
      </c>
      <c r="O11">
        <v>-0.78888683748797495</v>
      </c>
      <c r="P11">
        <v>-1.9890335184971999</v>
      </c>
      <c r="Q11">
        <v>-0.26539460059042302</v>
      </c>
      <c r="R11">
        <v>-0.77597543009114001</v>
      </c>
      <c r="S11">
        <v>-0.78997940645386899</v>
      </c>
      <c r="T11">
        <v>-1.99299051431573</v>
      </c>
    </row>
    <row r="12" spans="1:20" x14ac:dyDescent="0.25">
      <c r="A12" t="s">
        <v>185</v>
      </c>
      <c r="B12">
        <v>-366.54964455128101</v>
      </c>
      <c r="C12">
        <v>-335.34080892961998</v>
      </c>
      <c r="D12">
        <v>31.2088356216608</v>
      </c>
      <c r="E12">
        <v>-312.36878504447998</v>
      </c>
      <c r="F12">
        <v>-300.70494386276999</v>
      </c>
      <c r="G12">
        <v>11.66384118171</v>
      </c>
      <c r="H12">
        <v>-54.1808595068009</v>
      </c>
      <c r="I12">
        <v>-34.635865066850101</v>
      </c>
      <c r="J12">
        <v>19.544994439950699</v>
      </c>
      <c r="K12">
        <v>-1.06301193899877</v>
      </c>
      <c r="L12">
        <v>-2.7750055536151401</v>
      </c>
      <c r="M12">
        <v>-0.26490621595762798</v>
      </c>
      <c r="N12">
        <v>-0.77392744169456895</v>
      </c>
      <c r="O12">
        <v>-0.789177452546169</v>
      </c>
      <c r="P12">
        <v>-1.9893699857264</v>
      </c>
      <c r="Q12">
        <v>-0.26540038576094199</v>
      </c>
      <c r="R12">
        <v>-0.77595480285680596</v>
      </c>
      <c r="S12">
        <v>-0.79021813095004101</v>
      </c>
      <c r="T12">
        <v>-1.9932520705588599</v>
      </c>
    </row>
    <row r="13" spans="1:20" x14ac:dyDescent="0.25">
      <c r="A13" t="s">
        <v>186</v>
      </c>
      <c r="B13">
        <v>-372.97948132884102</v>
      </c>
      <c r="C13">
        <v>-348.62470766879198</v>
      </c>
      <c r="D13">
        <v>24.354773660048899</v>
      </c>
      <c r="E13">
        <v>-330.91171552850398</v>
      </c>
      <c r="F13">
        <v>-319.80846427892402</v>
      </c>
      <c r="G13">
        <v>11.103251249579801</v>
      </c>
      <c r="H13">
        <v>-42.067765800337497</v>
      </c>
      <c r="I13">
        <v>-28.8162433898685</v>
      </c>
      <c r="J13">
        <v>13.251522410469001</v>
      </c>
      <c r="K13">
        <v>-0.66234025958287601</v>
      </c>
      <c r="L13">
        <v>-1.78465726439197</v>
      </c>
      <c r="M13">
        <v>-0.26483384081092698</v>
      </c>
      <c r="N13">
        <v>-0.77349161176667103</v>
      </c>
      <c r="O13">
        <v>-0.39090447451524801</v>
      </c>
      <c r="P13">
        <v>-1.0017448332941801</v>
      </c>
      <c r="Q13">
        <v>-0.26522224363403601</v>
      </c>
      <c r="R13">
        <v>-0.77502056786050599</v>
      </c>
      <c r="S13">
        <v>-0.39154482055811901</v>
      </c>
      <c r="T13">
        <v>-1.00423436595992</v>
      </c>
    </row>
    <row r="14" spans="1:20" x14ac:dyDescent="0.25">
      <c r="A14" t="s">
        <v>187</v>
      </c>
      <c r="B14">
        <v>-424.62306252811402</v>
      </c>
      <c r="C14">
        <v>-397.29702970954997</v>
      </c>
      <c r="D14">
        <v>27.326032818563299</v>
      </c>
      <c r="E14">
        <v>-372.75827763874599</v>
      </c>
      <c r="F14">
        <v>-362.89225642645198</v>
      </c>
      <c r="G14">
        <v>9.8660212122942692</v>
      </c>
      <c r="H14">
        <v>-51.8647848893673</v>
      </c>
      <c r="I14">
        <v>-34.404773283098301</v>
      </c>
      <c r="J14">
        <v>17.460011606268999</v>
      </c>
      <c r="K14">
        <v>-0.74762976330692499</v>
      </c>
      <c r="L14">
        <v>-2.03741960910846</v>
      </c>
      <c r="M14">
        <v>-0.26488149886029</v>
      </c>
      <c r="N14">
        <v>-0.77364788024168296</v>
      </c>
      <c r="O14">
        <v>-0.47417031220116701</v>
      </c>
      <c r="P14">
        <v>-1.25259543054052</v>
      </c>
      <c r="Q14">
        <v>-0.26537913011083097</v>
      </c>
      <c r="R14">
        <v>-0.77559784211824201</v>
      </c>
      <c r="S14">
        <v>-0.47505427172889497</v>
      </c>
      <c r="T14">
        <v>-1.25591404417097</v>
      </c>
    </row>
    <row r="15" spans="1:20" x14ac:dyDescent="0.25">
      <c r="A15" t="s">
        <v>188</v>
      </c>
      <c r="B15">
        <v>-385.68040701493999</v>
      </c>
      <c r="C15">
        <v>-364.825607257907</v>
      </c>
      <c r="D15">
        <v>20.854799757032801</v>
      </c>
      <c r="E15">
        <v>-348.55500437115103</v>
      </c>
      <c r="F15">
        <v>-339.44627415968199</v>
      </c>
      <c r="G15">
        <v>9.1087302114684903</v>
      </c>
      <c r="H15">
        <v>-37.1254026437894</v>
      </c>
      <c r="I15">
        <v>-25.3793330982251</v>
      </c>
      <c r="J15">
        <v>11.7460695455643</v>
      </c>
      <c r="K15">
        <v>-0.51276243005800604</v>
      </c>
      <c r="L15">
        <v>-1.4816243216562801</v>
      </c>
      <c r="M15">
        <v>-0.25050036864056402</v>
      </c>
      <c r="N15">
        <v>-0.81167189331851697</v>
      </c>
      <c r="O15">
        <v>-0.25617280771315598</v>
      </c>
      <c r="P15">
        <v>-0.66190136490430096</v>
      </c>
      <c r="Q15">
        <v>-0.25082397431113801</v>
      </c>
      <c r="R15">
        <v>-0.81294048092544602</v>
      </c>
      <c r="S15">
        <v>-0.25672056008112099</v>
      </c>
      <c r="T15">
        <v>-0.66423526025879098</v>
      </c>
    </row>
    <row r="16" spans="1:20" x14ac:dyDescent="0.25">
      <c r="A16" t="s">
        <v>189</v>
      </c>
      <c r="B16">
        <v>-375.82408632690903</v>
      </c>
      <c r="C16">
        <v>-356.89025177324697</v>
      </c>
      <c r="D16">
        <v>18.933834553662098</v>
      </c>
      <c r="E16">
        <v>-342.32657565821</v>
      </c>
      <c r="F16">
        <v>-334.00333725911798</v>
      </c>
      <c r="G16">
        <v>8.3232383990926309</v>
      </c>
      <c r="H16">
        <v>-33.497510668698403</v>
      </c>
      <c r="I16">
        <v>-22.8869145141289</v>
      </c>
      <c r="J16">
        <v>10.6105961545694</v>
      </c>
      <c r="K16">
        <v>-0.512224318844958</v>
      </c>
      <c r="L16">
        <v>-1.48094021068315</v>
      </c>
      <c r="M16">
        <v>-0.25055826082432497</v>
      </c>
      <c r="N16">
        <v>-0.81176632702059404</v>
      </c>
      <c r="O16">
        <v>-0.25617455193854199</v>
      </c>
      <c r="P16">
        <v>-0.66190686349435102</v>
      </c>
      <c r="Q16">
        <v>-0.25081989499594298</v>
      </c>
      <c r="R16">
        <v>-0.81285145694894401</v>
      </c>
      <c r="S16">
        <v>-0.25668720491441899</v>
      </c>
      <c r="T16">
        <v>-0.66408880850357799</v>
      </c>
    </row>
    <row r="17" spans="1:20" x14ac:dyDescent="0.25">
      <c r="A17" t="s">
        <v>25</v>
      </c>
      <c r="B17">
        <v>-395.54673173643499</v>
      </c>
      <c r="C17">
        <v>-375.66992108133798</v>
      </c>
      <c r="D17">
        <v>19.876810655096801</v>
      </c>
      <c r="E17">
        <v>-341.600058691257</v>
      </c>
      <c r="F17">
        <v>-339.99574799833101</v>
      </c>
      <c r="G17">
        <v>1.6043106929266899</v>
      </c>
      <c r="H17">
        <v>-53.946673045177199</v>
      </c>
      <c r="I17">
        <v>-35.674173083007098</v>
      </c>
      <c r="J17">
        <v>18.272499962170102</v>
      </c>
      <c r="K17">
        <v>-0.30329876810169998</v>
      </c>
      <c r="L17">
        <v>-0.927881308953039</v>
      </c>
      <c r="M17">
        <v>-0.25075380873283698</v>
      </c>
      <c r="N17">
        <v>-0.81216451756267205</v>
      </c>
      <c r="O17">
        <v>-4.34858891979902E-2</v>
      </c>
      <c r="P17">
        <v>-0.104228661772163</v>
      </c>
      <c r="Q17">
        <v>-0.25087816926856099</v>
      </c>
      <c r="R17">
        <v>-0.81264310736803103</v>
      </c>
      <c r="S17">
        <v>-4.5123738316254297E-2</v>
      </c>
      <c r="T17">
        <v>-0.108947489035257</v>
      </c>
    </row>
    <row r="18" spans="1:20" x14ac:dyDescent="0.25">
      <c r="A18" t="s">
        <v>26</v>
      </c>
      <c r="B18">
        <v>-388.14140126957301</v>
      </c>
      <c r="C18">
        <v>-369.65032198987802</v>
      </c>
      <c r="D18">
        <v>18.491079279695199</v>
      </c>
      <c r="E18">
        <v>-337.79289731472699</v>
      </c>
      <c r="F18">
        <v>-336.23549263177398</v>
      </c>
      <c r="G18">
        <v>1.5574046829528301</v>
      </c>
      <c r="H18">
        <v>-50.348503954846102</v>
      </c>
      <c r="I18">
        <v>-33.414829358103603</v>
      </c>
      <c r="J18">
        <v>16.933674596742399</v>
      </c>
      <c r="K18">
        <v>-0.30274924323393598</v>
      </c>
      <c r="L18">
        <v>-0.927210785130402</v>
      </c>
      <c r="M18">
        <v>-0.25076725400759298</v>
      </c>
      <c r="N18">
        <v>-0.81230149363763804</v>
      </c>
      <c r="O18">
        <v>-4.34858891979902E-2</v>
      </c>
      <c r="P18">
        <v>-0.104228661772163</v>
      </c>
      <c r="Q18">
        <v>-0.250866594197652</v>
      </c>
      <c r="R18">
        <v>-0.81270075405961795</v>
      </c>
      <c r="S18">
        <v>-4.5021108576991202E-2</v>
      </c>
      <c r="T18">
        <v>-0.10864453692267199</v>
      </c>
    </row>
    <row r="19" spans="1:20" x14ac:dyDescent="0.25">
      <c r="A19" t="s">
        <v>190</v>
      </c>
      <c r="B19">
        <v>-404.61580563092798</v>
      </c>
      <c r="C19">
        <v>-392.64049589128098</v>
      </c>
      <c r="D19">
        <v>11.9753097396464</v>
      </c>
      <c r="E19">
        <v>-362.931951594098</v>
      </c>
      <c r="F19">
        <v>-361.80161362227199</v>
      </c>
      <c r="G19">
        <v>1.13033797182601</v>
      </c>
      <c r="H19">
        <v>-41.6838540368297</v>
      </c>
      <c r="I19">
        <v>-30.838882269009201</v>
      </c>
      <c r="J19">
        <v>10.8449717678204</v>
      </c>
      <c r="K19">
        <v>-0.30125017038216001</v>
      </c>
      <c r="L19">
        <v>-0.936707045563416</v>
      </c>
      <c r="M19">
        <v>-0.25077643588315401</v>
      </c>
      <c r="N19">
        <v>-0.81219963240021598</v>
      </c>
      <c r="O19">
        <v>-4.32837107801343E-2</v>
      </c>
      <c r="P19">
        <v>-0.11582089754163601</v>
      </c>
      <c r="Q19">
        <v>-0.25090396397995801</v>
      </c>
      <c r="R19">
        <v>-0.81268455994464095</v>
      </c>
      <c r="S19">
        <v>-4.3882229654109803E-2</v>
      </c>
      <c r="T19">
        <v>-0.11874055405577499</v>
      </c>
    </row>
    <row r="20" spans="1:20" x14ac:dyDescent="0.25">
      <c r="A20" t="s">
        <v>191</v>
      </c>
      <c r="B20">
        <v>-398.644311152174</v>
      </c>
      <c r="C20">
        <v>-387.56188980111398</v>
      </c>
      <c r="D20">
        <v>11.0824213510605</v>
      </c>
      <c r="E20">
        <v>-359.21180400056602</v>
      </c>
      <c r="F20">
        <v>-358.121758703392</v>
      </c>
      <c r="G20">
        <v>1.0900452971735399</v>
      </c>
      <c r="H20">
        <v>-39.432507151608696</v>
      </c>
      <c r="I20">
        <v>-29.4401310977217</v>
      </c>
      <c r="J20">
        <v>9.9923760538870106</v>
      </c>
      <c r="K20">
        <v>-0.30093075310746997</v>
      </c>
      <c r="L20">
        <v>-0.93628486556712498</v>
      </c>
      <c r="M20">
        <v>-0.250783287181436</v>
      </c>
      <c r="N20">
        <v>-0.81230867645535099</v>
      </c>
      <c r="O20">
        <v>-4.3283710780129402E-2</v>
      </c>
      <c r="P20">
        <v>-0.115820897541623</v>
      </c>
      <c r="Q20">
        <v>-0.25088479928792901</v>
      </c>
      <c r="R20">
        <v>-0.81271037204199004</v>
      </c>
      <c r="S20">
        <v>-4.3845530037376797E-2</v>
      </c>
      <c r="T20">
        <v>-0.118561765107913</v>
      </c>
    </row>
    <row r="21" spans="1:20" x14ac:dyDescent="0.25">
      <c r="A21" t="s">
        <v>192</v>
      </c>
      <c r="B21">
        <v>-361.01850705211399</v>
      </c>
      <c r="C21">
        <v>-346.14789808643798</v>
      </c>
      <c r="D21">
        <v>14.8706089656758</v>
      </c>
      <c r="E21">
        <v>-313.21096408147298</v>
      </c>
      <c r="F21">
        <v>-310.18574766163198</v>
      </c>
      <c r="G21">
        <v>3.0252164198417502</v>
      </c>
      <c r="H21">
        <v>-47.807542970640696</v>
      </c>
      <c r="I21">
        <v>-35.962150424806602</v>
      </c>
      <c r="J21">
        <v>11.8453925458341</v>
      </c>
      <c r="K21">
        <v>-0.46908494835450898</v>
      </c>
      <c r="L21">
        <v>-1.3652663703393699</v>
      </c>
      <c r="M21">
        <v>-0.25070785171155302</v>
      </c>
      <c r="N21">
        <v>-0.81201248826394101</v>
      </c>
      <c r="O21">
        <v>-0.21014183995397401</v>
      </c>
      <c r="P21">
        <v>-0.54328020981229797</v>
      </c>
      <c r="Q21">
        <v>-0.251030334862135</v>
      </c>
      <c r="R21">
        <v>-0.81323949486306601</v>
      </c>
      <c r="S21">
        <v>-0.21069092211301799</v>
      </c>
      <c r="T21">
        <v>-0.54569330902341395</v>
      </c>
    </row>
    <row r="22" spans="1:20" x14ac:dyDescent="0.25">
      <c r="A22" t="s">
        <v>193</v>
      </c>
      <c r="B22">
        <v>-369.21847892900098</v>
      </c>
      <c r="C22">
        <v>-352.55432655214298</v>
      </c>
      <c r="D22">
        <v>16.664152376857999</v>
      </c>
      <c r="E22">
        <v>-316.38421975182501</v>
      </c>
      <c r="F22">
        <v>-313.04700044402102</v>
      </c>
      <c r="G22">
        <v>3.3372193078042698</v>
      </c>
      <c r="H22">
        <v>-52.834259177176399</v>
      </c>
      <c r="I22">
        <v>-39.507326108122598</v>
      </c>
      <c r="J22">
        <v>13.326933069053799</v>
      </c>
      <c r="K22">
        <v>-0.46958724572655702</v>
      </c>
      <c r="L22">
        <v>-1.3666277661472299</v>
      </c>
      <c r="M22">
        <v>-0.25063432758232801</v>
      </c>
      <c r="N22">
        <v>-0.81187962292207305</v>
      </c>
      <c r="O22">
        <v>-0.21013639602467199</v>
      </c>
      <c r="P22">
        <v>-0.54344116156654598</v>
      </c>
      <c r="Q22">
        <v>-0.25095705420376202</v>
      </c>
      <c r="R22">
        <v>-0.81316533535291002</v>
      </c>
      <c r="S22">
        <v>-0.21080740386087399</v>
      </c>
      <c r="T22">
        <v>-0.54623767470734796</v>
      </c>
    </row>
    <row r="23" spans="1:20" x14ac:dyDescent="0.25">
      <c r="A23" t="s">
        <v>194</v>
      </c>
      <c r="B23">
        <v>-348.86340137712398</v>
      </c>
      <c r="C23">
        <v>-332.75544436623699</v>
      </c>
      <c r="D23">
        <v>16.107957010887699</v>
      </c>
      <c r="E23">
        <v>-298.86354543214202</v>
      </c>
      <c r="F23">
        <v>-295.65181684497003</v>
      </c>
      <c r="G23">
        <v>3.2117285871717098</v>
      </c>
      <c r="H23">
        <v>-49.9998559449825</v>
      </c>
      <c r="I23">
        <v>-37.103627521266503</v>
      </c>
      <c r="J23">
        <v>12.896228423716</v>
      </c>
      <c r="K23">
        <v>-0.46867929837633299</v>
      </c>
      <c r="L23">
        <v>-1.36672064063314</v>
      </c>
      <c r="M23">
        <v>-0.25053737953070598</v>
      </c>
      <c r="N23">
        <v>-0.81179214694680502</v>
      </c>
      <c r="O23">
        <v>-0.21020366662583101</v>
      </c>
      <c r="P23">
        <v>-0.543822809159488</v>
      </c>
      <c r="Q23">
        <v>-0.250880618459011</v>
      </c>
      <c r="R23">
        <v>-0.81308953667541595</v>
      </c>
      <c r="S23">
        <v>-0.210861088428039</v>
      </c>
      <c r="T23">
        <v>-0.54643667200497104</v>
      </c>
    </row>
    <row r="24" spans="1:20" x14ac:dyDescent="0.25">
      <c r="A24" t="s">
        <v>195</v>
      </c>
      <c r="B24">
        <v>-367.96390615993602</v>
      </c>
      <c r="C24">
        <v>-351.38476145787399</v>
      </c>
      <c r="D24">
        <v>16.579144702062099</v>
      </c>
      <c r="E24">
        <v>-316.907381176542</v>
      </c>
      <c r="F24">
        <v>-313.54504769245602</v>
      </c>
      <c r="G24">
        <v>3.3623334840863399</v>
      </c>
      <c r="H24">
        <v>-51.056524983394198</v>
      </c>
      <c r="I24">
        <v>-37.839713765418402</v>
      </c>
      <c r="J24">
        <v>13.2168112179757</v>
      </c>
      <c r="K24">
        <v>-0.46918892387343802</v>
      </c>
      <c r="L24">
        <v>-1.3661804299378399</v>
      </c>
      <c r="M24">
        <v>-0.25053826665030499</v>
      </c>
      <c r="N24">
        <v>-0.81178973153486</v>
      </c>
      <c r="O24">
        <v>-0.210149852602315</v>
      </c>
      <c r="P24">
        <v>-0.54344510234534804</v>
      </c>
      <c r="Q24">
        <v>-0.25087308733216501</v>
      </c>
      <c r="R24">
        <v>-0.813096932494628</v>
      </c>
      <c r="S24">
        <v>-0.21080366181169299</v>
      </c>
      <c r="T24">
        <v>-0.54618328832862695</v>
      </c>
    </row>
    <row r="25" spans="1:20" x14ac:dyDescent="0.25">
      <c r="A25" t="s">
        <v>196</v>
      </c>
      <c r="B25">
        <v>-422.81101043944898</v>
      </c>
      <c r="C25">
        <v>-398.06268033430803</v>
      </c>
      <c r="D25">
        <v>24.7483301051405</v>
      </c>
      <c r="E25">
        <v>-376.35529964872802</v>
      </c>
      <c r="F25">
        <v>-367.56014040418398</v>
      </c>
      <c r="G25">
        <v>8.7951592445435907</v>
      </c>
      <c r="H25">
        <v>-46.455710790721099</v>
      </c>
      <c r="I25">
        <v>-30.5025399301242</v>
      </c>
      <c r="J25">
        <v>15.9531708605969</v>
      </c>
      <c r="K25">
        <v>-0.51017531420835704</v>
      </c>
      <c r="L25">
        <v>-1.4891601156776799</v>
      </c>
      <c r="M25">
        <v>-0.25051188839954203</v>
      </c>
      <c r="N25">
        <v>-0.81185387799094499</v>
      </c>
      <c r="O25">
        <v>-0.251640037908474</v>
      </c>
      <c r="P25">
        <v>-0.66763558224679598</v>
      </c>
      <c r="Q25">
        <v>-0.25087858143485298</v>
      </c>
      <c r="R25">
        <v>-0.81326391968123801</v>
      </c>
      <c r="S25">
        <v>-0.25251139050729499</v>
      </c>
      <c r="T25">
        <v>-0.67106373596528401</v>
      </c>
    </row>
    <row r="26" spans="1:20" x14ac:dyDescent="0.25">
      <c r="A26" t="s">
        <v>197</v>
      </c>
      <c r="B26">
        <v>-406.92161439034999</v>
      </c>
      <c r="C26">
        <v>-384.02992883390402</v>
      </c>
      <c r="D26">
        <v>22.8916855564458</v>
      </c>
      <c r="E26">
        <v>-366.80570760657298</v>
      </c>
      <c r="F26">
        <v>-358.334116679197</v>
      </c>
      <c r="G26">
        <v>8.4715909273760097</v>
      </c>
      <c r="H26">
        <v>-40.115906783776602</v>
      </c>
      <c r="I26">
        <v>-25.695812154706701</v>
      </c>
      <c r="J26">
        <v>14.4200946290698</v>
      </c>
      <c r="K26">
        <v>-0.50925064278677001</v>
      </c>
      <c r="L26">
        <v>-1.48796140475262</v>
      </c>
      <c r="M26">
        <v>-0.25060364950403402</v>
      </c>
      <c r="N26">
        <v>-0.81206501510960205</v>
      </c>
      <c r="O26">
        <v>-0.25163801131699898</v>
      </c>
      <c r="P26">
        <v>-0.66762603175586599</v>
      </c>
      <c r="Q26">
        <v>-0.250891923700992</v>
      </c>
      <c r="R26">
        <v>-0.81323601702763504</v>
      </c>
      <c r="S26">
        <v>-0.25244695662167899</v>
      </c>
      <c r="T26">
        <v>-0.67085013356093204</v>
      </c>
    </row>
    <row r="27" spans="1:20" x14ac:dyDescent="0.25">
      <c r="A27" t="s">
        <v>198</v>
      </c>
      <c r="B27">
        <v>-363.34226086441902</v>
      </c>
      <c r="C27">
        <v>-331.63345178787199</v>
      </c>
      <c r="D27">
        <v>31.7088090765461</v>
      </c>
      <c r="E27">
        <v>-301.42343398608699</v>
      </c>
      <c r="F27">
        <v>-289.73644605165299</v>
      </c>
      <c r="G27">
        <v>11.686987934434701</v>
      </c>
      <c r="H27">
        <v>-61.918826878331103</v>
      </c>
      <c r="I27">
        <v>-41.897005736219697</v>
      </c>
      <c r="J27">
        <v>20.0218211421113</v>
      </c>
      <c r="K27">
        <v>-1.0489917319589901</v>
      </c>
      <c r="L27">
        <v>-2.8153393845296</v>
      </c>
      <c r="M27">
        <v>-0.25060841509500498</v>
      </c>
      <c r="N27">
        <v>-0.81166335926947697</v>
      </c>
      <c r="O27">
        <v>-0.788737804672208</v>
      </c>
      <c r="P27">
        <v>-1.9897379050471</v>
      </c>
      <c r="Q27">
        <v>-0.25107656057428601</v>
      </c>
      <c r="R27">
        <v>-0.81347438305297504</v>
      </c>
      <c r="S27">
        <v>-0.78991591763986801</v>
      </c>
      <c r="T27">
        <v>-1.9939065306979</v>
      </c>
    </row>
    <row r="28" spans="1:20" x14ac:dyDescent="0.25">
      <c r="A28" t="s">
        <v>199</v>
      </c>
      <c r="B28">
        <v>-352.25437802824899</v>
      </c>
      <c r="C28">
        <v>-324.18640231640001</v>
      </c>
      <c r="D28">
        <v>28.067975711848799</v>
      </c>
      <c r="E28">
        <v>-302.84709563323997</v>
      </c>
      <c r="F28">
        <v>-292.90874910249102</v>
      </c>
      <c r="G28">
        <v>9.9383465307483494</v>
      </c>
      <c r="H28">
        <v>-49.407282395009098</v>
      </c>
      <c r="I28">
        <v>-31.2776532139086</v>
      </c>
      <c r="J28">
        <v>18.129629181100398</v>
      </c>
      <c r="K28">
        <v>-1.0470308173177501</v>
      </c>
      <c r="L28">
        <v>-2.81187299518482</v>
      </c>
      <c r="M28">
        <v>-0.25051285322426098</v>
      </c>
      <c r="N28">
        <v>-0.81157888537833001</v>
      </c>
      <c r="O28">
        <v>-0.78868404617207299</v>
      </c>
      <c r="P28">
        <v>-1.9893097902888499</v>
      </c>
      <c r="Q28">
        <v>-0.25094971187520398</v>
      </c>
      <c r="R28">
        <v>-0.81326279190140605</v>
      </c>
      <c r="S28">
        <v>-0.78970770678334201</v>
      </c>
      <c r="T28">
        <v>-1.9930705746277999</v>
      </c>
    </row>
    <row r="29" spans="1:20" x14ac:dyDescent="0.25">
      <c r="A29" t="s">
        <v>200</v>
      </c>
      <c r="B29">
        <v>-359.724715271089</v>
      </c>
      <c r="C29">
        <v>-328.94783767928999</v>
      </c>
      <c r="D29">
        <v>30.7768775917983</v>
      </c>
      <c r="E29">
        <v>-300.35916049480102</v>
      </c>
      <c r="F29">
        <v>-288.86746671949999</v>
      </c>
      <c r="G29">
        <v>11.4916937753007</v>
      </c>
      <c r="H29">
        <v>-59.3655547762881</v>
      </c>
      <c r="I29">
        <v>-40.0803709597904</v>
      </c>
      <c r="J29">
        <v>19.2851838164976</v>
      </c>
      <c r="K29">
        <v>-1.0486336310254301</v>
      </c>
      <c r="L29">
        <v>-2.8146990286292302</v>
      </c>
      <c r="M29">
        <v>-0.25061235800457299</v>
      </c>
      <c r="N29">
        <v>-0.81177336281297796</v>
      </c>
      <c r="O29">
        <v>-0.78870006877131404</v>
      </c>
      <c r="P29">
        <v>-1.98963572751125</v>
      </c>
      <c r="Q29">
        <v>-0.25102961891958298</v>
      </c>
      <c r="R29">
        <v>-0.81344902070805902</v>
      </c>
      <c r="S29">
        <v>-0.78984190760068096</v>
      </c>
      <c r="T29">
        <v>-1.99374630745188</v>
      </c>
    </row>
    <row r="30" spans="1:20" x14ac:dyDescent="0.25">
      <c r="A30" t="s">
        <v>201</v>
      </c>
      <c r="B30">
        <v>-354.24459713203402</v>
      </c>
      <c r="C30">
        <v>-326.30793162412698</v>
      </c>
      <c r="D30">
        <v>27.936665507907101</v>
      </c>
      <c r="E30">
        <v>-304.23173312208098</v>
      </c>
      <c r="F30">
        <v>-294.03802209281599</v>
      </c>
      <c r="G30">
        <v>10.1937110292649</v>
      </c>
      <c r="H30">
        <v>-50.012864009953098</v>
      </c>
      <c r="I30">
        <v>-32.269909531310901</v>
      </c>
      <c r="J30">
        <v>17.742954478642201</v>
      </c>
      <c r="K30">
        <v>-1.04722731204304</v>
      </c>
      <c r="L30">
        <v>-2.8119062352556501</v>
      </c>
      <c r="M30">
        <v>-0.25058429906854002</v>
      </c>
      <c r="N30">
        <v>-0.811674099307237</v>
      </c>
      <c r="O30">
        <v>-0.78862847128336999</v>
      </c>
      <c r="P30">
        <v>-1.9891977863764201</v>
      </c>
      <c r="Q30">
        <v>-0.25098642600525101</v>
      </c>
      <c r="R30">
        <v>-0.813273323825218</v>
      </c>
      <c r="S30">
        <v>-0.78965014263929401</v>
      </c>
      <c r="T30">
        <v>-1.9929326970941299</v>
      </c>
    </row>
    <row r="31" spans="1:20" x14ac:dyDescent="0.25">
      <c r="A31" t="s">
        <v>202</v>
      </c>
      <c r="B31">
        <v>-363.77293084198197</v>
      </c>
      <c r="C31">
        <v>-340.66458146555402</v>
      </c>
      <c r="D31">
        <v>23.108349376427601</v>
      </c>
      <c r="E31">
        <v>-325.04343552351497</v>
      </c>
      <c r="F31">
        <v>-314.70465856739003</v>
      </c>
      <c r="G31">
        <v>10.3387769561242</v>
      </c>
      <c r="H31">
        <v>-38.729495318467201</v>
      </c>
      <c r="I31">
        <v>-25.959922898163899</v>
      </c>
      <c r="J31">
        <v>12.7695724203033</v>
      </c>
      <c r="K31">
        <v>-0.647700615019147</v>
      </c>
      <c r="L31">
        <v>-1.8220619225728301</v>
      </c>
      <c r="M31">
        <v>-0.25050068295194999</v>
      </c>
      <c r="N31">
        <v>-0.81163827920420495</v>
      </c>
      <c r="O31">
        <v>-0.39096080847929698</v>
      </c>
      <c r="P31">
        <v>-1.0019114832700899</v>
      </c>
      <c r="Q31">
        <v>-0.25081642913170399</v>
      </c>
      <c r="R31">
        <v>-0.81288382294628403</v>
      </c>
      <c r="S31">
        <v>-0.39163783342833203</v>
      </c>
      <c r="T31">
        <v>-1.0045368409994899</v>
      </c>
    </row>
    <row r="32" spans="1:20" x14ac:dyDescent="0.25">
      <c r="A32" t="s">
        <v>203</v>
      </c>
      <c r="B32">
        <v>-355.13963803708498</v>
      </c>
      <c r="C32">
        <v>-333.84860503107399</v>
      </c>
      <c r="D32">
        <v>21.2910330060114</v>
      </c>
      <c r="E32">
        <v>-320.03504750744003</v>
      </c>
      <c r="F32">
        <v>-310.31689797935201</v>
      </c>
      <c r="G32">
        <v>9.7181495280877197</v>
      </c>
      <c r="H32">
        <v>-35.104590529645598</v>
      </c>
      <c r="I32">
        <v>-23.531707051721899</v>
      </c>
      <c r="J32">
        <v>11.5728834779237</v>
      </c>
      <c r="K32">
        <v>-0.64716690325413495</v>
      </c>
      <c r="L32">
        <v>-1.82138954741688</v>
      </c>
      <c r="M32">
        <v>-0.25054478127829299</v>
      </c>
      <c r="N32">
        <v>-0.81170415740643997</v>
      </c>
      <c r="O32">
        <v>-0.390976352659408</v>
      </c>
      <c r="P32">
        <v>-1.0019605287688</v>
      </c>
      <c r="Q32">
        <v>-0.25079696950201003</v>
      </c>
      <c r="R32">
        <v>-0.81276414859838697</v>
      </c>
      <c r="S32">
        <v>-0.39161223864108102</v>
      </c>
      <c r="T32">
        <v>-1.0044203412882</v>
      </c>
    </row>
    <row r="33" spans="1:20" x14ac:dyDescent="0.25">
      <c r="A33" t="s">
        <v>204</v>
      </c>
      <c r="B33">
        <v>-415.20496324816997</v>
      </c>
      <c r="C33">
        <v>-388.65791202701899</v>
      </c>
      <c r="D33">
        <v>26.547051221151001</v>
      </c>
      <c r="E33">
        <v>-368.98519382801697</v>
      </c>
      <c r="F33">
        <v>-359.69942038407203</v>
      </c>
      <c r="G33">
        <v>9.2857734439447697</v>
      </c>
      <c r="H33">
        <v>-46.219769420152602</v>
      </c>
      <c r="I33">
        <v>-28.958491642946299</v>
      </c>
      <c r="J33">
        <v>17.261277777206299</v>
      </c>
      <c r="K33">
        <v>-0.73252266420120704</v>
      </c>
      <c r="L33">
        <v>-2.0747120225458899</v>
      </c>
      <c r="M33">
        <v>-0.25052029062764902</v>
      </c>
      <c r="N33">
        <v>-0.81185388479211096</v>
      </c>
      <c r="O33">
        <v>-0.47407678668952702</v>
      </c>
      <c r="P33">
        <v>-1.2531795466255999</v>
      </c>
      <c r="Q33">
        <v>-0.25093432060500498</v>
      </c>
      <c r="R33">
        <v>-0.81344367862933797</v>
      </c>
      <c r="S33">
        <v>-0.47503654111292998</v>
      </c>
      <c r="T33">
        <v>-1.2567904409481701</v>
      </c>
    </row>
    <row r="34" spans="1:20" x14ac:dyDescent="0.25">
      <c r="A34" t="s">
        <v>205</v>
      </c>
      <c r="B34">
        <v>-400.69255296363599</v>
      </c>
      <c r="C34">
        <v>-376.41252795366501</v>
      </c>
      <c r="D34">
        <v>24.280025009971101</v>
      </c>
      <c r="E34">
        <v>-360.79604937643097</v>
      </c>
      <c r="F34">
        <v>-351.94971414443199</v>
      </c>
      <c r="G34">
        <v>8.8463352319993103</v>
      </c>
      <c r="H34">
        <v>-39.896503587205302</v>
      </c>
      <c r="I34">
        <v>-24.462813809233499</v>
      </c>
      <c r="J34">
        <v>15.4336897779718</v>
      </c>
      <c r="K34">
        <v>-0.73141219131729596</v>
      </c>
      <c r="L34">
        <v>-2.07350875144264</v>
      </c>
      <c r="M34">
        <v>-0.25056945754619397</v>
      </c>
      <c r="N34">
        <v>-0.81192323972149305</v>
      </c>
      <c r="O34">
        <v>-0.47406209819964401</v>
      </c>
      <c r="P34">
        <v>-1.2531703737165401</v>
      </c>
      <c r="Q34">
        <v>-0.25090192481579698</v>
      </c>
      <c r="R34">
        <v>-0.81326449245861698</v>
      </c>
      <c r="S34">
        <v>-0.47495568440814101</v>
      </c>
      <c r="T34">
        <v>-1.2564814486423499</v>
      </c>
    </row>
    <row r="35" spans="1:20" x14ac:dyDescent="0.25">
      <c r="A35" t="s">
        <v>206</v>
      </c>
      <c r="B35">
        <v>-394.976830363305</v>
      </c>
      <c r="C35">
        <v>-370.82368559052901</v>
      </c>
      <c r="D35">
        <v>24.1531447727757</v>
      </c>
      <c r="E35">
        <v>-353.92460522808602</v>
      </c>
      <c r="F35">
        <v>-342.89644698018498</v>
      </c>
      <c r="G35">
        <v>11.0281582479015</v>
      </c>
      <c r="H35">
        <v>-41.052225135218499</v>
      </c>
      <c r="I35">
        <v>-27.9272386103443</v>
      </c>
      <c r="J35">
        <v>13.1249865248741</v>
      </c>
      <c r="K35">
        <v>-0.56344425518098196</v>
      </c>
      <c r="L35">
        <v>-1.5594533079585799</v>
      </c>
      <c r="M35">
        <v>-0.30056296408850203</v>
      </c>
      <c r="N35">
        <v>-0.887711859312869</v>
      </c>
      <c r="O35">
        <v>-0.25637591812923</v>
      </c>
      <c r="P35">
        <v>-0.66261085698176503</v>
      </c>
      <c r="Q35">
        <v>-0.30097388919035301</v>
      </c>
      <c r="R35">
        <v>-0.88931361938154396</v>
      </c>
      <c r="S35">
        <v>-0.25694942883522798</v>
      </c>
      <c r="T35">
        <v>-0.66502370377317099</v>
      </c>
    </row>
    <row r="36" spans="1:20" x14ac:dyDescent="0.25">
      <c r="A36" t="s">
        <v>207</v>
      </c>
      <c r="B36">
        <v>-387.43319262013699</v>
      </c>
      <c r="C36">
        <v>-365.10361271290202</v>
      </c>
      <c r="D36">
        <v>22.329579907234599</v>
      </c>
      <c r="E36">
        <v>-349.038637170051</v>
      </c>
      <c r="F36">
        <v>-339.08736545710298</v>
      </c>
      <c r="G36">
        <v>9.9512717129471895</v>
      </c>
      <c r="H36">
        <v>-38.394555450086102</v>
      </c>
      <c r="I36">
        <v>-26.016247255798699</v>
      </c>
      <c r="J36">
        <v>12.378308194287399</v>
      </c>
      <c r="K36">
        <v>-0.56280069716540004</v>
      </c>
      <c r="L36">
        <v>-1.55871509049923</v>
      </c>
      <c r="M36">
        <v>-0.30040745162069099</v>
      </c>
      <c r="N36">
        <v>-0.88747725351637996</v>
      </c>
      <c r="O36">
        <v>-0.25638036496384697</v>
      </c>
      <c r="P36">
        <v>-0.66262700572112898</v>
      </c>
      <c r="Q36">
        <v>-0.30081142684726903</v>
      </c>
      <c r="R36">
        <v>-0.88904287859501896</v>
      </c>
      <c r="S36">
        <v>-0.256907157116045</v>
      </c>
      <c r="T36">
        <v>-0.66484526121419096</v>
      </c>
    </row>
    <row r="37" spans="1:20" x14ac:dyDescent="0.25">
      <c r="A37" t="s">
        <v>27</v>
      </c>
      <c r="B37">
        <v>-401.98165519451197</v>
      </c>
      <c r="C37">
        <v>-380.71239332532798</v>
      </c>
      <c r="D37">
        <v>21.269261869184099</v>
      </c>
      <c r="E37">
        <v>-345.73911532923103</v>
      </c>
      <c r="F37">
        <v>-343.91377016202603</v>
      </c>
      <c r="G37">
        <v>1.82534516720476</v>
      </c>
      <c r="H37">
        <v>-56.242539865280698</v>
      </c>
      <c r="I37">
        <v>-36.798623163301301</v>
      </c>
      <c r="J37">
        <v>19.443916701979401</v>
      </c>
      <c r="K37">
        <v>-0.35422685586882402</v>
      </c>
      <c r="L37">
        <v>-1.00776077491881</v>
      </c>
      <c r="M37">
        <v>-0.30136151556649698</v>
      </c>
      <c r="N37">
        <v>-0.89148991509228803</v>
      </c>
      <c r="O37">
        <v>-4.3485889197984802E-2</v>
      </c>
      <c r="P37">
        <v>-0.104228661772178</v>
      </c>
      <c r="Q37">
        <v>-0.30153344667390403</v>
      </c>
      <c r="R37">
        <v>-0.89213974747882097</v>
      </c>
      <c r="S37">
        <v>-4.5219785955706797E-2</v>
      </c>
      <c r="T37">
        <v>-0.109078797254404</v>
      </c>
    </row>
    <row r="38" spans="1:20" x14ac:dyDescent="0.25">
      <c r="A38" t="s">
        <v>28</v>
      </c>
      <c r="B38">
        <v>-393.80757891817302</v>
      </c>
      <c r="C38">
        <v>-375.02309978087698</v>
      </c>
      <c r="D38">
        <v>18.7844791372959</v>
      </c>
      <c r="E38">
        <v>-354.61027605914001</v>
      </c>
      <c r="F38">
        <v>-352.99302111770101</v>
      </c>
      <c r="G38">
        <v>1.61725494143879</v>
      </c>
      <c r="H38">
        <v>-39.197302859033101</v>
      </c>
      <c r="I38">
        <v>-22.0300786631759</v>
      </c>
      <c r="J38">
        <v>17.167224195857099</v>
      </c>
      <c r="K38">
        <v>-0.35221100383545001</v>
      </c>
      <c r="L38">
        <v>-1.0047189345527101</v>
      </c>
      <c r="M38">
        <v>-0.30176271960287898</v>
      </c>
      <c r="N38">
        <v>-0.89252320566964505</v>
      </c>
      <c r="O38">
        <v>-4.3485889197999401E-2</v>
      </c>
      <c r="P38">
        <v>-0.104228661772183</v>
      </c>
      <c r="Q38">
        <v>-0.30186745201117798</v>
      </c>
      <c r="R38">
        <v>-0.89294206822464095</v>
      </c>
      <c r="S38">
        <v>-4.5011085281023003E-2</v>
      </c>
      <c r="T38">
        <v>-0.10871852019940401</v>
      </c>
    </row>
    <row r="39" spans="1:20" x14ac:dyDescent="0.25">
      <c r="A39" t="s">
        <v>29</v>
      </c>
      <c r="B39">
        <v>-389.15376851060898</v>
      </c>
      <c r="C39">
        <v>-371.22369020933399</v>
      </c>
      <c r="D39">
        <v>17.930078301275699</v>
      </c>
      <c r="E39">
        <v>-350.18861916765201</v>
      </c>
      <c r="F39">
        <v>-348.69280453164401</v>
      </c>
      <c r="G39">
        <v>1.4958146360083899</v>
      </c>
      <c r="H39">
        <v>-38.965149342956799</v>
      </c>
      <c r="I39">
        <v>-22.530885677689501</v>
      </c>
      <c r="J39">
        <v>16.434263665267299</v>
      </c>
      <c r="K39">
        <v>-0.35194989760977602</v>
      </c>
      <c r="L39">
        <v>-1.00428328219486</v>
      </c>
      <c r="M39">
        <v>-0.30150937631948699</v>
      </c>
      <c r="N39">
        <v>-0.89216821296570503</v>
      </c>
      <c r="O39">
        <v>-4.34858891979902E-2</v>
      </c>
      <c r="P39">
        <v>-0.104228661772163</v>
      </c>
      <c r="Q39">
        <v>-0.30161317840819202</v>
      </c>
      <c r="R39">
        <v>-0.89257793596942003</v>
      </c>
      <c r="S39">
        <v>-4.4968715274141098E-2</v>
      </c>
      <c r="T39">
        <v>-0.108491790193256</v>
      </c>
    </row>
    <row r="40" spans="1:20" x14ac:dyDescent="0.25">
      <c r="A40" t="s">
        <v>30</v>
      </c>
      <c r="B40">
        <v>-407.24093107222501</v>
      </c>
      <c r="C40">
        <v>-386.310648760687</v>
      </c>
      <c r="D40">
        <v>20.930282311537599</v>
      </c>
      <c r="E40">
        <v>-350.943786826017</v>
      </c>
      <c r="F40">
        <v>-349.10105459191601</v>
      </c>
      <c r="G40">
        <v>1.8427322341007599</v>
      </c>
      <c r="H40">
        <v>-56.297144246207701</v>
      </c>
      <c r="I40">
        <v>-37.209594168770799</v>
      </c>
      <c r="J40">
        <v>19.087550077436799</v>
      </c>
      <c r="K40">
        <v>-0.35443743590363402</v>
      </c>
      <c r="L40">
        <v>-1.0080706971112099</v>
      </c>
      <c r="M40">
        <v>-0.30155925324581201</v>
      </c>
      <c r="N40">
        <v>-0.89179188193322201</v>
      </c>
      <c r="O40">
        <v>-4.3485889197987598E-2</v>
      </c>
      <c r="P40">
        <v>-0.104228661772179</v>
      </c>
      <c r="Q40">
        <v>-0.30174528603901901</v>
      </c>
      <c r="R40">
        <v>-0.89248276190170295</v>
      </c>
      <c r="S40">
        <v>-4.51588189741478E-2</v>
      </c>
      <c r="T40">
        <v>-0.10894888210815799</v>
      </c>
    </row>
    <row r="41" spans="1:20" x14ac:dyDescent="0.25">
      <c r="A41" t="s">
        <v>208</v>
      </c>
      <c r="B41">
        <v>-409.371577729053</v>
      </c>
      <c r="C41">
        <v>-395.893623097052</v>
      </c>
      <c r="D41">
        <v>13.4779546320005</v>
      </c>
      <c r="E41">
        <v>-366.92280786820203</v>
      </c>
      <c r="F41">
        <v>-365.56235635554401</v>
      </c>
      <c r="G41">
        <v>1.36045151265821</v>
      </c>
      <c r="H41">
        <v>-42.448769860850803</v>
      </c>
      <c r="I41">
        <v>-30.331266741508401</v>
      </c>
      <c r="J41">
        <v>12.117503119342301</v>
      </c>
      <c r="K41">
        <v>-0.3518173505478</v>
      </c>
      <c r="L41">
        <v>-1.01622929397885</v>
      </c>
      <c r="M41">
        <v>-0.30133350125889702</v>
      </c>
      <c r="N41">
        <v>-0.89144065459481803</v>
      </c>
      <c r="O41">
        <v>-4.3283710780129499E-2</v>
      </c>
      <c r="P41">
        <v>-0.115820897541623</v>
      </c>
      <c r="Q41">
        <v>-0.30152593477554002</v>
      </c>
      <c r="R41">
        <v>-0.892151048320867</v>
      </c>
      <c r="S41">
        <v>-4.39248058016505E-2</v>
      </c>
      <c r="T41">
        <v>-0.11889228783457099</v>
      </c>
    </row>
    <row r="42" spans="1:20" x14ac:dyDescent="0.25">
      <c r="A42" t="s">
        <v>209</v>
      </c>
      <c r="B42">
        <v>-406.93462863180901</v>
      </c>
      <c r="C42">
        <v>-395.43916693442799</v>
      </c>
      <c r="D42">
        <v>11.4954616973802</v>
      </c>
      <c r="E42">
        <v>-378.42968026768398</v>
      </c>
      <c r="F42">
        <v>-377.15245260975502</v>
      </c>
      <c r="G42">
        <v>1.2772276579298201</v>
      </c>
      <c r="H42">
        <v>-28.504948364124299</v>
      </c>
      <c r="I42">
        <v>-18.286714324673898</v>
      </c>
      <c r="J42">
        <v>10.218234039450399</v>
      </c>
      <c r="K42">
        <v>-0.350678888360969</v>
      </c>
      <c r="L42">
        <v>-1.01393201900233</v>
      </c>
      <c r="M42">
        <v>-0.30186064386519701</v>
      </c>
      <c r="N42">
        <v>-0.89278869522084103</v>
      </c>
      <c r="O42">
        <v>-4.3283710780131497E-2</v>
      </c>
      <c r="P42">
        <v>-0.11582089754163</v>
      </c>
      <c r="Q42">
        <v>-0.30197098978882497</v>
      </c>
      <c r="R42">
        <v>-0.893220192082953</v>
      </c>
      <c r="S42">
        <v>-4.3848580734040202E-2</v>
      </c>
      <c r="T42">
        <v>-0.118606104070271</v>
      </c>
    </row>
    <row r="43" spans="1:20" x14ac:dyDescent="0.25">
      <c r="A43" t="s">
        <v>210</v>
      </c>
      <c r="B43">
        <v>-402.04918878459398</v>
      </c>
      <c r="C43">
        <v>-391.12410268011598</v>
      </c>
      <c r="D43">
        <v>10.9250861044777</v>
      </c>
      <c r="E43">
        <v>-373.19475275812999</v>
      </c>
      <c r="F43">
        <v>-372.02079881376102</v>
      </c>
      <c r="G43">
        <v>1.1739539443687399</v>
      </c>
      <c r="H43">
        <v>-28.854436026463699</v>
      </c>
      <c r="I43">
        <v>-19.1033038663547</v>
      </c>
      <c r="J43">
        <v>9.751132160109</v>
      </c>
      <c r="K43">
        <v>-0.35046000945496297</v>
      </c>
      <c r="L43">
        <v>-1.01363800545869</v>
      </c>
      <c r="M43">
        <v>-0.301599292756978</v>
      </c>
      <c r="N43">
        <v>-0.89240404108001203</v>
      </c>
      <c r="O43">
        <v>-4.32837107801292E-2</v>
      </c>
      <c r="P43">
        <v>-0.115820897541623</v>
      </c>
      <c r="Q43">
        <v>-0.30170723887635298</v>
      </c>
      <c r="R43">
        <v>-0.89282312647959405</v>
      </c>
      <c r="S43">
        <v>-4.3817757212200797E-2</v>
      </c>
      <c r="T43">
        <v>-0.118473829173437</v>
      </c>
    </row>
    <row r="44" spans="1:20" x14ac:dyDescent="0.25">
      <c r="A44" t="s">
        <v>211</v>
      </c>
      <c r="B44">
        <v>-413.196363949084</v>
      </c>
      <c r="C44">
        <v>-399.82373386389202</v>
      </c>
      <c r="D44">
        <v>13.372630085192</v>
      </c>
      <c r="E44">
        <v>-371.09819104429999</v>
      </c>
      <c r="F44">
        <v>-369.724316081317</v>
      </c>
      <c r="G44">
        <v>1.3738749629829701</v>
      </c>
      <c r="H44">
        <v>-42.098172904784199</v>
      </c>
      <c r="I44">
        <v>-30.099417782575099</v>
      </c>
      <c r="J44">
        <v>11.998755122208999</v>
      </c>
      <c r="K44">
        <v>-0.35185434824228801</v>
      </c>
      <c r="L44">
        <v>-1.0163671219834201</v>
      </c>
      <c r="M44">
        <v>-0.30146021164794101</v>
      </c>
      <c r="N44">
        <v>-0.89162230521354302</v>
      </c>
      <c r="O44">
        <v>-4.3283710780129402E-2</v>
      </c>
      <c r="P44">
        <v>-0.115820897541623</v>
      </c>
      <c r="Q44">
        <v>-0.30166977504701997</v>
      </c>
      <c r="R44">
        <v>-0.89238056333221905</v>
      </c>
      <c r="S44">
        <v>-4.3908790153578403E-2</v>
      </c>
      <c r="T44">
        <v>-0.11879808049038799</v>
      </c>
    </row>
    <row r="45" spans="1:20" x14ac:dyDescent="0.25">
      <c r="A45" t="s">
        <v>212</v>
      </c>
      <c r="B45">
        <v>-383.56909104837803</v>
      </c>
      <c r="C45">
        <v>-362.38051387985399</v>
      </c>
      <c r="D45">
        <v>21.188577168524599</v>
      </c>
      <c r="E45">
        <v>-311.847291542336</v>
      </c>
      <c r="F45">
        <v>-307.23159651482598</v>
      </c>
      <c r="G45">
        <v>4.6156950275098803</v>
      </c>
      <c r="H45">
        <v>-71.721799506042203</v>
      </c>
      <c r="I45">
        <v>-55.148917365027501</v>
      </c>
      <c r="J45">
        <v>16.572882141014698</v>
      </c>
      <c r="K45">
        <v>-0.52500246467481204</v>
      </c>
      <c r="L45">
        <v>-1.4533287732812801</v>
      </c>
      <c r="M45">
        <v>-0.30056872605537899</v>
      </c>
      <c r="N45">
        <v>-0.88796814898671705</v>
      </c>
      <c r="O45">
        <v>-0.21268818905841</v>
      </c>
      <c r="P45">
        <v>-0.54978878687850496</v>
      </c>
      <c r="Q45">
        <v>-0.30105742216612302</v>
      </c>
      <c r="R45">
        <v>-0.889877395570006</v>
      </c>
      <c r="S45">
        <v>-0.21344137514675901</v>
      </c>
      <c r="T45">
        <v>-0.55294993465964604</v>
      </c>
    </row>
    <row r="46" spans="1:20" x14ac:dyDescent="0.25">
      <c r="A46" t="s">
        <v>213</v>
      </c>
      <c r="B46">
        <v>-379.54194251581202</v>
      </c>
      <c r="C46">
        <v>-359.90809390316002</v>
      </c>
      <c r="D46">
        <v>19.6338486126524</v>
      </c>
      <c r="E46">
        <v>-312.549013623235</v>
      </c>
      <c r="F46">
        <v>-308.32293860559702</v>
      </c>
      <c r="G46">
        <v>4.2260750176382702</v>
      </c>
      <c r="H46">
        <v>-66.992928892577197</v>
      </c>
      <c r="I46">
        <v>-51.585155297563098</v>
      </c>
      <c r="J46">
        <v>15.407773595014101</v>
      </c>
      <c r="K46">
        <v>-0.52441471876316204</v>
      </c>
      <c r="L46">
        <v>-1.45209847392359</v>
      </c>
      <c r="M46">
        <v>-0.30061535844652199</v>
      </c>
      <c r="N46">
        <v>-0.88796889620189801</v>
      </c>
      <c r="O46">
        <v>-0.212704667487948</v>
      </c>
      <c r="P46">
        <v>-0.54970801502040101</v>
      </c>
      <c r="Q46">
        <v>-0.30106029778385501</v>
      </c>
      <c r="R46">
        <v>-0.88970453354863899</v>
      </c>
      <c r="S46">
        <v>-0.213408852697097</v>
      </c>
      <c r="T46">
        <v>-0.55269176335144299</v>
      </c>
    </row>
    <row r="47" spans="1:20" x14ac:dyDescent="0.25">
      <c r="A47" t="s">
        <v>214</v>
      </c>
      <c r="B47">
        <v>-385.48984489010297</v>
      </c>
      <c r="C47">
        <v>-364.83000647544401</v>
      </c>
      <c r="D47">
        <v>20.6598384146596</v>
      </c>
      <c r="E47">
        <v>-313.78711384733998</v>
      </c>
      <c r="F47">
        <v>-309.33316557826902</v>
      </c>
      <c r="G47">
        <v>4.4539482690708097</v>
      </c>
      <c r="H47">
        <v>-71.702731042763702</v>
      </c>
      <c r="I47">
        <v>-55.496840897174899</v>
      </c>
      <c r="J47">
        <v>16.2058901455887</v>
      </c>
      <c r="K47">
        <v>-0.52536589047767801</v>
      </c>
      <c r="L47">
        <v>-1.45330576064165</v>
      </c>
      <c r="M47">
        <v>-0.30077758373337399</v>
      </c>
      <c r="N47">
        <v>-0.88812445628368097</v>
      </c>
      <c r="O47">
        <v>-0.21275513293140699</v>
      </c>
      <c r="P47">
        <v>-0.54970435398692796</v>
      </c>
      <c r="Q47">
        <v>-0.30125235890129998</v>
      </c>
      <c r="R47">
        <v>-0.88997372630767801</v>
      </c>
      <c r="S47">
        <v>-0.21348019988587699</v>
      </c>
      <c r="T47">
        <v>-0.55282773855571898</v>
      </c>
    </row>
    <row r="48" spans="1:20" x14ac:dyDescent="0.25">
      <c r="A48" t="s">
        <v>215</v>
      </c>
      <c r="B48">
        <v>-381.14358980197699</v>
      </c>
      <c r="C48">
        <v>-361.432237541289</v>
      </c>
      <c r="D48">
        <v>19.711352260687502</v>
      </c>
      <c r="E48">
        <v>-312.86083114535103</v>
      </c>
      <c r="F48">
        <v>-308.77736126147198</v>
      </c>
      <c r="G48">
        <v>4.0834698838788599</v>
      </c>
      <c r="H48">
        <v>-68.282758656625603</v>
      </c>
      <c r="I48">
        <v>-52.654876279817003</v>
      </c>
      <c r="J48">
        <v>15.6278823768086</v>
      </c>
      <c r="K48">
        <v>-0.52454305226072995</v>
      </c>
      <c r="L48">
        <v>-1.4523972619266501</v>
      </c>
      <c r="M48">
        <v>-0.30058692242271201</v>
      </c>
      <c r="N48">
        <v>-0.88796067803017398</v>
      </c>
      <c r="O48">
        <v>-0.21270327207501899</v>
      </c>
      <c r="P48">
        <v>-0.54968191598518301</v>
      </c>
      <c r="Q48">
        <v>-0.30105191608195803</v>
      </c>
      <c r="R48">
        <v>-0.88975815772428501</v>
      </c>
      <c r="S48">
        <v>-0.21341050777072801</v>
      </c>
      <c r="T48">
        <v>-0.55266455215553201</v>
      </c>
    </row>
    <row r="49" spans="1:20" x14ac:dyDescent="0.25">
      <c r="A49" t="s">
        <v>216</v>
      </c>
      <c r="B49">
        <v>-380.01735275683097</v>
      </c>
      <c r="C49">
        <v>-359.92951671916802</v>
      </c>
      <c r="D49">
        <v>20.087836037662999</v>
      </c>
      <c r="E49">
        <v>-309.89123756089299</v>
      </c>
      <c r="F49">
        <v>-305.71282159364699</v>
      </c>
      <c r="G49">
        <v>4.1784159672464396</v>
      </c>
      <c r="H49">
        <v>-70.126115195937302</v>
      </c>
      <c r="I49">
        <v>-54.216695125520701</v>
      </c>
      <c r="J49">
        <v>15.9094200704166</v>
      </c>
      <c r="K49">
        <v>-0.52486924214629604</v>
      </c>
      <c r="L49">
        <v>-1.4528339114643001</v>
      </c>
      <c r="M49">
        <v>-0.30059598257765202</v>
      </c>
      <c r="N49">
        <v>-0.88801118576965898</v>
      </c>
      <c r="O49">
        <v>-0.21274630638457701</v>
      </c>
      <c r="P49">
        <v>-0.54964005587646603</v>
      </c>
      <c r="Q49">
        <v>-0.30107583117153203</v>
      </c>
      <c r="R49">
        <v>-0.889872408474078</v>
      </c>
      <c r="S49">
        <v>-0.213456315627302</v>
      </c>
      <c r="T49">
        <v>-0.55264855258494505</v>
      </c>
    </row>
    <row r="50" spans="1:20" x14ac:dyDescent="0.25">
      <c r="A50" t="s">
        <v>217</v>
      </c>
      <c r="B50">
        <v>-377.63534967677799</v>
      </c>
      <c r="C50">
        <v>-357.65302093334901</v>
      </c>
      <c r="D50">
        <v>19.9823287434292</v>
      </c>
      <c r="E50">
        <v>-307.32487925512402</v>
      </c>
      <c r="F50">
        <v>-303.01868614000603</v>
      </c>
      <c r="G50">
        <v>4.30619311511769</v>
      </c>
      <c r="H50">
        <v>-70.3104704216545</v>
      </c>
      <c r="I50">
        <v>-54.634334793342902</v>
      </c>
      <c r="J50">
        <v>15.676135628311499</v>
      </c>
      <c r="K50">
        <v>-0.52473506530348002</v>
      </c>
      <c r="L50">
        <v>-1.4528257573091701</v>
      </c>
      <c r="M50">
        <v>-0.300529178444433</v>
      </c>
      <c r="N50">
        <v>-0.88781076525010705</v>
      </c>
      <c r="O50">
        <v>-0.212747417582066</v>
      </c>
      <c r="P50">
        <v>-0.54969362114704201</v>
      </c>
      <c r="Q50">
        <v>-0.301011264077931</v>
      </c>
      <c r="R50">
        <v>-0.88967935162184997</v>
      </c>
      <c r="S50">
        <v>-0.21343854037091201</v>
      </c>
      <c r="T50">
        <v>-0.55262255026347396</v>
      </c>
    </row>
    <row r="51" spans="1:20" x14ac:dyDescent="0.25">
      <c r="A51" t="s">
        <v>218</v>
      </c>
      <c r="B51">
        <v>-436.66389639342498</v>
      </c>
      <c r="C51">
        <v>-408.69686536454998</v>
      </c>
      <c r="D51">
        <v>27.967031028874601</v>
      </c>
      <c r="E51">
        <v>-378.47219310192202</v>
      </c>
      <c r="F51">
        <v>-368.442482311285</v>
      </c>
      <c r="G51">
        <v>10.029710790636701</v>
      </c>
      <c r="H51">
        <v>-58.191703291502598</v>
      </c>
      <c r="I51">
        <v>-40.254383053264696</v>
      </c>
      <c r="J51">
        <v>17.937320238237898</v>
      </c>
      <c r="K51">
        <v>-0.56215623706976003</v>
      </c>
      <c r="L51">
        <v>-1.5674861602024499</v>
      </c>
      <c r="M51">
        <v>-0.30083793631800598</v>
      </c>
      <c r="N51">
        <v>-0.88818000117109497</v>
      </c>
      <c r="O51">
        <v>-0.251545368750828</v>
      </c>
      <c r="P51">
        <v>-0.66691504483556896</v>
      </c>
      <c r="Q51">
        <v>-0.30131497225180598</v>
      </c>
      <c r="R51">
        <v>-0.89000387497224598</v>
      </c>
      <c r="S51">
        <v>-0.25247352680244001</v>
      </c>
      <c r="T51">
        <v>-0.67051794057443104</v>
      </c>
    </row>
    <row r="52" spans="1:20" x14ac:dyDescent="0.25">
      <c r="A52" t="s">
        <v>219</v>
      </c>
      <c r="B52">
        <v>-429.58476003973698</v>
      </c>
      <c r="C52">
        <v>-402.251433321484</v>
      </c>
      <c r="D52">
        <v>27.333326718252899</v>
      </c>
      <c r="E52">
        <v>-376.415249499948</v>
      </c>
      <c r="F52">
        <v>-366.18627508897498</v>
      </c>
      <c r="G52">
        <v>10.2289744109725</v>
      </c>
      <c r="H52">
        <v>-53.169510539789101</v>
      </c>
      <c r="I52">
        <v>-36.065158232508701</v>
      </c>
      <c r="J52">
        <v>17.104352307280301</v>
      </c>
      <c r="K52">
        <v>-0.56094089816280701</v>
      </c>
      <c r="L52">
        <v>-1.5661059551235501</v>
      </c>
      <c r="M52">
        <v>-0.30053343998041698</v>
      </c>
      <c r="N52">
        <v>-0.88771572347014405</v>
      </c>
      <c r="O52">
        <v>-0.25156586268589398</v>
      </c>
      <c r="P52">
        <v>-0.66698063288532805</v>
      </c>
      <c r="Q52">
        <v>-0.30100272446777698</v>
      </c>
      <c r="R52">
        <v>-0.88953058054654799</v>
      </c>
      <c r="S52">
        <v>-0.25243356040964199</v>
      </c>
      <c r="T52">
        <v>-0.67034349643735303</v>
      </c>
    </row>
    <row r="53" spans="1:20" x14ac:dyDescent="0.25">
      <c r="A53" t="s">
        <v>220</v>
      </c>
      <c r="B53">
        <v>-395.42803371429602</v>
      </c>
      <c r="C53">
        <v>-349.18977320189401</v>
      </c>
      <c r="D53">
        <v>46.238260512402597</v>
      </c>
      <c r="E53">
        <v>-298.812443860825</v>
      </c>
      <c r="F53">
        <v>-281.082215438947</v>
      </c>
      <c r="G53">
        <v>17.730228421878302</v>
      </c>
      <c r="H53">
        <v>-96.615589853471306</v>
      </c>
      <c r="I53">
        <v>-68.107557762946996</v>
      </c>
      <c r="J53">
        <v>28.5080320905242</v>
      </c>
      <c r="K53">
        <v>-1.10494832522095</v>
      </c>
      <c r="L53">
        <v>-2.8991360629636702</v>
      </c>
      <c r="M53">
        <v>-0.30058866202270101</v>
      </c>
      <c r="N53">
        <v>-0.88777689418837202</v>
      </c>
      <c r="O53">
        <v>-0.78920060085395805</v>
      </c>
      <c r="P53">
        <v>-1.9897193014466199</v>
      </c>
      <c r="Q53">
        <v>-0.301350286392921</v>
      </c>
      <c r="R53">
        <v>-0.89077866276486495</v>
      </c>
      <c r="S53">
        <v>-0.79074557029119197</v>
      </c>
      <c r="T53">
        <v>-1.99526907353867</v>
      </c>
    </row>
    <row r="54" spans="1:20" x14ac:dyDescent="0.25">
      <c r="A54" t="s">
        <v>221</v>
      </c>
      <c r="B54">
        <v>-369.82046444837999</v>
      </c>
      <c r="C54">
        <v>-335.71240211324499</v>
      </c>
      <c r="D54">
        <v>34.108062335135301</v>
      </c>
      <c r="E54">
        <v>-307.93519575718199</v>
      </c>
      <c r="F54">
        <v>-295.54642744672401</v>
      </c>
      <c r="G54">
        <v>12.388768310457801</v>
      </c>
      <c r="H54">
        <v>-61.885268691197801</v>
      </c>
      <c r="I54">
        <v>-40.165974666520299</v>
      </c>
      <c r="J54">
        <v>21.719294024677499</v>
      </c>
      <c r="K54">
        <v>-1.0998536271824</v>
      </c>
      <c r="L54">
        <v>-2.89154993542456</v>
      </c>
      <c r="M54">
        <v>-0.30076401624885901</v>
      </c>
      <c r="N54">
        <v>-0.88863788309637504</v>
      </c>
      <c r="O54">
        <v>-0.78902375099444699</v>
      </c>
      <c r="P54">
        <v>-1.9894070614980901</v>
      </c>
      <c r="Q54">
        <v>-0.30121453484300198</v>
      </c>
      <c r="R54">
        <v>-0.89048509842583801</v>
      </c>
      <c r="S54">
        <v>-0.79032317102139404</v>
      </c>
      <c r="T54">
        <v>-1.9940823486086099</v>
      </c>
    </row>
    <row r="55" spans="1:20" x14ac:dyDescent="0.25">
      <c r="A55" t="s">
        <v>222</v>
      </c>
      <c r="B55">
        <v>-368.71820333914002</v>
      </c>
      <c r="C55">
        <v>-334.99099244979197</v>
      </c>
      <c r="D55">
        <v>33.7272108893482</v>
      </c>
      <c r="E55">
        <v>-310.16196145769698</v>
      </c>
      <c r="F55">
        <v>-297.76196062513799</v>
      </c>
      <c r="G55">
        <v>12.4000008325593</v>
      </c>
      <c r="H55">
        <v>-58.556241881442702</v>
      </c>
      <c r="I55">
        <v>-37.229031824653802</v>
      </c>
      <c r="J55">
        <v>21.3272100567888</v>
      </c>
      <c r="K55">
        <v>-1.09940228197806</v>
      </c>
      <c r="L55">
        <v>-2.8900710815374699</v>
      </c>
      <c r="M55">
        <v>-0.30055764195134499</v>
      </c>
      <c r="N55">
        <v>-0.88808445443467798</v>
      </c>
      <c r="O55">
        <v>-0.78917962222836002</v>
      </c>
      <c r="P55">
        <v>-1.98934875330533</v>
      </c>
      <c r="Q55">
        <v>-0.30108215665520199</v>
      </c>
      <c r="R55">
        <v>-0.89021899468906496</v>
      </c>
      <c r="S55">
        <v>-0.79033608878405803</v>
      </c>
      <c r="T55">
        <v>-1.9936563359758399</v>
      </c>
    </row>
    <row r="56" spans="1:20" x14ac:dyDescent="0.25">
      <c r="A56" t="s">
        <v>223</v>
      </c>
      <c r="B56">
        <v>-380.93945511851399</v>
      </c>
      <c r="C56">
        <v>-340.46346271652698</v>
      </c>
      <c r="D56">
        <v>40.475992401987099</v>
      </c>
      <c r="E56">
        <v>-296.35393261552002</v>
      </c>
      <c r="F56">
        <v>-281.077456137735</v>
      </c>
      <c r="G56">
        <v>15.276476477784801</v>
      </c>
      <c r="H56">
        <v>-84.585522502993896</v>
      </c>
      <c r="I56">
        <v>-59.386006578791701</v>
      </c>
      <c r="J56">
        <v>25.199515924202199</v>
      </c>
      <c r="K56">
        <v>-1.10325449030905</v>
      </c>
      <c r="L56">
        <v>-2.8965000946184798</v>
      </c>
      <c r="M56">
        <v>-0.30057830051873402</v>
      </c>
      <c r="N56">
        <v>-0.887818313074204</v>
      </c>
      <c r="O56">
        <v>-0.78930924040134998</v>
      </c>
      <c r="P56">
        <v>-1.9898318112968201</v>
      </c>
      <c r="Q56">
        <v>-0.30126919417062997</v>
      </c>
      <c r="R56">
        <v>-0.89050805018224899</v>
      </c>
      <c r="S56">
        <v>-0.79065711246269099</v>
      </c>
      <c r="T56">
        <v>-1.9947012958703401</v>
      </c>
    </row>
    <row r="57" spans="1:20" x14ac:dyDescent="0.25">
      <c r="A57" t="s">
        <v>224</v>
      </c>
      <c r="B57">
        <v>-376.06425380999798</v>
      </c>
      <c r="C57">
        <v>-348.37307277628202</v>
      </c>
      <c r="D57">
        <v>27.691181033716699</v>
      </c>
      <c r="E57">
        <v>-329.26938852967299</v>
      </c>
      <c r="F57">
        <v>-316.57438791222501</v>
      </c>
      <c r="G57">
        <v>12.6950006174487</v>
      </c>
      <c r="H57">
        <v>-46.794865280324998</v>
      </c>
      <c r="I57">
        <v>-31.798684864056899</v>
      </c>
      <c r="J57">
        <v>14.996180416268</v>
      </c>
      <c r="K57">
        <v>-0.69881250170536902</v>
      </c>
      <c r="L57">
        <v>-1.8998763049690699</v>
      </c>
      <c r="M57">
        <v>-0.30052709083043999</v>
      </c>
      <c r="N57">
        <v>-0.88770587803886503</v>
      </c>
      <c r="O57">
        <v>-0.39090056751320901</v>
      </c>
      <c r="P57">
        <v>-1.00173204985166</v>
      </c>
      <c r="Q57">
        <v>-0.30095469876044301</v>
      </c>
      <c r="R57">
        <v>-0.88937516157304797</v>
      </c>
      <c r="S57">
        <v>-0.39164103882012402</v>
      </c>
      <c r="T57">
        <v>-1.00460642976246</v>
      </c>
    </row>
    <row r="58" spans="1:20" x14ac:dyDescent="0.25">
      <c r="A58" t="s">
        <v>225</v>
      </c>
      <c r="B58">
        <v>-368.07062025385102</v>
      </c>
      <c r="C58">
        <v>-342.543452622166</v>
      </c>
      <c r="D58">
        <v>25.527167631684399</v>
      </c>
      <c r="E58">
        <v>-324.99455904558801</v>
      </c>
      <c r="F58">
        <v>-313.45942182658098</v>
      </c>
      <c r="G58">
        <v>11.535137219007</v>
      </c>
      <c r="H58">
        <v>-43.076061208263198</v>
      </c>
      <c r="I58">
        <v>-29.0840307955858</v>
      </c>
      <c r="J58">
        <v>13.9920304126773</v>
      </c>
      <c r="K58">
        <v>-0.69797123761422097</v>
      </c>
      <c r="L58">
        <v>-1.8989201993150799</v>
      </c>
      <c r="M58">
        <v>-0.30038464367668499</v>
      </c>
      <c r="N58">
        <v>-0.88744321933540404</v>
      </c>
      <c r="O58">
        <v>-0.39090576159273399</v>
      </c>
      <c r="P58">
        <v>-1.0017510093555699</v>
      </c>
      <c r="Q58">
        <v>-0.300813943888465</v>
      </c>
      <c r="R58">
        <v>-0.88909212669533799</v>
      </c>
      <c r="S58">
        <v>-0.39157100525178501</v>
      </c>
      <c r="T58">
        <v>-1.00433684032217</v>
      </c>
    </row>
    <row r="59" spans="1:20" x14ac:dyDescent="0.25">
      <c r="A59" t="s">
        <v>226</v>
      </c>
      <c r="B59">
        <v>-430.29251911818199</v>
      </c>
      <c r="C59">
        <v>-399.65405990033099</v>
      </c>
      <c r="D59">
        <v>30.6384592178505</v>
      </c>
      <c r="E59">
        <v>-370.08118488061899</v>
      </c>
      <c r="F59">
        <v>-359.22639183141001</v>
      </c>
      <c r="G59">
        <v>10.8547930492088</v>
      </c>
      <c r="H59">
        <v>-60.211334237562902</v>
      </c>
      <c r="I59">
        <v>-40.4276680689212</v>
      </c>
      <c r="J59">
        <v>19.783666168641702</v>
      </c>
      <c r="K59">
        <v>-0.78490702862424</v>
      </c>
      <c r="L59">
        <v>-2.1535744511063899</v>
      </c>
      <c r="M59">
        <v>-0.30078101178380101</v>
      </c>
      <c r="N59">
        <v>-0.888097127384328</v>
      </c>
      <c r="O59">
        <v>-0.47414142782073698</v>
      </c>
      <c r="P59">
        <v>-1.2525286298504701</v>
      </c>
      <c r="Q59">
        <v>-0.301328946481148</v>
      </c>
      <c r="R59">
        <v>-0.89020420888937202</v>
      </c>
      <c r="S59">
        <v>-0.47517371269584202</v>
      </c>
      <c r="T59">
        <v>-1.2563765282152899</v>
      </c>
    </row>
    <row r="60" spans="1:20" x14ac:dyDescent="0.25">
      <c r="A60" t="s">
        <v>227</v>
      </c>
      <c r="B60">
        <v>-421.55297331840302</v>
      </c>
      <c r="C60">
        <v>-392.18241811612802</v>
      </c>
      <c r="D60">
        <v>29.370555202275298</v>
      </c>
      <c r="E60">
        <v>-367.69788544095297</v>
      </c>
      <c r="F60">
        <v>-357.00639977314501</v>
      </c>
      <c r="G60">
        <v>10.691485667808101</v>
      </c>
      <c r="H60">
        <v>-53.855087877449797</v>
      </c>
      <c r="I60">
        <v>-35.176018342982601</v>
      </c>
      <c r="J60">
        <v>18.6790695344672</v>
      </c>
      <c r="K60">
        <v>-0.78357836181520601</v>
      </c>
      <c r="L60">
        <v>-2.1519737993424699</v>
      </c>
      <c r="M60">
        <v>-0.30053816916069798</v>
      </c>
      <c r="N60">
        <v>-0.88775513784579096</v>
      </c>
      <c r="O60">
        <v>-0.47416095804251401</v>
      </c>
      <c r="P60">
        <v>-1.2525855792682401</v>
      </c>
      <c r="Q60">
        <v>-0.30106465869846299</v>
      </c>
      <c r="R60">
        <v>-0.88979711076562695</v>
      </c>
      <c r="S60">
        <v>-0.47512657762691202</v>
      </c>
      <c r="T60">
        <v>-1.2561659780896299</v>
      </c>
    </row>
    <row r="61" spans="1:20" x14ac:dyDescent="0.25">
      <c r="A61" t="s">
        <v>228</v>
      </c>
      <c r="B61">
        <v>-384.11399813618402</v>
      </c>
      <c r="C61">
        <v>-361.89083973277297</v>
      </c>
      <c r="D61">
        <v>22.223158403410402</v>
      </c>
      <c r="E61">
        <v>-345.47542599329398</v>
      </c>
      <c r="F61">
        <v>-335.88990390603601</v>
      </c>
      <c r="G61">
        <v>9.5855220872576599</v>
      </c>
      <c r="H61">
        <v>-38.638572142889799</v>
      </c>
      <c r="I61">
        <v>-26.000935826736999</v>
      </c>
      <c r="J61">
        <v>12.637636316152699</v>
      </c>
      <c r="K61">
        <v>-0.54940407314211503</v>
      </c>
      <c r="L61">
        <v>-1.5976315127735401</v>
      </c>
      <c r="M61">
        <v>-0.286976241322982</v>
      </c>
      <c r="N61">
        <v>-0.92728124711389404</v>
      </c>
      <c r="O61">
        <v>-0.25616931668176002</v>
      </c>
      <c r="P61">
        <v>-0.66189212791418295</v>
      </c>
      <c r="Q61">
        <v>-0.28734234929750702</v>
      </c>
      <c r="R61">
        <v>-0.92868816219663997</v>
      </c>
      <c r="S61">
        <v>-0.256746227221408</v>
      </c>
      <c r="T61">
        <v>-0.66435561511935204</v>
      </c>
    </row>
    <row r="62" spans="1:20" x14ac:dyDescent="0.25">
      <c r="A62" t="s">
        <v>229</v>
      </c>
      <c r="B62">
        <v>-368.00682240593898</v>
      </c>
      <c r="C62">
        <v>-347.37126934784101</v>
      </c>
      <c r="D62">
        <v>20.6355530580981</v>
      </c>
      <c r="E62">
        <v>-332.39772258731898</v>
      </c>
      <c r="F62">
        <v>-323.14031520028402</v>
      </c>
      <c r="G62">
        <v>9.2574073870350198</v>
      </c>
      <c r="H62">
        <v>-35.609099818620301</v>
      </c>
      <c r="I62">
        <v>-24.2309541475571</v>
      </c>
      <c r="J62">
        <v>11.3781456710631</v>
      </c>
      <c r="K62">
        <v>-0.54915184826999297</v>
      </c>
      <c r="L62">
        <v>-1.59713643152625</v>
      </c>
      <c r="M62">
        <v>-0.287148785285325</v>
      </c>
      <c r="N62">
        <v>-0.92746396579648904</v>
      </c>
      <c r="O62">
        <v>-0.25617947582672002</v>
      </c>
      <c r="P62">
        <v>-0.66193326491604099</v>
      </c>
      <c r="Q62">
        <v>-0.28745630788236698</v>
      </c>
      <c r="R62">
        <v>-0.92869137410855396</v>
      </c>
      <c r="S62">
        <v>-0.25671291064539198</v>
      </c>
      <c r="T62">
        <v>-0.66419860540449704</v>
      </c>
    </row>
    <row r="63" spans="1:20" x14ac:dyDescent="0.25">
      <c r="A63" t="s">
        <v>230</v>
      </c>
      <c r="B63">
        <v>-373.77577643525899</v>
      </c>
      <c r="C63">
        <v>-353.49816182154501</v>
      </c>
      <c r="D63">
        <v>20.277614613713599</v>
      </c>
      <c r="E63">
        <v>-338.75154449994</v>
      </c>
      <c r="F63">
        <v>-329.922787067515</v>
      </c>
      <c r="G63">
        <v>8.8287574324256592</v>
      </c>
      <c r="H63">
        <v>-35.024231935318397</v>
      </c>
      <c r="I63">
        <v>-23.575374754030399</v>
      </c>
      <c r="J63">
        <v>11.448857181288</v>
      </c>
      <c r="K63">
        <v>-0.54888666946036502</v>
      </c>
      <c r="L63">
        <v>-1.5969367467162701</v>
      </c>
      <c r="M63">
        <v>-0.28701294240347902</v>
      </c>
      <c r="N63">
        <v>-0.92738805083517795</v>
      </c>
      <c r="O63">
        <v>-0.25617407612761001</v>
      </c>
      <c r="P63">
        <v>-0.66190832321994297</v>
      </c>
      <c r="Q63">
        <v>-0.28731606105180901</v>
      </c>
      <c r="R63">
        <v>-0.92860186106985998</v>
      </c>
      <c r="S63">
        <v>-0.25671292859536798</v>
      </c>
      <c r="T63">
        <v>-0.66421318067359003</v>
      </c>
    </row>
    <row r="64" spans="1:20" x14ac:dyDescent="0.25">
      <c r="A64" t="s">
        <v>31</v>
      </c>
      <c r="B64">
        <v>-393.58072754547902</v>
      </c>
      <c r="C64">
        <v>-372.55786858467798</v>
      </c>
      <c r="D64">
        <v>21.022858960801301</v>
      </c>
      <c r="E64">
        <v>-337.44380030858099</v>
      </c>
      <c r="F64">
        <v>-335.78369155268302</v>
      </c>
      <c r="G64">
        <v>1.6601087558983201</v>
      </c>
      <c r="H64">
        <v>-56.136927236898202</v>
      </c>
      <c r="I64">
        <v>-36.774177031995201</v>
      </c>
      <c r="J64">
        <v>19.362750204903001</v>
      </c>
      <c r="K64">
        <v>-0.34004436616721301</v>
      </c>
      <c r="L64">
        <v>-1.04400847838401</v>
      </c>
      <c r="M64">
        <v>-0.28722415561894599</v>
      </c>
      <c r="N64">
        <v>-0.92773271452378303</v>
      </c>
      <c r="O64">
        <v>-4.34858891979902E-2</v>
      </c>
      <c r="P64">
        <v>-0.104228661772163</v>
      </c>
      <c r="Q64">
        <v>-0.28736463321867101</v>
      </c>
      <c r="R64">
        <v>-0.92826351525678696</v>
      </c>
      <c r="S64">
        <v>-4.5209390949117398E-2</v>
      </c>
      <c r="T64">
        <v>-0.109208762740455</v>
      </c>
    </row>
    <row r="65" spans="1:20" x14ac:dyDescent="0.25">
      <c r="A65" t="s">
        <v>32</v>
      </c>
      <c r="B65">
        <v>-378.019756025763</v>
      </c>
      <c r="C65">
        <v>-357.70771027229398</v>
      </c>
      <c r="D65">
        <v>20.312045753469199</v>
      </c>
      <c r="E65">
        <v>-324.14168795044401</v>
      </c>
      <c r="F65">
        <v>-322.54881612126002</v>
      </c>
      <c r="G65">
        <v>1.59287182918402</v>
      </c>
      <c r="H65">
        <v>-53.8780680753189</v>
      </c>
      <c r="I65">
        <v>-35.158894151033699</v>
      </c>
      <c r="J65">
        <v>18.719173924285201</v>
      </c>
      <c r="K65">
        <v>-0.33969501070062402</v>
      </c>
      <c r="L65">
        <v>-1.04377133114988</v>
      </c>
      <c r="M65">
        <v>-0.28721226095372099</v>
      </c>
      <c r="N65">
        <v>-0.92801846038700797</v>
      </c>
      <c r="O65">
        <v>-4.34858891979902E-2</v>
      </c>
      <c r="P65">
        <v>-0.104228661772163</v>
      </c>
      <c r="Q65">
        <v>-0.28732343410993999</v>
      </c>
      <c r="R65">
        <v>-0.92847353468974203</v>
      </c>
      <c r="S65">
        <v>-4.5168815375689599E-2</v>
      </c>
      <c r="T65">
        <v>-0.10910924396176699</v>
      </c>
    </row>
    <row r="66" spans="1:20" x14ac:dyDescent="0.25">
      <c r="A66" t="s">
        <v>33</v>
      </c>
      <c r="B66">
        <v>-385.202225967853</v>
      </c>
      <c r="C66">
        <v>-365.53094450859902</v>
      </c>
      <c r="D66">
        <v>19.671281459253098</v>
      </c>
      <c r="E66">
        <v>-332.74734752993498</v>
      </c>
      <c r="F66">
        <v>-331.137246922131</v>
      </c>
      <c r="G66">
        <v>1.61010060780359</v>
      </c>
      <c r="H66">
        <v>-52.454878437917799</v>
      </c>
      <c r="I66">
        <v>-34.3936975864682</v>
      </c>
      <c r="J66">
        <v>18.0611808514495</v>
      </c>
      <c r="K66">
        <v>-0.33944576945233901</v>
      </c>
      <c r="L66">
        <v>-1.0432526716964201</v>
      </c>
      <c r="M66">
        <v>-0.28719497093898999</v>
      </c>
      <c r="N66">
        <v>-0.92780991393073797</v>
      </c>
      <c r="O66">
        <v>-4.34858891979902E-2</v>
      </c>
      <c r="P66">
        <v>-0.104228661772163</v>
      </c>
      <c r="Q66">
        <v>-0.28730966539543301</v>
      </c>
      <c r="R66">
        <v>-0.92825738760467502</v>
      </c>
      <c r="S66">
        <v>-4.5112945742501902E-2</v>
      </c>
      <c r="T66">
        <v>-0.108918576632138</v>
      </c>
    </row>
    <row r="67" spans="1:20" x14ac:dyDescent="0.25">
      <c r="A67" t="s">
        <v>231</v>
      </c>
      <c r="B67">
        <v>-401.52725437803002</v>
      </c>
      <c r="C67">
        <v>-388.74456644475202</v>
      </c>
      <c r="D67">
        <v>12.782687933278201</v>
      </c>
      <c r="E67">
        <v>-358.33693789477297</v>
      </c>
      <c r="F67">
        <v>-357.16960024027799</v>
      </c>
      <c r="G67">
        <v>1.16733765449501</v>
      </c>
      <c r="H67">
        <v>-43.1903164832569</v>
      </c>
      <c r="I67">
        <v>-31.5749662044737</v>
      </c>
      <c r="J67">
        <v>11.6153502787832</v>
      </c>
      <c r="K67">
        <v>-0.33788192919336202</v>
      </c>
      <c r="L67">
        <v>-1.0526830121439801</v>
      </c>
      <c r="M67">
        <v>-0.28724452355479901</v>
      </c>
      <c r="N67">
        <v>-0.92776548895641298</v>
      </c>
      <c r="O67">
        <v>-4.3283710780134502E-2</v>
      </c>
      <c r="P67">
        <v>-0.11582089754163701</v>
      </c>
      <c r="Q67">
        <v>-0.28739108147654002</v>
      </c>
      <c r="R67">
        <v>-0.92831186935217402</v>
      </c>
      <c r="S67">
        <v>-4.3922280161129999E-2</v>
      </c>
      <c r="T67">
        <v>-0.118913442510618</v>
      </c>
    </row>
    <row r="68" spans="1:20" x14ac:dyDescent="0.25">
      <c r="A68" t="s">
        <v>232</v>
      </c>
      <c r="B68">
        <v>-386.05099291485402</v>
      </c>
      <c r="C68">
        <v>-373.968647794844</v>
      </c>
      <c r="D68">
        <v>12.082345120010199</v>
      </c>
      <c r="E68">
        <v>-344.58386683162598</v>
      </c>
      <c r="F68">
        <v>-343.46941547603001</v>
      </c>
      <c r="G68">
        <v>1.1144513555962501</v>
      </c>
      <c r="H68">
        <v>-41.467126083227498</v>
      </c>
      <c r="I68">
        <v>-30.499232318813501</v>
      </c>
      <c r="J68">
        <v>10.967893764413899</v>
      </c>
      <c r="K68">
        <v>-0.33756000196442498</v>
      </c>
      <c r="L68">
        <v>-1.0524271254222399</v>
      </c>
      <c r="M68">
        <v>-0.28716127654054302</v>
      </c>
      <c r="N68">
        <v>-0.92792725049055202</v>
      </c>
      <c r="O68">
        <v>-4.3283710780131303E-2</v>
      </c>
      <c r="P68">
        <v>-0.115820897541629</v>
      </c>
      <c r="Q68">
        <v>-0.28727906937583098</v>
      </c>
      <c r="R68">
        <v>-0.92839962428863398</v>
      </c>
      <c r="S68">
        <v>-4.3897409438389601E-2</v>
      </c>
      <c r="T68">
        <v>-0.11879448178877999</v>
      </c>
    </row>
    <row r="69" spans="1:20" x14ac:dyDescent="0.25">
      <c r="A69" t="s">
        <v>233</v>
      </c>
      <c r="B69">
        <v>-394.535003253973</v>
      </c>
      <c r="C69">
        <v>-382.73373605393402</v>
      </c>
      <c r="D69">
        <v>11.8012672000387</v>
      </c>
      <c r="E69">
        <v>-353.94283874382802</v>
      </c>
      <c r="F69">
        <v>-352.81875826255998</v>
      </c>
      <c r="G69">
        <v>1.12408048126842</v>
      </c>
      <c r="H69">
        <v>-40.592164510145103</v>
      </c>
      <c r="I69">
        <v>-29.914977791374799</v>
      </c>
      <c r="J69">
        <v>10.677186718770299</v>
      </c>
      <c r="K69">
        <v>-0.33750752960389802</v>
      </c>
      <c r="L69">
        <v>-1.0521671422936201</v>
      </c>
      <c r="M69">
        <v>-0.28724253625410601</v>
      </c>
      <c r="N69">
        <v>-0.92786679050540899</v>
      </c>
      <c r="O69">
        <v>-4.3283710780131102E-2</v>
      </c>
      <c r="P69">
        <v>-0.115820897541629</v>
      </c>
      <c r="Q69">
        <v>-0.28736118938085697</v>
      </c>
      <c r="R69">
        <v>-0.92832008331253202</v>
      </c>
      <c r="S69">
        <v>-4.3881607237583199E-2</v>
      </c>
      <c r="T69">
        <v>-0.118717780238242</v>
      </c>
    </row>
    <row r="70" spans="1:20" x14ac:dyDescent="0.25">
      <c r="A70" t="s">
        <v>234</v>
      </c>
      <c r="B70">
        <v>-357.36045372893801</v>
      </c>
      <c r="C70">
        <v>-341.60162882664901</v>
      </c>
      <c r="D70">
        <v>15.7588249022893</v>
      </c>
      <c r="E70">
        <v>-308.56487519405198</v>
      </c>
      <c r="F70">
        <v>-305.39433211670598</v>
      </c>
      <c r="G70">
        <v>3.1705430773461498</v>
      </c>
      <c r="H70">
        <v>-48.795578534885401</v>
      </c>
      <c r="I70">
        <v>-36.207296709942199</v>
      </c>
      <c r="J70">
        <v>12.5882818249432</v>
      </c>
      <c r="K70">
        <v>-0.50562576242359603</v>
      </c>
      <c r="L70">
        <v>-1.48112356927616</v>
      </c>
      <c r="M70">
        <v>-0.28715526369500499</v>
      </c>
      <c r="N70">
        <v>-0.92756219016340302</v>
      </c>
      <c r="O70">
        <v>-0.21015003723164799</v>
      </c>
      <c r="P70">
        <v>-0.54329658883753096</v>
      </c>
      <c r="Q70">
        <v>-0.28751214778439999</v>
      </c>
      <c r="R70">
        <v>-0.92889693045422295</v>
      </c>
      <c r="S70">
        <v>-0.21072828286843501</v>
      </c>
      <c r="T70">
        <v>-0.54582134148468098</v>
      </c>
    </row>
    <row r="71" spans="1:20" x14ac:dyDescent="0.25">
      <c r="A71" t="s">
        <v>235</v>
      </c>
      <c r="B71">
        <v>-362.377978625183</v>
      </c>
      <c r="C71">
        <v>-345.00586636083898</v>
      </c>
      <c r="D71">
        <v>17.372112264344601</v>
      </c>
      <c r="E71">
        <v>-309.271888780219</v>
      </c>
      <c r="F71">
        <v>-305.61117029372701</v>
      </c>
      <c r="G71">
        <v>3.6607184864917799</v>
      </c>
      <c r="H71">
        <v>-53.106089844963897</v>
      </c>
      <c r="I71">
        <v>-39.394696067111099</v>
      </c>
      <c r="J71">
        <v>13.7113937778528</v>
      </c>
      <c r="K71">
        <v>-0.50609854922264697</v>
      </c>
      <c r="L71">
        <v>-1.48225131796628</v>
      </c>
      <c r="M71">
        <v>-0.28703294684240999</v>
      </c>
      <c r="N71">
        <v>-0.92746367458590195</v>
      </c>
      <c r="O71">
        <v>-0.210170165853305</v>
      </c>
      <c r="P71">
        <v>-0.54345604133077996</v>
      </c>
      <c r="Q71">
        <v>-0.28738275681556402</v>
      </c>
      <c r="R71">
        <v>-0.92884493780047295</v>
      </c>
      <c r="S71">
        <v>-0.21083051621718901</v>
      </c>
      <c r="T71">
        <v>-0.54628701113564304</v>
      </c>
    </row>
    <row r="72" spans="1:20" x14ac:dyDescent="0.25">
      <c r="A72" t="s">
        <v>236</v>
      </c>
      <c r="B72">
        <v>-357.352751452767</v>
      </c>
      <c r="C72">
        <v>-341.590479894846</v>
      </c>
      <c r="D72">
        <v>15.762271557920499</v>
      </c>
      <c r="E72">
        <v>-308.52848255945599</v>
      </c>
      <c r="F72">
        <v>-305.35802795509198</v>
      </c>
      <c r="G72">
        <v>3.1704546043642998</v>
      </c>
      <c r="H72">
        <v>-48.824268893310197</v>
      </c>
      <c r="I72">
        <v>-36.232451939753901</v>
      </c>
      <c r="J72">
        <v>12.591816953556201</v>
      </c>
      <c r="K72">
        <v>-0.50563188954747496</v>
      </c>
      <c r="L72">
        <v>-1.4811334170184001</v>
      </c>
      <c r="M72">
        <v>-0.287156454819054</v>
      </c>
      <c r="N72">
        <v>-0.92756273970604697</v>
      </c>
      <c r="O72">
        <v>-0.21015067980726901</v>
      </c>
      <c r="P72">
        <v>-0.54329925288244696</v>
      </c>
      <c r="Q72">
        <v>-0.287513501316978</v>
      </c>
      <c r="R72">
        <v>-0.92889793130398002</v>
      </c>
      <c r="S72">
        <v>-0.21072897192169099</v>
      </c>
      <c r="T72">
        <v>-0.54582469179547399</v>
      </c>
    </row>
    <row r="73" spans="1:20" x14ac:dyDescent="0.25">
      <c r="A73" t="s">
        <v>237</v>
      </c>
      <c r="B73">
        <v>-362.36442915559599</v>
      </c>
      <c r="C73">
        <v>-345.00245614133598</v>
      </c>
      <c r="D73">
        <v>17.361973014259199</v>
      </c>
      <c r="E73">
        <v>-309.29760021240799</v>
      </c>
      <c r="F73">
        <v>-305.63828004836898</v>
      </c>
      <c r="G73">
        <v>3.6593201640391899</v>
      </c>
      <c r="H73">
        <v>-53.066828943187701</v>
      </c>
      <c r="I73">
        <v>-39.364176092967703</v>
      </c>
      <c r="J73">
        <v>13.70265285022</v>
      </c>
      <c r="K73">
        <v>-0.50609160652247098</v>
      </c>
      <c r="L73">
        <v>-1.4822420823286</v>
      </c>
      <c r="M73">
        <v>-0.28703339145613499</v>
      </c>
      <c r="N73">
        <v>-0.92746315478047103</v>
      </c>
      <c r="O73">
        <v>-0.210169447411238</v>
      </c>
      <c r="P73">
        <v>-0.54345561031175704</v>
      </c>
      <c r="Q73">
        <v>-0.287383084011055</v>
      </c>
      <c r="R73">
        <v>-0.92884381623660495</v>
      </c>
      <c r="S73">
        <v>-0.210829358483691</v>
      </c>
      <c r="T73">
        <v>-0.546284409342498</v>
      </c>
    </row>
    <row r="74" spans="1:20" x14ac:dyDescent="0.25">
      <c r="A74" t="s">
        <v>238</v>
      </c>
      <c r="B74">
        <v>-365.88975768957198</v>
      </c>
      <c r="C74">
        <v>-348.29147784466602</v>
      </c>
      <c r="D74">
        <v>17.598279844906099</v>
      </c>
      <c r="E74">
        <v>-311.83568749904902</v>
      </c>
      <c r="F74">
        <v>-308.33994591372402</v>
      </c>
      <c r="G74">
        <v>3.4957415853257801</v>
      </c>
      <c r="H74">
        <v>-54.0540701905229</v>
      </c>
      <c r="I74">
        <v>-39.9515319309426</v>
      </c>
      <c r="J74">
        <v>14.102538259580299</v>
      </c>
      <c r="K74">
        <v>-0.50614785985186805</v>
      </c>
      <c r="L74">
        <v>-1.48253796202149</v>
      </c>
      <c r="M74">
        <v>-0.28705876273571101</v>
      </c>
      <c r="N74">
        <v>-0.92746117556020402</v>
      </c>
      <c r="O74">
        <v>-0.21014040189813199</v>
      </c>
      <c r="P74">
        <v>-0.54343737649868795</v>
      </c>
      <c r="Q74">
        <v>-0.28741945851373202</v>
      </c>
      <c r="R74">
        <v>-0.92885930547224604</v>
      </c>
      <c r="S74">
        <v>-0.210838717192701</v>
      </c>
      <c r="T74">
        <v>-0.54635160791807402</v>
      </c>
    </row>
    <row r="75" spans="1:20" x14ac:dyDescent="0.25">
      <c r="A75" t="s">
        <v>239</v>
      </c>
      <c r="B75">
        <v>-365.90300588470802</v>
      </c>
      <c r="C75">
        <v>-348.30612650054798</v>
      </c>
      <c r="D75">
        <v>17.596879384159902</v>
      </c>
      <c r="E75">
        <v>-311.85968895036598</v>
      </c>
      <c r="F75">
        <v>-308.36378519750701</v>
      </c>
      <c r="G75">
        <v>3.49590375285986</v>
      </c>
      <c r="H75">
        <v>-54.043316934341398</v>
      </c>
      <c r="I75">
        <v>-39.942341303041303</v>
      </c>
      <c r="J75">
        <v>14.1009756313001</v>
      </c>
      <c r="K75">
        <v>-0.50614712636734605</v>
      </c>
      <c r="L75">
        <v>-1.48253218943763</v>
      </c>
      <c r="M75">
        <v>-0.28705878160209802</v>
      </c>
      <c r="N75">
        <v>-0.92745805258809599</v>
      </c>
      <c r="O75">
        <v>-0.210140903813403</v>
      </c>
      <c r="P75">
        <v>-0.54343756831878698</v>
      </c>
      <c r="Q75">
        <v>-0.28741948542588802</v>
      </c>
      <c r="R75">
        <v>-0.92885622707728199</v>
      </c>
      <c r="S75">
        <v>-0.21083898179975699</v>
      </c>
      <c r="T75">
        <v>-0.54635138924983895</v>
      </c>
    </row>
    <row r="76" spans="1:20" x14ac:dyDescent="0.25">
      <c r="A76" t="s">
        <v>240</v>
      </c>
      <c r="B76">
        <v>-423.16179873914899</v>
      </c>
      <c r="C76">
        <v>-396.40423719045799</v>
      </c>
      <c r="D76">
        <v>26.757561548691001</v>
      </c>
      <c r="E76">
        <v>-374.00587707428599</v>
      </c>
      <c r="F76">
        <v>-364.58393873460301</v>
      </c>
      <c r="G76">
        <v>9.4219383396830203</v>
      </c>
      <c r="H76">
        <v>-49.1559216648633</v>
      </c>
      <c r="I76">
        <v>-31.820298455855301</v>
      </c>
      <c r="J76">
        <v>17.335623209007998</v>
      </c>
      <c r="K76">
        <v>-0.54697308279582202</v>
      </c>
      <c r="L76">
        <v>-1.6054927934199501</v>
      </c>
      <c r="M76">
        <v>-0.28699689124224997</v>
      </c>
      <c r="N76">
        <v>-0.92746558411386304</v>
      </c>
      <c r="O76">
        <v>-0.25164081572241598</v>
      </c>
      <c r="P76">
        <v>-0.66764008593177004</v>
      </c>
      <c r="Q76">
        <v>-0.28741574464712299</v>
      </c>
      <c r="R76">
        <v>-0.929052450479672</v>
      </c>
      <c r="S76">
        <v>-0.25257200403440599</v>
      </c>
      <c r="T76">
        <v>-0.67130596711077195</v>
      </c>
    </row>
    <row r="77" spans="1:20" x14ac:dyDescent="0.25">
      <c r="A77" t="s">
        <v>241</v>
      </c>
      <c r="B77">
        <v>-405.13381025776101</v>
      </c>
      <c r="C77">
        <v>-380.17529203696398</v>
      </c>
      <c r="D77">
        <v>24.958518220796901</v>
      </c>
      <c r="E77">
        <v>-360.27600338464498</v>
      </c>
      <c r="F77">
        <v>-351.21591309235401</v>
      </c>
      <c r="G77">
        <v>9.0600902922912603</v>
      </c>
      <c r="H77">
        <v>-44.857806873115699</v>
      </c>
      <c r="I77">
        <v>-28.959378944610101</v>
      </c>
      <c r="J77">
        <v>15.898427928505599</v>
      </c>
      <c r="K77">
        <v>-0.54646892983987605</v>
      </c>
      <c r="L77">
        <v>-1.60481093756985</v>
      </c>
      <c r="M77">
        <v>-0.28721954814796302</v>
      </c>
      <c r="N77">
        <v>-0.92764038123637904</v>
      </c>
      <c r="O77">
        <v>-0.25165301903777698</v>
      </c>
      <c r="P77">
        <v>-0.66768148502382196</v>
      </c>
      <c r="Q77">
        <v>-0.28757420993075</v>
      </c>
      <c r="R77">
        <v>-0.92903924505007995</v>
      </c>
      <c r="S77">
        <v>-0.25252445321781702</v>
      </c>
      <c r="T77">
        <v>-0.67111191581137797</v>
      </c>
    </row>
    <row r="78" spans="1:20" x14ac:dyDescent="0.25">
      <c r="A78" t="s">
        <v>242</v>
      </c>
      <c r="B78">
        <v>-407.80177582720501</v>
      </c>
      <c r="C78">
        <v>-383.14593868078902</v>
      </c>
      <c r="D78">
        <v>24.655837146415902</v>
      </c>
      <c r="E78">
        <v>-364.88421522797398</v>
      </c>
      <c r="F78">
        <v>-355.93226778510001</v>
      </c>
      <c r="G78">
        <v>8.9519474428745092</v>
      </c>
      <c r="H78">
        <v>-42.917560599230299</v>
      </c>
      <c r="I78">
        <v>-27.2136708956889</v>
      </c>
      <c r="J78">
        <v>15.7038897035413</v>
      </c>
      <c r="K78">
        <v>-0.54604725768766504</v>
      </c>
      <c r="L78">
        <v>-1.6042897421302</v>
      </c>
      <c r="M78">
        <v>-0.28706449151964297</v>
      </c>
      <c r="N78">
        <v>-0.92765447606429996</v>
      </c>
      <c r="O78">
        <v>-0.251638583006001</v>
      </c>
      <c r="P78">
        <v>-0.66763301593924196</v>
      </c>
      <c r="Q78">
        <v>-0.28740576133350398</v>
      </c>
      <c r="R78">
        <v>-0.92899574867750601</v>
      </c>
      <c r="S78">
        <v>-0.25250404458861397</v>
      </c>
      <c r="T78">
        <v>-0.67106630680715595</v>
      </c>
    </row>
    <row r="79" spans="1:20" x14ac:dyDescent="0.25">
      <c r="A79" t="s">
        <v>243</v>
      </c>
      <c r="B79">
        <v>-365.35849715407699</v>
      </c>
      <c r="C79">
        <v>-330.74814532274797</v>
      </c>
      <c r="D79">
        <v>34.610351831328998</v>
      </c>
      <c r="E79">
        <v>-300.28403850845802</v>
      </c>
      <c r="F79">
        <v>-287.45423937716498</v>
      </c>
      <c r="G79">
        <v>12.829799131293401</v>
      </c>
      <c r="H79">
        <v>-65.074458645618805</v>
      </c>
      <c r="I79">
        <v>-43.293905945583298</v>
      </c>
      <c r="J79">
        <v>21.7805527000355</v>
      </c>
      <c r="K79">
        <v>-1.0859228172201001</v>
      </c>
      <c r="L79">
        <v>-2.9317049275825902</v>
      </c>
      <c r="M79">
        <v>-0.28707190672850502</v>
      </c>
      <c r="N79">
        <v>-0.92719351155279395</v>
      </c>
      <c r="O79">
        <v>-0.78879157424631197</v>
      </c>
      <c r="P79">
        <v>-1.9897852033717001</v>
      </c>
      <c r="Q79">
        <v>-0.287613034657275</v>
      </c>
      <c r="R79">
        <v>-0.92923995395861203</v>
      </c>
      <c r="S79">
        <v>-0.79004279188008097</v>
      </c>
      <c r="T79">
        <v>-1.9942421886655699</v>
      </c>
    </row>
    <row r="80" spans="1:20" x14ac:dyDescent="0.25">
      <c r="A80" t="s">
        <v>85</v>
      </c>
      <c r="B80">
        <v>-351.28676384305902</v>
      </c>
      <c r="C80">
        <v>-320.92632946047098</v>
      </c>
      <c r="D80">
        <v>30.360434382588299</v>
      </c>
      <c r="E80">
        <v>-298.39021738864398</v>
      </c>
      <c r="F80">
        <v>-287.74820006097502</v>
      </c>
      <c r="G80">
        <v>10.642017327669301</v>
      </c>
      <c r="H80">
        <v>-52.896546454415301</v>
      </c>
      <c r="I80">
        <v>-33.178129399496299</v>
      </c>
      <c r="J80">
        <v>19.718417054918898</v>
      </c>
      <c r="K80">
        <v>-1.08400959251609</v>
      </c>
      <c r="L80">
        <v>-2.9283693788930698</v>
      </c>
      <c r="M80">
        <v>-0.28696676880174099</v>
      </c>
      <c r="N80">
        <v>-0.92718696468302797</v>
      </c>
      <c r="O80">
        <v>-0.78869598849391898</v>
      </c>
      <c r="P80">
        <v>-1.98938202168138</v>
      </c>
      <c r="Q80">
        <v>-0.287468722234348</v>
      </c>
      <c r="R80">
        <v>-0.92909111228694097</v>
      </c>
      <c r="S80">
        <v>-0.78978297514432305</v>
      </c>
      <c r="T80">
        <v>-1.9933992813777699</v>
      </c>
    </row>
    <row r="81" spans="1:20" x14ac:dyDescent="0.25">
      <c r="A81" t="s">
        <v>86</v>
      </c>
      <c r="B81">
        <v>-355.96593001254701</v>
      </c>
      <c r="C81">
        <v>-322.44329136665903</v>
      </c>
      <c r="D81">
        <v>33.522638645888101</v>
      </c>
      <c r="E81">
        <v>-293.20460003930202</v>
      </c>
      <c r="F81">
        <v>-280.55452718685302</v>
      </c>
      <c r="G81">
        <v>12.6500728524484</v>
      </c>
      <c r="H81">
        <v>-62.761329973245097</v>
      </c>
      <c r="I81">
        <v>-41.888764179805399</v>
      </c>
      <c r="J81">
        <v>20.872565793439701</v>
      </c>
      <c r="K81">
        <v>-1.0855502357915801</v>
      </c>
      <c r="L81">
        <v>-2.9311281881065199</v>
      </c>
      <c r="M81">
        <v>-0.28701841476447398</v>
      </c>
      <c r="N81">
        <v>-0.927272845904071</v>
      </c>
      <c r="O81">
        <v>-0.78875429271420106</v>
      </c>
      <c r="P81">
        <v>-1.9897283456728101</v>
      </c>
      <c r="Q81">
        <v>-0.287494241813403</v>
      </c>
      <c r="R81">
        <v>-0.92914246857799998</v>
      </c>
      <c r="S81">
        <v>-0.78997620516400702</v>
      </c>
      <c r="T81">
        <v>-1.9941109228615701</v>
      </c>
    </row>
    <row r="82" spans="1:20" x14ac:dyDescent="0.25">
      <c r="A82" t="s">
        <v>87</v>
      </c>
      <c r="B82">
        <v>-357.54968143337499</v>
      </c>
      <c r="C82">
        <v>-325.074612803761</v>
      </c>
      <c r="D82">
        <v>32.475068629613801</v>
      </c>
      <c r="E82">
        <v>-296.29366418237601</v>
      </c>
      <c r="F82">
        <v>-284.26096977965398</v>
      </c>
      <c r="G82">
        <v>12.0326944027225</v>
      </c>
      <c r="H82">
        <v>-61.256017250998703</v>
      </c>
      <c r="I82">
        <v>-40.8136430241074</v>
      </c>
      <c r="J82">
        <v>20.4423742268912</v>
      </c>
      <c r="K82">
        <v>-1.0853030091413001</v>
      </c>
      <c r="L82">
        <v>-2.9308657291924001</v>
      </c>
      <c r="M82">
        <v>-0.28702124271844298</v>
      </c>
      <c r="N82">
        <v>-0.927285871288269</v>
      </c>
      <c r="O82">
        <v>-0.78876754349376799</v>
      </c>
      <c r="P82">
        <v>-1.9897628992482499</v>
      </c>
      <c r="Q82">
        <v>-0.28748266954735202</v>
      </c>
      <c r="R82">
        <v>-0.92909724288845597</v>
      </c>
      <c r="S82">
        <v>-0.78997290453961599</v>
      </c>
      <c r="T82">
        <v>-1.99407082784295</v>
      </c>
    </row>
    <row r="83" spans="1:20" x14ac:dyDescent="0.25">
      <c r="A83" t="s">
        <v>88</v>
      </c>
      <c r="B83">
        <v>-347.61013210435999</v>
      </c>
      <c r="C83">
        <v>-317.21685535525398</v>
      </c>
      <c r="D83">
        <v>30.3932767491055</v>
      </c>
      <c r="E83">
        <v>-293.54722670971302</v>
      </c>
      <c r="F83">
        <v>-282.45431453367502</v>
      </c>
      <c r="G83">
        <v>11.092912176038</v>
      </c>
      <c r="H83">
        <v>-54.062905394646997</v>
      </c>
      <c r="I83">
        <v>-34.762540821579499</v>
      </c>
      <c r="J83">
        <v>19.300364573067402</v>
      </c>
      <c r="K83">
        <v>-1.0841454564215001</v>
      </c>
      <c r="L83">
        <v>-2.92850533393996</v>
      </c>
      <c r="M83">
        <v>-0.28691119383937502</v>
      </c>
      <c r="N83">
        <v>-0.92719272495922</v>
      </c>
      <c r="O83">
        <v>-0.78865446569055297</v>
      </c>
      <c r="P83">
        <v>-1.9893009355254001</v>
      </c>
      <c r="Q83">
        <v>-0.28735949923690801</v>
      </c>
      <c r="R83">
        <v>-0.92896181829673297</v>
      </c>
      <c r="S83">
        <v>-0.789752542843009</v>
      </c>
      <c r="T83">
        <v>-1.9933365792619699</v>
      </c>
    </row>
    <row r="84" spans="1:20" x14ac:dyDescent="0.25">
      <c r="A84" t="s">
        <v>89</v>
      </c>
      <c r="B84">
        <v>-347.74271219218502</v>
      </c>
      <c r="C84">
        <v>-319.401008181642</v>
      </c>
      <c r="D84">
        <v>28.341704010543001</v>
      </c>
      <c r="E84">
        <v>-296.99525104563401</v>
      </c>
      <c r="F84">
        <v>-286.83220697434399</v>
      </c>
      <c r="G84">
        <v>10.163044071290001</v>
      </c>
      <c r="H84">
        <v>-50.747461146550997</v>
      </c>
      <c r="I84">
        <v>-32.568801207298002</v>
      </c>
      <c r="J84">
        <v>18.178659939252899</v>
      </c>
      <c r="K84">
        <v>-1.0838201386591999</v>
      </c>
      <c r="L84">
        <v>-2.9278812981917302</v>
      </c>
      <c r="M84">
        <v>-0.28704477722840199</v>
      </c>
      <c r="N84">
        <v>-0.927284573786334</v>
      </c>
      <c r="O84">
        <v>-0.788700758969056</v>
      </c>
      <c r="P84">
        <v>-1.98934264236999</v>
      </c>
      <c r="Q84">
        <v>-0.28746421363017999</v>
      </c>
      <c r="R84">
        <v>-0.92894793038588996</v>
      </c>
      <c r="S84">
        <v>-0.78973018901031899</v>
      </c>
      <c r="T84">
        <v>-1.99315430427852</v>
      </c>
    </row>
    <row r="85" spans="1:20" x14ac:dyDescent="0.25">
      <c r="A85" t="s">
        <v>90</v>
      </c>
      <c r="B85">
        <v>-359.40282839402499</v>
      </c>
      <c r="C85">
        <v>-335.25689669373202</v>
      </c>
      <c r="D85">
        <v>24.145931700292401</v>
      </c>
      <c r="E85">
        <v>-319.55709551826999</v>
      </c>
      <c r="F85">
        <v>-308.88859985658399</v>
      </c>
      <c r="G85">
        <v>10.668495661685601</v>
      </c>
      <c r="H85">
        <v>-39.845732875754997</v>
      </c>
      <c r="I85">
        <v>-26.368296837148101</v>
      </c>
      <c r="J85">
        <v>13.4774360386068</v>
      </c>
      <c r="K85">
        <v>-0.68439410783060795</v>
      </c>
      <c r="L85">
        <v>-1.9380157364408599</v>
      </c>
      <c r="M85">
        <v>-0.287046056883069</v>
      </c>
      <c r="N85">
        <v>-0.92731522718114601</v>
      </c>
      <c r="O85">
        <v>-0.39095909133675799</v>
      </c>
      <c r="P85">
        <v>-1.00191303281047</v>
      </c>
      <c r="Q85">
        <v>-0.28740018303313097</v>
      </c>
      <c r="R85">
        <v>-0.92867428873976299</v>
      </c>
      <c r="S85">
        <v>-0.391661030950684</v>
      </c>
      <c r="T85">
        <v>-1.00463118906436</v>
      </c>
    </row>
    <row r="86" spans="1:20" x14ac:dyDescent="0.25">
      <c r="A86" t="s">
        <v>91</v>
      </c>
      <c r="B86">
        <v>-347.09309907929401</v>
      </c>
      <c r="C86">
        <v>-324.25161519658798</v>
      </c>
      <c r="D86">
        <v>22.841483882705599</v>
      </c>
      <c r="E86">
        <v>-309.78212761694402</v>
      </c>
      <c r="F86">
        <v>-299.43846663534799</v>
      </c>
      <c r="G86">
        <v>10.343660981595001</v>
      </c>
      <c r="H86">
        <v>-37.310971462350302</v>
      </c>
      <c r="I86">
        <v>-24.813148561239601</v>
      </c>
      <c r="J86">
        <v>12.497822901110601</v>
      </c>
      <c r="K86">
        <v>-0.68401423991565302</v>
      </c>
      <c r="L86">
        <v>-1.9375223335516101</v>
      </c>
      <c r="M86">
        <v>-0.287059698587038</v>
      </c>
      <c r="N86">
        <v>-0.92733898455876196</v>
      </c>
      <c r="O86">
        <v>-0.39097165499349301</v>
      </c>
      <c r="P86">
        <v>-1.00195523877014</v>
      </c>
      <c r="Q86">
        <v>-0.28736227012965498</v>
      </c>
      <c r="R86">
        <v>-0.92855506607317295</v>
      </c>
      <c r="S86">
        <v>-0.39163842745757999</v>
      </c>
      <c r="T86">
        <v>-1.0045299819378499</v>
      </c>
    </row>
    <row r="87" spans="1:20" x14ac:dyDescent="0.25">
      <c r="A87" t="s">
        <v>92</v>
      </c>
      <c r="B87">
        <v>-353.152391700294</v>
      </c>
      <c r="C87">
        <v>-330.33930281515097</v>
      </c>
      <c r="D87">
        <v>22.8130888851436</v>
      </c>
      <c r="E87">
        <v>-316.49497327937598</v>
      </c>
      <c r="F87">
        <v>-306.20497168348498</v>
      </c>
      <c r="G87">
        <v>10.2900015958905</v>
      </c>
      <c r="H87">
        <v>-36.657418420918603</v>
      </c>
      <c r="I87">
        <v>-24.134331131665601</v>
      </c>
      <c r="J87">
        <v>12.523087289253001</v>
      </c>
      <c r="K87">
        <v>-0.68381608999520904</v>
      </c>
      <c r="L87">
        <v>-1.93737764605257</v>
      </c>
      <c r="M87">
        <v>-0.28700152970166198</v>
      </c>
      <c r="N87">
        <v>-0.927302375241157</v>
      </c>
      <c r="O87">
        <v>-0.39097344055842997</v>
      </c>
      <c r="P87">
        <v>-1.00195431916141</v>
      </c>
      <c r="Q87">
        <v>-0.28729774372468803</v>
      </c>
      <c r="R87">
        <v>-0.92849688576961997</v>
      </c>
      <c r="S87">
        <v>-0.39164773457818602</v>
      </c>
      <c r="T87">
        <v>-1.0045590919758001</v>
      </c>
    </row>
    <row r="88" spans="1:20" x14ac:dyDescent="0.25">
      <c r="A88" t="s">
        <v>93</v>
      </c>
      <c r="B88">
        <v>-415.75024545213</v>
      </c>
      <c r="C88">
        <v>-386.94912363687001</v>
      </c>
      <c r="D88">
        <v>28.80112181526</v>
      </c>
      <c r="E88">
        <v>-366.52094318474502</v>
      </c>
      <c r="F88">
        <v>-356.53839163798301</v>
      </c>
      <c r="G88">
        <v>9.9825515467617691</v>
      </c>
      <c r="H88">
        <v>-49.229302267384902</v>
      </c>
      <c r="I88">
        <v>-30.4107319988867</v>
      </c>
      <c r="J88">
        <v>18.818570268498199</v>
      </c>
      <c r="K88">
        <v>-0.76934789887182997</v>
      </c>
      <c r="L88">
        <v>-2.1911006863673399</v>
      </c>
      <c r="M88">
        <v>-0.286989606270456</v>
      </c>
      <c r="N88">
        <v>-0.92744986302849397</v>
      </c>
      <c r="O88">
        <v>-0.47407750823314898</v>
      </c>
      <c r="P88">
        <v>-1.25318115932997</v>
      </c>
      <c r="Q88">
        <v>-0.28746003830535399</v>
      </c>
      <c r="R88">
        <v>-0.92923091941228997</v>
      </c>
      <c r="S88">
        <v>-0.47511231887161598</v>
      </c>
      <c r="T88">
        <v>-1.2570624741369401</v>
      </c>
    </row>
    <row r="89" spans="1:20" x14ac:dyDescent="0.25">
      <c r="A89" t="s">
        <v>94</v>
      </c>
      <c r="B89">
        <v>-397.86964719834901</v>
      </c>
      <c r="C89">
        <v>-370.93486961783702</v>
      </c>
      <c r="D89">
        <v>26.934777580512101</v>
      </c>
      <c r="E89">
        <v>-352.91112487273602</v>
      </c>
      <c r="F89">
        <v>-343.21029806926703</v>
      </c>
      <c r="G89">
        <v>9.7008268034687699</v>
      </c>
      <c r="H89">
        <v>-44.958522325612897</v>
      </c>
      <c r="I89">
        <v>-27.7245715485695</v>
      </c>
      <c r="J89">
        <v>17.233950777043301</v>
      </c>
      <c r="K89">
        <v>-0.76882335639478805</v>
      </c>
      <c r="L89">
        <v>-2.1903980627838</v>
      </c>
      <c r="M89">
        <v>-0.28720581032981601</v>
      </c>
      <c r="N89">
        <v>-0.92761101871277696</v>
      </c>
      <c r="O89">
        <v>-0.47407856185069502</v>
      </c>
      <c r="P89">
        <v>-1.25320223385772</v>
      </c>
      <c r="Q89">
        <v>-0.28761081523757798</v>
      </c>
      <c r="R89">
        <v>-0.92919651140480497</v>
      </c>
      <c r="S89">
        <v>-0.475035847262823</v>
      </c>
      <c r="T89">
        <v>-1.2568185151012901</v>
      </c>
    </row>
    <row r="90" spans="1:20" x14ac:dyDescent="0.25">
      <c r="A90" t="s">
        <v>95</v>
      </c>
      <c r="B90">
        <v>-395.68959842228799</v>
      </c>
      <c r="C90">
        <v>-370.48029083288901</v>
      </c>
      <c r="D90">
        <v>25.209307589398701</v>
      </c>
      <c r="E90">
        <v>-353.28163266629099</v>
      </c>
      <c r="F90">
        <v>-341.87396045005698</v>
      </c>
      <c r="G90">
        <v>11.407672216233699</v>
      </c>
      <c r="H90">
        <v>-42.407965755996898</v>
      </c>
      <c r="I90">
        <v>-28.6063303828318</v>
      </c>
      <c r="J90">
        <v>13.801635373165</v>
      </c>
      <c r="K90">
        <v>-0.598860211747404</v>
      </c>
      <c r="L90">
        <v>-1.67365766349665</v>
      </c>
      <c r="M90">
        <v>-0.33577811960114101</v>
      </c>
      <c r="N90">
        <v>-1.0015905137304999</v>
      </c>
      <c r="O90">
        <v>-0.256378148401883</v>
      </c>
      <c r="P90">
        <v>-0.66261875462265596</v>
      </c>
      <c r="Q90">
        <v>-0.33621482739971797</v>
      </c>
      <c r="R90">
        <v>-1.00328061266647</v>
      </c>
      <c r="S90">
        <v>-0.25697821251727598</v>
      </c>
      <c r="T90">
        <v>-0.66514864834058396</v>
      </c>
    </row>
    <row r="91" spans="1:20" x14ac:dyDescent="0.25">
      <c r="A91" t="s">
        <v>96</v>
      </c>
      <c r="B91">
        <v>-392.912811797833</v>
      </c>
      <c r="C91">
        <v>-369.065748362774</v>
      </c>
      <c r="D91">
        <v>23.8470634350594</v>
      </c>
      <c r="E91">
        <v>-351.47044713140798</v>
      </c>
      <c r="F91">
        <v>-340.924138627682</v>
      </c>
      <c r="G91">
        <v>10.5463085037256</v>
      </c>
      <c r="H91">
        <v>-41.4423646664251</v>
      </c>
      <c r="I91">
        <v>-28.141609735091301</v>
      </c>
      <c r="J91">
        <v>13.300754931333699</v>
      </c>
      <c r="K91">
        <v>-0.59865488891517604</v>
      </c>
      <c r="L91">
        <v>-1.67340784913795</v>
      </c>
      <c r="M91">
        <v>-0.33575511750098802</v>
      </c>
      <c r="N91">
        <v>-1.0015200701654301</v>
      </c>
      <c r="O91">
        <v>-0.25637965150446501</v>
      </c>
      <c r="P91">
        <v>-0.66262333797376605</v>
      </c>
      <c r="Q91">
        <v>-0.33618026879465002</v>
      </c>
      <c r="R91">
        <v>-1.0031477789580601</v>
      </c>
      <c r="S91">
        <v>-0.256956910677753</v>
      </c>
      <c r="T91">
        <v>-0.66505920802336904</v>
      </c>
    </row>
    <row r="92" spans="1:20" x14ac:dyDescent="0.25">
      <c r="A92" t="s">
        <v>34</v>
      </c>
      <c r="B92">
        <v>-402.01441638789601</v>
      </c>
      <c r="C92">
        <v>-380.00794535096401</v>
      </c>
      <c r="D92">
        <v>22.006471036931401</v>
      </c>
      <c r="E92">
        <v>-344.43685871123398</v>
      </c>
      <c r="F92">
        <v>-342.58847475384999</v>
      </c>
      <c r="G92">
        <v>1.8483839573833101</v>
      </c>
      <c r="H92">
        <v>-57.577557676662003</v>
      </c>
      <c r="I92">
        <v>-37.4194705971139</v>
      </c>
      <c r="J92">
        <v>20.1580870795481</v>
      </c>
      <c r="K92">
        <v>-0.38967793183732902</v>
      </c>
      <c r="L92">
        <v>-1.1223011104417999</v>
      </c>
      <c r="M92">
        <v>-0.336619156314658</v>
      </c>
      <c r="N92">
        <v>-1.0057152044753299</v>
      </c>
      <c r="O92">
        <v>-4.34858891979902E-2</v>
      </c>
      <c r="P92">
        <v>-0.104228661772163</v>
      </c>
      <c r="Q92">
        <v>-0.33679992784760898</v>
      </c>
      <c r="R92">
        <v>-1.00639147262451</v>
      </c>
      <c r="S92">
        <v>-4.52823467477311E-2</v>
      </c>
      <c r="T92">
        <v>-0.109252973367892</v>
      </c>
    </row>
    <row r="93" spans="1:20" x14ac:dyDescent="0.25">
      <c r="A93" t="s">
        <v>35</v>
      </c>
      <c r="B93">
        <v>-392.78799756464002</v>
      </c>
      <c r="C93">
        <v>-373.36434225744603</v>
      </c>
      <c r="D93">
        <v>19.423655307193702</v>
      </c>
      <c r="E93">
        <v>-352.53371198482398</v>
      </c>
      <c r="F93">
        <v>-350.85325381150199</v>
      </c>
      <c r="G93">
        <v>1.68045817332245</v>
      </c>
      <c r="H93">
        <v>-40.254285579815701</v>
      </c>
      <c r="I93">
        <v>-22.511088445944399</v>
      </c>
      <c r="J93">
        <v>17.743197133871298</v>
      </c>
      <c r="K93">
        <v>-0.38752446594682199</v>
      </c>
      <c r="L93">
        <v>-1.1191381973463199</v>
      </c>
      <c r="M93">
        <v>-0.33694099532204203</v>
      </c>
      <c r="N93">
        <v>-1.0066750714561501</v>
      </c>
      <c r="O93">
        <v>-4.34858891979902E-2</v>
      </c>
      <c r="P93">
        <v>-0.104228661772163</v>
      </c>
      <c r="Q93">
        <v>-0.33704978297590799</v>
      </c>
      <c r="R93">
        <v>-1.0071078992643301</v>
      </c>
      <c r="S93">
        <v>-4.5062565269756098E-2</v>
      </c>
      <c r="T93">
        <v>-0.10886839618791599</v>
      </c>
    </row>
    <row r="94" spans="1:20" x14ac:dyDescent="0.25">
      <c r="A94" t="s">
        <v>36</v>
      </c>
      <c r="B94">
        <v>-392.30682165467698</v>
      </c>
      <c r="C94">
        <v>-372.734666463454</v>
      </c>
      <c r="D94">
        <v>19.5721551912225</v>
      </c>
      <c r="E94">
        <v>-347.848015223277</v>
      </c>
      <c r="F94">
        <v>-346.27231303153297</v>
      </c>
      <c r="G94">
        <v>1.5757021917441201</v>
      </c>
      <c r="H94">
        <v>-44.4588064313999</v>
      </c>
      <c r="I94">
        <v>-26.4623534319215</v>
      </c>
      <c r="J94">
        <v>17.9964529994784</v>
      </c>
      <c r="K94">
        <v>-0.38813470053764998</v>
      </c>
      <c r="L94">
        <v>-1.11970235330404</v>
      </c>
      <c r="M94">
        <v>-0.336801444969625</v>
      </c>
      <c r="N94">
        <v>-1.00638759516094</v>
      </c>
      <c r="O94">
        <v>-4.34858891979902E-2</v>
      </c>
      <c r="P94">
        <v>-0.104228661772163</v>
      </c>
      <c r="Q94">
        <v>-0.33691549936036402</v>
      </c>
      <c r="R94">
        <v>-1.0068398274363499</v>
      </c>
      <c r="S94">
        <v>-4.5115278465896601E-2</v>
      </c>
      <c r="T94">
        <v>-0.108887471839549</v>
      </c>
    </row>
    <row r="95" spans="1:20" x14ac:dyDescent="0.25">
      <c r="A95" t="s">
        <v>37</v>
      </c>
      <c r="B95">
        <v>-410.38488389929199</v>
      </c>
      <c r="C95">
        <v>-387.838055830722</v>
      </c>
      <c r="D95">
        <v>22.546828068569599</v>
      </c>
      <c r="E95">
        <v>-351.22494007256603</v>
      </c>
      <c r="F95">
        <v>-349.26987665402299</v>
      </c>
      <c r="G95">
        <v>1.955063418543</v>
      </c>
      <c r="H95">
        <v>-59.159943826725602</v>
      </c>
      <c r="I95">
        <v>-38.568179176698898</v>
      </c>
      <c r="J95">
        <v>20.591764650026601</v>
      </c>
      <c r="K95">
        <v>-0.38995887076869401</v>
      </c>
      <c r="L95">
        <v>-1.1227827091798499</v>
      </c>
      <c r="M95">
        <v>-0.33666993998189798</v>
      </c>
      <c r="N95">
        <v>-1.0058242595065301</v>
      </c>
      <c r="O95">
        <v>-4.34858891979902E-2</v>
      </c>
      <c r="P95">
        <v>-0.104228661772163</v>
      </c>
      <c r="Q95">
        <v>-0.33687001335491001</v>
      </c>
      <c r="R95">
        <v>-1.00657052769677</v>
      </c>
      <c r="S95">
        <v>-4.5294643591696798E-2</v>
      </c>
      <c r="T95">
        <v>-0.10931655368324</v>
      </c>
    </row>
    <row r="96" spans="1:20" x14ac:dyDescent="0.25">
      <c r="A96" t="s">
        <v>97</v>
      </c>
      <c r="B96">
        <v>-408.06792191355498</v>
      </c>
      <c r="C96">
        <v>-394.15847468488801</v>
      </c>
      <c r="D96">
        <v>13.909447228667</v>
      </c>
      <c r="E96">
        <v>-364.76612482692099</v>
      </c>
      <c r="F96">
        <v>-363.38198302998399</v>
      </c>
      <c r="G96">
        <v>1.3841417969372101</v>
      </c>
      <c r="H96">
        <v>-43.301797086634203</v>
      </c>
      <c r="I96">
        <v>-30.776491654904401</v>
      </c>
      <c r="J96">
        <v>12.5253054317297</v>
      </c>
      <c r="K96">
        <v>-0.38717167543276798</v>
      </c>
      <c r="L96">
        <v>-1.13062568171526</v>
      </c>
      <c r="M96">
        <v>-0.33657702969921299</v>
      </c>
      <c r="N96">
        <v>-1.00562293790855</v>
      </c>
      <c r="O96">
        <v>-4.3283710780131997E-2</v>
      </c>
      <c r="P96">
        <v>-0.11582089754163</v>
      </c>
      <c r="Q96">
        <v>-0.33677762072534001</v>
      </c>
      <c r="R96">
        <v>-1.0063571171099399</v>
      </c>
      <c r="S96">
        <v>-4.3946131318482497E-2</v>
      </c>
      <c r="T96">
        <v>-0.118994343009345</v>
      </c>
    </row>
    <row r="97" spans="1:20" x14ac:dyDescent="0.25">
      <c r="A97" t="s">
        <v>98</v>
      </c>
      <c r="B97">
        <v>-405.37249647470401</v>
      </c>
      <c r="C97">
        <v>-393.47828413290301</v>
      </c>
      <c r="D97">
        <v>11.894212341801</v>
      </c>
      <c r="E97">
        <v>-376.25285999375899</v>
      </c>
      <c r="F97">
        <v>-374.92863700219101</v>
      </c>
      <c r="G97">
        <v>1.3242229915677499</v>
      </c>
      <c r="H97">
        <v>-29.119636480944902</v>
      </c>
      <c r="I97">
        <v>-18.549647130711602</v>
      </c>
      <c r="J97">
        <v>10.5699893502332</v>
      </c>
      <c r="K97">
        <v>-0.38592066356135402</v>
      </c>
      <c r="L97">
        <v>-1.1282552130874599</v>
      </c>
      <c r="M97">
        <v>-0.33703897965524199</v>
      </c>
      <c r="N97">
        <v>-1.0069412064082901</v>
      </c>
      <c r="O97">
        <v>-4.3283710780131199E-2</v>
      </c>
      <c r="P97">
        <v>-0.11582089754163</v>
      </c>
      <c r="Q97">
        <v>-0.33715353070007797</v>
      </c>
      <c r="R97">
        <v>-1.00738723396949</v>
      </c>
      <c r="S97">
        <v>-4.38699559451931E-2</v>
      </c>
      <c r="T97">
        <v>-0.118699969542576</v>
      </c>
    </row>
    <row r="98" spans="1:20" x14ac:dyDescent="0.25">
      <c r="A98" t="s">
        <v>99</v>
      </c>
      <c r="B98">
        <v>-403.85488488067602</v>
      </c>
      <c r="C98">
        <v>-392.06012497572999</v>
      </c>
      <c r="D98">
        <v>11.794759904945099</v>
      </c>
      <c r="E98">
        <v>-371.079587046548</v>
      </c>
      <c r="F98">
        <v>-369.88652064334298</v>
      </c>
      <c r="G98">
        <v>1.1930664032043401</v>
      </c>
      <c r="H98">
        <v>-32.775297834127997</v>
      </c>
      <c r="I98">
        <v>-22.1736043323871</v>
      </c>
      <c r="J98">
        <v>10.601693501740799</v>
      </c>
      <c r="K98">
        <v>-0.38635190550103199</v>
      </c>
      <c r="L98">
        <v>-1.12870247034108</v>
      </c>
      <c r="M98">
        <v>-0.33687879353675698</v>
      </c>
      <c r="N98">
        <v>-1.00658752403963</v>
      </c>
      <c r="O98">
        <v>-4.3283710780129402E-2</v>
      </c>
      <c r="P98">
        <v>-0.115820897541623</v>
      </c>
      <c r="Q98">
        <v>-0.336998086138528</v>
      </c>
      <c r="R98">
        <v>-1.0070517133069901</v>
      </c>
      <c r="S98">
        <v>-4.3864771551636199E-2</v>
      </c>
      <c r="T98">
        <v>-0.118694326145073</v>
      </c>
    </row>
    <row r="99" spans="1:20" x14ac:dyDescent="0.25">
      <c r="A99" t="s">
        <v>100</v>
      </c>
      <c r="B99">
        <v>-415.22233063600203</v>
      </c>
      <c r="C99">
        <v>-400.87326744765397</v>
      </c>
      <c r="D99">
        <v>14.3490631883476</v>
      </c>
      <c r="E99">
        <v>-371.26454097386898</v>
      </c>
      <c r="F99">
        <v>-369.79808924443199</v>
      </c>
      <c r="G99">
        <v>1.4664517294369099</v>
      </c>
      <c r="H99">
        <v>-43.957789662133003</v>
      </c>
      <c r="I99">
        <v>-31.075178203222301</v>
      </c>
      <c r="J99">
        <v>12.8826114589107</v>
      </c>
      <c r="K99">
        <v>-0.38722754003792398</v>
      </c>
      <c r="L99">
        <v>-1.13087925333339</v>
      </c>
      <c r="M99">
        <v>-0.33659039434724197</v>
      </c>
      <c r="N99">
        <v>-1.0056691551403101</v>
      </c>
      <c r="O99">
        <v>-4.3283710780134398E-2</v>
      </c>
      <c r="P99">
        <v>-0.11582089754163701</v>
      </c>
      <c r="Q99">
        <v>-0.33681651063892698</v>
      </c>
      <c r="R99">
        <v>-1.0064902894779999</v>
      </c>
      <c r="S99">
        <v>-4.3955212904086501E-2</v>
      </c>
      <c r="T99">
        <v>-0.11900887168161001</v>
      </c>
    </row>
    <row r="100" spans="1:20" x14ac:dyDescent="0.25">
      <c r="A100" t="s">
        <v>101</v>
      </c>
      <c r="B100">
        <v>-382.66278649770902</v>
      </c>
      <c r="C100">
        <v>-360.38301523176</v>
      </c>
      <c r="D100">
        <v>22.279771265948899</v>
      </c>
      <c r="E100">
        <v>-309.11535564893398</v>
      </c>
      <c r="F100">
        <v>-304.31335417936401</v>
      </c>
      <c r="G100">
        <v>4.8020014695694799</v>
      </c>
      <c r="H100">
        <v>-73.547430848775406</v>
      </c>
      <c r="I100">
        <v>-56.069661052395901</v>
      </c>
      <c r="J100">
        <v>17.477769796379398</v>
      </c>
      <c r="K100">
        <v>-0.56044921922366397</v>
      </c>
      <c r="L100">
        <v>-1.5675974347228501</v>
      </c>
      <c r="M100">
        <v>-0.335764027210256</v>
      </c>
      <c r="N100">
        <v>-1.0017601579103499</v>
      </c>
      <c r="O100">
        <v>-0.21269962281085</v>
      </c>
      <c r="P100">
        <v>-0.54981011288375703</v>
      </c>
      <c r="Q100">
        <v>-0.33628779512842</v>
      </c>
      <c r="R100">
        <v>-1.00377177467652</v>
      </c>
      <c r="S100">
        <v>-0.21349431684425199</v>
      </c>
      <c r="T100">
        <v>-0.55313696418798297</v>
      </c>
    </row>
    <row r="101" spans="1:20" x14ac:dyDescent="0.25">
      <c r="A101" t="s">
        <v>102</v>
      </c>
      <c r="B101">
        <v>-381.17954430890398</v>
      </c>
      <c r="C101">
        <v>-359.03883261890701</v>
      </c>
      <c r="D101">
        <v>22.140711689996898</v>
      </c>
      <c r="E101">
        <v>-306.47869111628302</v>
      </c>
      <c r="F101">
        <v>-301.67046398000701</v>
      </c>
      <c r="G101">
        <v>4.8082271362753799</v>
      </c>
      <c r="H101">
        <v>-74.700853192621594</v>
      </c>
      <c r="I101">
        <v>-57.368368638900002</v>
      </c>
      <c r="J101">
        <v>17.3324845537215</v>
      </c>
      <c r="K101">
        <v>-0.56079018570801997</v>
      </c>
      <c r="L101">
        <v>-1.5680657921962</v>
      </c>
      <c r="M101">
        <v>-0.33592646554498401</v>
      </c>
      <c r="N101">
        <v>-1.0020317898354101</v>
      </c>
      <c r="O101">
        <v>-0.21270840413117301</v>
      </c>
      <c r="P101">
        <v>-0.54973726995044803</v>
      </c>
      <c r="Q101">
        <v>-0.33644685585254203</v>
      </c>
      <c r="R101">
        <v>-1.0040553080661001</v>
      </c>
      <c r="S101">
        <v>-0.21348263734002201</v>
      </c>
      <c r="T101">
        <v>-0.55302072200780295</v>
      </c>
    </row>
    <row r="102" spans="1:20" x14ac:dyDescent="0.25">
      <c r="A102" t="s">
        <v>103</v>
      </c>
      <c r="B102">
        <v>-372.49640102697998</v>
      </c>
      <c r="C102">
        <v>-352.701477675283</v>
      </c>
      <c r="D102">
        <v>19.794923351696902</v>
      </c>
      <c r="E102">
        <v>-310.01607114031702</v>
      </c>
      <c r="F102">
        <v>-305.98594432004899</v>
      </c>
      <c r="G102">
        <v>4.0301268202687703</v>
      </c>
      <c r="H102">
        <v>-62.480329886662197</v>
      </c>
      <c r="I102">
        <v>-46.715533355234101</v>
      </c>
      <c r="J102">
        <v>15.7647965314281</v>
      </c>
      <c r="K102">
        <v>-0.55904006210950996</v>
      </c>
      <c r="L102">
        <v>-1.56557396654929</v>
      </c>
      <c r="M102">
        <v>-0.335970375660262</v>
      </c>
      <c r="N102">
        <v>-1.00239934990094</v>
      </c>
      <c r="O102">
        <v>-0.212655631339908</v>
      </c>
      <c r="P102">
        <v>-0.54979117418282597</v>
      </c>
      <c r="Q102">
        <v>-0.33636102924861699</v>
      </c>
      <c r="R102">
        <v>-1.00394941516045</v>
      </c>
      <c r="S102">
        <v>-0.21343987283869301</v>
      </c>
      <c r="T102">
        <v>-0.55307070688856597</v>
      </c>
    </row>
    <row r="103" spans="1:20" x14ac:dyDescent="0.25">
      <c r="A103" t="s">
        <v>104</v>
      </c>
      <c r="B103">
        <v>-389.41598487602101</v>
      </c>
      <c r="C103">
        <v>-367.441870867425</v>
      </c>
      <c r="D103">
        <v>21.974114008596398</v>
      </c>
      <c r="E103">
        <v>-313.52443506390301</v>
      </c>
      <c r="F103">
        <v>-308.90035261282998</v>
      </c>
      <c r="G103">
        <v>4.6240824510727503</v>
      </c>
      <c r="H103">
        <v>-75.891549812118598</v>
      </c>
      <c r="I103">
        <v>-58.541518254594898</v>
      </c>
      <c r="J103">
        <v>17.3500315575237</v>
      </c>
      <c r="K103">
        <v>-0.56104035367831295</v>
      </c>
      <c r="L103">
        <v>-1.5678535326382901</v>
      </c>
      <c r="M103">
        <v>-0.33580484744377698</v>
      </c>
      <c r="N103">
        <v>-1.0018077385326301</v>
      </c>
      <c r="O103">
        <v>-0.21271106333838499</v>
      </c>
      <c r="P103">
        <v>-0.54966467623002102</v>
      </c>
      <c r="Q103">
        <v>-0.33631495309217302</v>
      </c>
      <c r="R103">
        <v>-1.00377196581965</v>
      </c>
      <c r="S103">
        <v>-0.21349732555244699</v>
      </c>
      <c r="T103">
        <v>-0.55301235818607197</v>
      </c>
    </row>
    <row r="104" spans="1:20" x14ac:dyDescent="0.25">
      <c r="A104" t="s">
        <v>105</v>
      </c>
      <c r="B104">
        <v>-379.71042701537698</v>
      </c>
      <c r="C104">
        <v>-358.496007939062</v>
      </c>
      <c r="D104">
        <v>21.214419076315099</v>
      </c>
      <c r="E104">
        <v>-307.36362508487298</v>
      </c>
      <c r="F104">
        <v>-302.85885946155503</v>
      </c>
      <c r="G104">
        <v>4.5047656233176401</v>
      </c>
      <c r="H104">
        <v>-72.346801930504398</v>
      </c>
      <c r="I104">
        <v>-55.637148477506798</v>
      </c>
      <c r="J104">
        <v>16.7096534529975</v>
      </c>
      <c r="K104">
        <v>-0.55999752694182603</v>
      </c>
      <c r="L104">
        <v>-1.56702283263937</v>
      </c>
      <c r="M104">
        <v>-0.33559932894253203</v>
      </c>
      <c r="N104">
        <v>-1.00150568983536</v>
      </c>
      <c r="O104">
        <v>-0.21267474898795999</v>
      </c>
      <c r="P104">
        <v>-0.54968515402262896</v>
      </c>
      <c r="Q104">
        <v>-0.33612729578337902</v>
      </c>
      <c r="R104">
        <v>-1.00351879777832</v>
      </c>
      <c r="S104">
        <v>-0.21340841165075999</v>
      </c>
      <c r="T104">
        <v>-0.55277478656967405</v>
      </c>
    </row>
    <row r="105" spans="1:20" x14ac:dyDescent="0.25">
      <c r="A105" t="s">
        <v>106</v>
      </c>
      <c r="B105">
        <v>-375.22594238362899</v>
      </c>
      <c r="C105">
        <v>-354.89817230945198</v>
      </c>
      <c r="D105">
        <v>20.3277700741763</v>
      </c>
      <c r="E105">
        <v>-304.36599270073901</v>
      </c>
      <c r="F105">
        <v>-300.03971713612901</v>
      </c>
      <c r="G105">
        <v>4.3262755646098201</v>
      </c>
      <c r="H105">
        <v>-70.859949682889706</v>
      </c>
      <c r="I105">
        <v>-54.8584551733232</v>
      </c>
      <c r="J105">
        <v>16.001494509566399</v>
      </c>
      <c r="K105">
        <v>-0.55985746197427999</v>
      </c>
      <c r="L105">
        <v>-1.5667182535230399</v>
      </c>
      <c r="M105">
        <v>-0.33561868743754097</v>
      </c>
      <c r="N105">
        <v>-1.0014914357826701</v>
      </c>
      <c r="O105">
        <v>-0.21275569435361599</v>
      </c>
      <c r="P105">
        <v>-0.54972077216430604</v>
      </c>
      <c r="Q105">
        <v>-0.33611832233298</v>
      </c>
      <c r="R105">
        <v>-1.0034088477543801</v>
      </c>
      <c r="S105">
        <v>-0.21345873060448201</v>
      </c>
      <c r="T105">
        <v>-0.55269533558136297</v>
      </c>
    </row>
    <row r="106" spans="1:20" x14ac:dyDescent="0.25">
      <c r="A106" t="s">
        <v>107</v>
      </c>
      <c r="B106">
        <v>-439.96194953443302</v>
      </c>
      <c r="C106">
        <v>-410.06481215535501</v>
      </c>
      <c r="D106">
        <v>29.8971373790774</v>
      </c>
      <c r="E106">
        <v>-378.330935491638</v>
      </c>
      <c r="F106">
        <v>-367.74991892014799</v>
      </c>
      <c r="G106">
        <v>10.5810165714903</v>
      </c>
      <c r="H106">
        <v>-61.631014042794902</v>
      </c>
      <c r="I106">
        <v>-42.314893235207798</v>
      </c>
      <c r="J106">
        <v>19.316120807587101</v>
      </c>
      <c r="K106">
        <v>-0.59801025874109603</v>
      </c>
      <c r="L106">
        <v>-1.68223965489844</v>
      </c>
      <c r="M106">
        <v>-0.33609123530234097</v>
      </c>
      <c r="N106">
        <v>-1.00218601750682</v>
      </c>
      <c r="O106">
        <v>-0.25155660121584</v>
      </c>
      <c r="P106">
        <v>-0.66694204931520695</v>
      </c>
      <c r="Q106">
        <v>-0.33660632354699899</v>
      </c>
      <c r="R106">
        <v>-1.0041324649964301</v>
      </c>
      <c r="S106">
        <v>-0.252560723474544</v>
      </c>
      <c r="T106">
        <v>-0.67083351216967102</v>
      </c>
    </row>
    <row r="107" spans="1:20" x14ac:dyDescent="0.25">
      <c r="A107" t="s">
        <v>108</v>
      </c>
      <c r="B107">
        <v>-427.69914914138599</v>
      </c>
      <c r="C107">
        <v>-399.72561567952403</v>
      </c>
      <c r="D107">
        <v>27.973533461861699</v>
      </c>
      <c r="E107">
        <v>-373.50741065768699</v>
      </c>
      <c r="F107">
        <v>-363.16289161618801</v>
      </c>
      <c r="G107">
        <v>10.344519041499399</v>
      </c>
      <c r="H107">
        <v>-54.191738483698501</v>
      </c>
      <c r="I107">
        <v>-36.562724063336297</v>
      </c>
      <c r="J107">
        <v>17.6290144203622</v>
      </c>
      <c r="K107">
        <v>-0.59617693244181602</v>
      </c>
      <c r="L107">
        <v>-1.6801043103890001</v>
      </c>
      <c r="M107">
        <v>-0.33565581606179901</v>
      </c>
      <c r="N107">
        <v>-1.00142696635043</v>
      </c>
      <c r="O107">
        <v>-0.25156848644204599</v>
      </c>
      <c r="P107">
        <v>-0.66698943370349295</v>
      </c>
      <c r="Q107">
        <v>-0.33614304979749399</v>
      </c>
      <c r="R107">
        <v>-1.0032922155066699</v>
      </c>
      <c r="S107">
        <v>-0.25246340359014602</v>
      </c>
      <c r="T107">
        <v>-0.67045656972073098</v>
      </c>
    </row>
    <row r="108" spans="1:20" x14ac:dyDescent="0.25">
      <c r="A108" t="s">
        <v>109</v>
      </c>
      <c r="B108">
        <v>-399.36061894878901</v>
      </c>
      <c r="C108">
        <v>-349.75684309163199</v>
      </c>
      <c r="D108">
        <v>49.603775857157203</v>
      </c>
      <c r="E108">
        <v>-297.58690434070701</v>
      </c>
      <c r="F108">
        <v>-278.58667745332599</v>
      </c>
      <c r="G108">
        <v>19.000226887380801</v>
      </c>
      <c r="H108">
        <v>-101.773714608082</v>
      </c>
      <c r="I108">
        <v>-71.170165638305804</v>
      </c>
      <c r="J108">
        <v>30.603548969776298</v>
      </c>
      <c r="K108">
        <v>-1.14094307369933</v>
      </c>
      <c r="L108">
        <v>-3.0142333132338299</v>
      </c>
      <c r="M108">
        <v>-0.33579295795535602</v>
      </c>
      <c r="N108">
        <v>-1.0016469279811699</v>
      </c>
      <c r="O108">
        <v>-0.78921529770141496</v>
      </c>
      <c r="P108">
        <v>-1.98975764792985</v>
      </c>
      <c r="Q108">
        <v>-0.336616427283847</v>
      </c>
      <c r="R108">
        <v>-1.0048572811996299</v>
      </c>
      <c r="S108">
        <v>-0.79087549142491798</v>
      </c>
      <c r="T108">
        <v>-1.9957199062531501</v>
      </c>
    </row>
    <row r="109" spans="1:20" x14ac:dyDescent="0.25">
      <c r="A109" t="s">
        <v>110</v>
      </c>
      <c r="B109">
        <v>-374.03965593535401</v>
      </c>
      <c r="C109">
        <v>-336.81091321465101</v>
      </c>
      <c r="D109">
        <v>37.228742720702002</v>
      </c>
      <c r="E109">
        <v>-306.36392708915503</v>
      </c>
      <c r="F109">
        <v>-292.80996579489403</v>
      </c>
      <c r="G109">
        <v>13.5539612942612</v>
      </c>
      <c r="H109">
        <v>-67.675728846198496</v>
      </c>
      <c r="I109">
        <v>-44.000947419757701</v>
      </c>
      <c r="J109">
        <v>23.674781426440799</v>
      </c>
      <c r="K109">
        <v>-1.1359512071948701</v>
      </c>
      <c r="L109">
        <v>-3.0066157806305198</v>
      </c>
      <c r="M109">
        <v>-0.33595117339831199</v>
      </c>
      <c r="N109">
        <v>-1.0024161677082899</v>
      </c>
      <c r="O109">
        <v>-0.78902642622021602</v>
      </c>
      <c r="P109">
        <v>-1.9893969002351599</v>
      </c>
      <c r="Q109">
        <v>-0.33644857147842699</v>
      </c>
      <c r="R109">
        <v>-1.0044383574507401</v>
      </c>
      <c r="S109">
        <v>-0.79043984075686202</v>
      </c>
      <c r="T109">
        <v>-1.9944811446521</v>
      </c>
    </row>
    <row r="110" spans="1:20" x14ac:dyDescent="0.25">
      <c r="A110" t="s">
        <v>111</v>
      </c>
      <c r="B110">
        <v>-371.00610671693101</v>
      </c>
      <c r="C110">
        <v>-335.2911846229</v>
      </c>
      <c r="D110">
        <v>35.714922094031799</v>
      </c>
      <c r="E110">
        <v>-309.53076507760801</v>
      </c>
      <c r="F110">
        <v>-296.50299659812498</v>
      </c>
      <c r="G110">
        <v>13.0277684794829</v>
      </c>
      <c r="H110">
        <v>-61.475341639323503</v>
      </c>
      <c r="I110">
        <v>-38.788188024774598</v>
      </c>
      <c r="J110">
        <v>22.687153614548802</v>
      </c>
      <c r="K110">
        <v>-1.1350235523607</v>
      </c>
      <c r="L110">
        <v>-3.0046050439224898</v>
      </c>
      <c r="M110">
        <v>-0.335748730314057</v>
      </c>
      <c r="N110">
        <v>-1.00193323273236</v>
      </c>
      <c r="O110">
        <v>-0.78918348277680195</v>
      </c>
      <c r="P110">
        <v>-1.98934843263716</v>
      </c>
      <c r="Q110">
        <v>-0.33630445512871099</v>
      </c>
      <c r="R110">
        <v>-1.00417953519168</v>
      </c>
      <c r="S110">
        <v>-0.790418570730551</v>
      </c>
      <c r="T110">
        <v>-1.99395239666797</v>
      </c>
    </row>
    <row r="111" spans="1:20" x14ac:dyDescent="0.25">
      <c r="A111" t="s">
        <v>112</v>
      </c>
      <c r="B111">
        <v>-375.55225983992398</v>
      </c>
      <c r="C111">
        <v>-334.63434937878702</v>
      </c>
      <c r="D111">
        <v>40.917910461136898</v>
      </c>
      <c r="E111">
        <v>-288.84126259092602</v>
      </c>
      <c r="F111">
        <v>-273.61149369042499</v>
      </c>
      <c r="G111">
        <v>15.2297689005009</v>
      </c>
      <c r="H111">
        <v>-86.7109972489977</v>
      </c>
      <c r="I111">
        <v>-61.022855688361702</v>
      </c>
      <c r="J111">
        <v>25.688141560635898</v>
      </c>
      <c r="K111">
        <v>-1.1385089063402101</v>
      </c>
      <c r="L111">
        <v>-3.01067155425052</v>
      </c>
      <c r="M111">
        <v>-0.33564893778367499</v>
      </c>
      <c r="N111">
        <v>-1.0013699095580899</v>
      </c>
      <c r="O111">
        <v>-0.78929450660342204</v>
      </c>
      <c r="P111">
        <v>-1.9898406365435899</v>
      </c>
      <c r="Q111">
        <v>-0.33637201062100502</v>
      </c>
      <c r="R111">
        <v>-1.0041658535609499</v>
      </c>
      <c r="S111">
        <v>-0.79064953681886796</v>
      </c>
      <c r="T111">
        <v>-1.99475068453222</v>
      </c>
    </row>
    <row r="112" spans="1:20" x14ac:dyDescent="0.25">
      <c r="A112" t="s">
        <v>113</v>
      </c>
      <c r="B112">
        <v>-363.43755668843198</v>
      </c>
      <c r="C112">
        <v>-335.66585549085499</v>
      </c>
      <c r="D112">
        <v>27.771701197577102</v>
      </c>
      <c r="E112">
        <v>-314.842679094132</v>
      </c>
      <c r="F112">
        <v>-302.35933720932701</v>
      </c>
      <c r="G112">
        <v>12.4833418848041</v>
      </c>
      <c r="H112">
        <v>-48.594877594300698</v>
      </c>
      <c r="I112">
        <v>-33.306518281527701</v>
      </c>
      <c r="J112">
        <v>15.288359312773</v>
      </c>
      <c r="K112">
        <v>-0.73411049789494798</v>
      </c>
      <c r="L112">
        <v>-2.0141020235396598</v>
      </c>
      <c r="M112">
        <v>-0.33569702367066101</v>
      </c>
      <c r="N112">
        <v>-1.0014839221223599</v>
      </c>
      <c r="O112">
        <v>-0.39087262136838202</v>
      </c>
      <c r="P112">
        <v>-1.0016501454406801</v>
      </c>
      <c r="Q112">
        <v>-0.336160128382892</v>
      </c>
      <c r="R112">
        <v>-1.00325991760205</v>
      </c>
      <c r="S112">
        <v>-0.39160839726813301</v>
      </c>
      <c r="T112">
        <v>-1.00449829707419</v>
      </c>
    </row>
    <row r="113" spans="1:20" x14ac:dyDescent="0.25">
      <c r="A113" t="s">
        <v>114</v>
      </c>
      <c r="B113">
        <v>-365.92413063605102</v>
      </c>
      <c r="C113">
        <v>-339.97499668862099</v>
      </c>
      <c r="D113">
        <v>25.9491339474298</v>
      </c>
      <c r="E113">
        <v>-322.43789667063999</v>
      </c>
      <c r="F113">
        <v>-310.76596303162103</v>
      </c>
      <c r="G113">
        <v>11.6719336390191</v>
      </c>
      <c r="H113">
        <v>-43.486233965411103</v>
      </c>
      <c r="I113">
        <v>-29.209033657000301</v>
      </c>
      <c r="J113">
        <v>14.2772003084107</v>
      </c>
      <c r="K113">
        <v>-0.73312860558952198</v>
      </c>
      <c r="L113">
        <v>-2.01277656323319</v>
      </c>
      <c r="M113">
        <v>-0.335510394395445</v>
      </c>
      <c r="N113">
        <v>-1.0011743302429801</v>
      </c>
      <c r="O113">
        <v>-0.39090574341324102</v>
      </c>
      <c r="P113">
        <v>-1.00175167127126</v>
      </c>
      <c r="Q113">
        <v>-0.33595185954750401</v>
      </c>
      <c r="R113">
        <v>-1.00285692717648</v>
      </c>
      <c r="S113">
        <v>-0.39158349097199902</v>
      </c>
      <c r="T113">
        <v>-1.0043877592863999</v>
      </c>
    </row>
    <row r="114" spans="1:20" x14ac:dyDescent="0.25">
      <c r="A114" t="s">
        <v>115</v>
      </c>
      <c r="B114">
        <v>-434.23093928061701</v>
      </c>
      <c r="C114">
        <v>-401.17248052648603</v>
      </c>
      <c r="D114">
        <v>33.058458754130903</v>
      </c>
      <c r="E114">
        <v>-369.61350694410902</v>
      </c>
      <c r="F114">
        <v>-358.03410319256699</v>
      </c>
      <c r="G114">
        <v>11.5794037515419</v>
      </c>
      <c r="H114">
        <v>-64.617432336508301</v>
      </c>
      <c r="I114">
        <v>-43.138377333919301</v>
      </c>
      <c r="J114">
        <v>21.479055002589</v>
      </c>
      <c r="K114">
        <v>-0.82083916140425395</v>
      </c>
      <c r="L114">
        <v>-2.2685478686631999</v>
      </c>
      <c r="M114">
        <v>-0.33602034400251601</v>
      </c>
      <c r="N114">
        <v>-1.00206342903537</v>
      </c>
      <c r="O114">
        <v>-0.47414717143489299</v>
      </c>
      <c r="P114">
        <v>-1.25254460879727</v>
      </c>
      <c r="Q114">
        <v>-0.336615874317724</v>
      </c>
      <c r="R114">
        <v>-1.00433058729406</v>
      </c>
      <c r="S114">
        <v>-0.47527367663907899</v>
      </c>
      <c r="T114">
        <v>-1.2567363538785099</v>
      </c>
    </row>
    <row r="115" spans="1:20" x14ac:dyDescent="0.25">
      <c r="A115" t="s">
        <v>116</v>
      </c>
      <c r="B115">
        <v>-428.54343205107602</v>
      </c>
      <c r="C115">
        <v>-396.92924653254403</v>
      </c>
      <c r="D115">
        <v>31.614185518531801</v>
      </c>
      <c r="E115">
        <v>-367.17983750219003</v>
      </c>
      <c r="F115">
        <v>-355.93340310752802</v>
      </c>
      <c r="G115">
        <v>11.246434394662399</v>
      </c>
      <c r="H115">
        <v>-61.363594548885601</v>
      </c>
      <c r="I115">
        <v>-40.995843425016197</v>
      </c>
      <c r="J115">
        <v>20.3677511238694</v>
      </c>
      <c r="K115">
        <v>-0.82012075086794101</v>
      </c>
      <c r="L115">
        <v>-2.2676165339049299</v>
      </c>
      <c r="M115">
        <v>-0.33587522372533901</v>
      </c>
      <c r="N115">
        <v>-1.0017568715160501</v>
      </c>
      <c r="O115">
        <v>-0.47415689152165003</v>
      </c>
      <c r="P115">
        <v>-1.2525761424026101</v>
      </c>
      <c r="Q115">
        <v>-0.336456891567262</v>
      </c>
      <c r="R115">
        <v>-1.0039791149085699</v>
      </c>
      <c r="S115">
        <v>-0.47519914610031799</v>
      </c>
      <c r="T115">
        <v>-1.2564876422192199</v>
      </c>
    </row>
    <row r="116" spans="1:20" x14ac:dyDescent="0.25">
      <c r="A116" t="s">
        <v>117</v>
      </c>
      <c r="B116">
        <v>-383.81539792097601</v>
      </c>
      <c r="C116">
        <v>-360.81012058758199</v>
      </c>
      <c r="D116">
        <v>23.005277333394002</v>
      </c>
      <c r="E116">
        <v>-344.208961666086</v>
      </c>
      <c r="F116">
        <v>-334.32749660975298</v>
      </c>
      <c r="G116">
        <v>9.8814650563325195</v>
      </c>
      <c r="H116">
        <v>-39.606436254889999</v>
      </c>
      <c r="I116">
        <v>-26.482623977828499</v>
      </c>
      <c r="J116">
        <v>13.1238122770615</v>
      </c>
      <c r="K116">
        <v>-0.58478702077357703</v>
      </c>
      <c r="L116">
        <v>-1.7122556142070899</v>
      </c>
      <c r="M116">
        <v>-0.32225218498488201</v>
      </c>
      <c r="N116">
        <v>-1.0416403014686799</v>
      </c>
      <c r="O116">
        <v>-0.256169879666653</v>
      </c>
      <c r="P116">
        <v>-0.66189497605712699</v>
      </c>
      <c r="Q116">
        <v>-0.32263217444479902</v>
      </c>
      <c r="R116">
        <v>-1.0431008599338001</v>
      </c>
      <c r="S116">
        <v>-0.25676793342458298</v>
      </c>
      <c r="T116">
        <v>-0.66445496979351004</v>
      </c>
    </row>
    <row r="117" spans="1:20" x14ac:dyDescent="0.25">
      <c r="A117" t="s">
        <v>118</v>
      </c>
      <c r="B117">
        <v>-366.61896908802498</v>
      </c>
      <c r="C117">
        <v>-345.24355465155702</v>
      </c>
      <c r="D117">
        <v>21.3754144364678</v>
      </c>
      <c r="E117">
        <v>-330.38068606689501</v>
      </c>
      <c r="F117">
        <v>-320.879238273505</v>
      </c>
      <c r="G117">
        <v>9.5014477933896</v>
      </c>
      <c r="H117">
        <v>-36.238283021129497</v>
      </c>
      <c r="I117">
        <v>-24.3643163780512</v>
      </c>
      <c r="J117">
        <v>11.8739666430782</v>
      </c>
      <c r="K117">
        <v>-0.58443242590475197</v>
      </c>
      <c r="L117">
        <v>-1.7116087258870401</v>
      </c>
      <c r="M117">
        <v>-0.32237128021114603</v>
      </c>
      <c r="N117">
        <v>-1.04176658444292</v>
      </c>
      <c r="O117">
        <v>-0.25617694626816501</v>
      </c>
      <c r="P117">
        <v>-0.66192390970544701</v>
      </c>
      <c r="Q117">
        <v>-0.32269355367700397</v>
      </c>
      <c r="R117">
        <v>-1.04304621587448</v>
      </c>
      <c r="S117">
        <v>-0.25673354029030099</v>
      </c>
      <c r="T117">
        <v>-0.664287965209719</v>
      </c>
    </row>
    <row r="118" spans="1:20" x14ac:dyDescent="0.25">
      <c r="A118" t="s">
        <v>119</v>
      </c>
      <c r="B118">
        <v>-373.21618129679501</v>
      </c>
      <c r="C118">
        <v>-352.08908121717099</v>
      </c>
      <c r="D118">
        <v>21.127100079624199</v>
      </c>
      <c r="E118">
        <v>-337.245533133609</v>
      </c>
      <c r="F118">
        <v>-328.09117321373702</v>
      </c>
      <c r="G118">
        <v>9.1543599198717995</v>
      </c>
      <c r="H118">
        <v>-35.970648163186397</v>
      </c>
      <c r="I118">
        <v>-23.997908003433899</v>
      </c>
      <c r="J118">
        <v>11.9727401597524</v>
      </c>
      <c r="K118">
        <v>-0.584252096245094</v>
      </c>
      <c r="L118">
        <v>-1.7115394931713299</v>
      </c>
      <c r="M118">
        <v>-0.32227368289524</v>
      </c>
      <c r="N118">
        <v>-1.04173514318378</v>
      </c>
      <c r="O118">
        <v>-0.25617385133928799</v>
      </c>
      <c r="P118">
        <v>-0.66190841755385599</v>
      </c>
      <c r="Q118">
        <v>-0.32259515217955098</v>
      </c>
      <c r="R118">
        <v>-1.04301437290594</v>
      </c>
      <c r="S118">
        <v>-0.25673371530066202</v>
      </c>
      <c r="T118">
        <v>-0.66430802985010295</v>
      </c>
    </row>
    <row r="119" spans="1:20" x14ac:dyDescent="0.25">
      <c r="A119" t="s">
        <v>38</v>
      </c>
      <c r="B119">
        <v>-393.72710875634198</v>
      </c>
      <c r="C119">
        <v>-371.820022975668</v>
      </c>
      <c r="D119">
        <v>21.907085780673999</v>
      </c>
      <c r="E119">
        <v>-335.82488344023301</v>
      </c>
      <c r="F119">
        <v>-334.08280279496603</v>
      </c>
      <c r="G119">
        <v>1.7420806452667199</v>
      </c>
      <c r="H119">
        <v>-57.902225316108797</v>
      </c>
      <c r="I119">
        <v>-37.737220180701399</v>
      </c>
      <c r="J119">
        <v>20.165005135407299</v>
      </c>
      <c r="K119">
        <v>-0.3755711525107</v>
      </c>
      <c r="L119">
        <v>-1.15879651039326</v>
      </c>
      <c r="M119">
        <v>-0.322504442573258</v>
      </c>
      <c r="N119">
        <v>-1.0420948794859899</v>
      </c>
      <c r="O119">
        <v>-4.34858891979902E-2</v>
      </c>
      <c r="P119">
        <v>-0.104228661772163</v>
      </c>
      <c r="Q119">
        <v>-0.32265077903959</v>
      </c>
      <c r="R119">
        <v>-1.04264928323284</v>
      </c>
      <c r="S119">
        <v>-4.5281048743049099E-2</v>
      </c>
      <c r="T119">
        <v>-0.10941320578819499</v>
      </c>
    </row>
    <row r="120" spans="1:20" x14ac:dyDescent="0.25">
      <c r="A120" t="s">
        <v>39</v>
      </c>
      <c r="B120">
        <v>-375.11598376203199</v>
      </c>
      <c r="C120">
        <v>-354.643761363968</v>
      </c>
      <c r="D120">
        <v>20.472222398064201</v>
      </c>
      <c r="E120">
        <v>-321.057001097149</v>
      </c>
      <c r="F120">
        <v>-319.43528604789299</v>
      </c>
      <c r="G120">
        <v>1.6217150492558401</v>
      </c>
      <c r="H120">
        <v>-54.058982664883501</v>
      </c>
      <c r="I120">
        <v>-35.208475316075102</v>
      </c>
      <c r="J120">
        <v>18.850507348808399</v>
      </c>
      <c r="K120">
        <v>-0.37491853857306801</v>
      </c>
      <c r="L120">
        <v>-1.15804726935405</v>
      </c>
      <c r="M120">
        <v>-0.32246867995753897</v>
      </c>
      <c r="N120">
        <v>-1.0421926007418501</v>
      </c>
      <c r="O120">
        <v>-4.34858891979902E-2</v>
      </c>
      <c r="P120">
        <v>-0.104228661772163</v>
      </c>
      <c r="Q120">
        <v>-0.32259059079239</v>
      </c>
      <c r="R120">
        <v>-1.04267669721566</v>
      </c>
      <c r="S120">
        <v>-4.5178992294865002E-2</v>
      </c>
      <c r="T120">
        <v>-0.109109329444415</v>
      </c>
    </row>
    <row r="121" spans="1:20" x14ac:dyDescent="0.25">
      <c r="A121" t="s">
        <v>40</v>
      </c>
      <c r="B121">
        <v>-385.02860002409</v>
      </c>
      <c r="C121">
        <v>-364.56562551240802</v>
      </c>
      <c r="D121">
        <v>20.462974511682599</v>
      </c>
      <c r="E121">
        <v>-330.94194673838001</v>
      </c>
      <c r="F121">
        <v>-329.28476712568198</v>
      </c>
      <c r="G121">
        <v>1.65717961269814</v>
      </c>
      <c r="H121">
        <v>-54.0866532857099</v>
      </c>
      <c r="I121">
        <v>-35.280858386725299</v>
      </c>
      <c r="J121">
        <v>18.805794898984502</v>
      </c>
      <c r="K121">
        <v>-0.37494893856987899</v>
      </c>
      <c r="L121">
        <v>-1.1580088163158799</v>
      </c>
      <c r="M121">
        <v>-0.32247303351874801</v>
      </c>
      <c r="N121">
        <v>-1.0421696549578501</v>
      </c>
      <c r="O121">
        <v>-4.3485889197982103E-2</v>
      </c>
      <c r="P121">
        <v>-0.104228661772161</v>
      </c>
      <c r="Q121">
        <v>-0.32259429654467597</v>
      </c>
      <c r="R121">
        <v>-1.04264244914072</v>
      </c>
      <c r="S121">
        <v>-4.5179159153312699E-2</v>
      </c>
      <c r="T121">
        <v>-0.10910408261514699</v>
      </c>
    </row>
    <row r="122" spans="1:20" x14ac:dyDescent="0.25">
      <c r="A122" t="s">
        <v>120</v>
      </c>
      <c r="B122">
        <v>-400.98650812408903</v>
      </c>
      <c r="C122">
        <v>-387.67004676576698</v>
      </c>
      <c r="D122">
        <v>13.316461358322201</v>
      </c>
      <c r="E122">
        <v>-356.68036602770798</v>
      </c>
      <c r="F122">
        <v>-355.45746248827902</v>
      </c>
      <c r="G122">
        <v>1.2229035394289201</v>
      </c>
      <c r="H122">
        <v>-44.306142096381301</v>
      </c>
      <c r="I122">
        <v>-32.212584277487899</v>
      </c>
      <c r="J122">
        <v>12.0935578188933</v>
      </c>
      <c r="K122">
        <v>-0.373290135257065</v>
      </c>
      <c r="L122">
        <v>-1.16734137114228</v>
      </c>
      <c r="M122">
        <v>-0.32251605161071101</v>
      </c>
      <c r="N122">
        <v>-1.0421355304904101</v>
      </c>
      <c r="O122">
        <v>-4.3283710780129402E-2</v>
      </c>
      <c r="P122">
        <v>-0.115820897541623</v>
      </c>
      <c r="Q122">
        <v>-0.32266930966691898</v>
      </c>
      <c r="R122">
        <v>-1.042708655385</v>
      </c>
      <c r="S122">
        <v>-4.3948732884206698E-2</v>
      </c>
      <c r="T122">
        <v>-0.119035684760615</v>
      </c>
    </row>
    <row r="123" spans="1:20" x14ac:dyDescent="0.25">
      <c r="A123" t="s">
        <v>121</v>
      </c>
      <c r="B123">
        <v>-384.19025694939597</v>
      </c>
      <c r="C123">
        <v>-371.65465852016598</v>
      </c>
      <c r="D123">
        <v>12.535598429229699</v>
      </c>
      <c r="E123">
        <v>-341.994385241423</v>
      </c>
      <c r="F123">
        <v>-340.82973079239002</v>
      </c>
      <c r="G123">
        <v>1.16465444903379</v>
      </c>
      <c r="H123">
        <v>-42.195871707972699</v>
      </c>
      <c r="I123">
        <v>-30.824927727776799</v>
      </c>
      <c r="J123">
        <v>11.3709439801959</v>
      </c>
      <c r="K123">
        <v>-0.37292312926455901</v>
      </c>
      <c r="L123">
        <v>-1.16696343358368</v>
      </c>
      <c r="M123">
        <v>-0.32244470588287499</v>
      </c>
      <c r="N123">
        <v>-1.0422656920989699</v>
      </c>
      <c r="O123">
        <v>-4.3283710780131102E-2</v>
      </c>
      <c r="P123">
        <v>-0.115820897541629</v>
      </c>
      <c r="Q123">
        <v>-0.32257245586229399</v>
      </c>
      <c r="R123">
        <v>-1.0427693384483601</v>
      </c>
      <c r="S123">
        <v>-4.3917309117329398E-2</v>
      </c>
      <c r="T123">
        <v>-0.11888686611165999</v>
      </c>
    </row>
    <row r="124" spans="1:20" x14ac:dyDescent="0.25">
      <c r="A124" t="s">
        <v>122</v>
      </c>
      <c r="B124">
        <v>-393.49888217117501</v>
      </c>
      <c r="C124">
        <v>-381.27078429694899</v>
      </c>
      <c r="D124">
        <v>12.228097874225901</v>
      </c>
      <c r="E124">
        <v>-351.96287625177001</v>
      </c>
      <c r="F124">
        <v>-350.82373091529098</v>
      </c>
      <c r="G124">
        <v>1.1391453364791799</v>
      </c>
      <c r="H124">
        <v>-41.5360059194049</v>
      </c>
      <c r="I124">
        <v>-30.447053381658201</v>
      </c>
      <c r="J124">
        <v>11.0889525377467</v>
      </c>
      <c r="K124">
        <v>-0.37287799635303398</v>
      </c>
      <c r="L124">
        <v>-1.1667712937781001</v>
      </c>
      <c r="M124">
        <v>-0.322502281362675</v>
      </c>
      <c r="N124">
        <v>-1.0422221734730499</v>
      </c>
      <c r="O124">
        <v>-4.3283710780128902E-2</v>
      </c>
      <c r="P124">
        <v>-0.115820897541623</v>
      </c>
      <c r="Q124">
        <v>-0.32262754227552398</v>
      </c>
      <c r="R124">
        <v>-1.0427008758270599</v>
      </c>
      <c r="S124">
        <v>-4.39041065418121E-2</v>
      </c>
      <c r="T124">
        <v>-0.118820096895837</v>
      </c>
    </row>
    <row r="125" spans="1:20" x14ac:dyDescent="0.25">
      <c r="A125" t="s">
        <v>123</v>
      </c>
      <c r="B125">
        <v>-360.23492156858998</v>
      </c>
      <c r="C125">
        <v>-342.87918320068798</v>
      </c>
      <c r="D125">
        <v>17.3557383679025</v>
      </c>
      <c r="E125">
        <v>-308.92389955806999</v>
      </c>
      <c r="F125">
        <v>-305.270377860049</v>
      </c>
      <c r="G125">
        <v>3.6535216980214198</v>
      </c>
      <c r="H125">
        <v>-51.311022010519601</v>
      </c>
      <c r="I125">
        <v>-37.608805340638497</v>
      </c>
      <c r="J125">
        <v>13.7022166698811</v>
      </c>
      <c r="K125">
        <v>-0.54115576046047398</v>
      </c>
      <c r="L125">
        <v>-1.5961050269799599</v>
      </c>
      <c r="M125">
        <v>-0.32234560143519497</v>
      </c>
      <c r="N125">
        <v>-1.04180861622548</v>
      </c>
      <c r="O125">
        <v>-0.21017535354649</v>
      </c>
      <c r="P125">
        <v>-0.54338788277277605</v>
      </c>
      <c r="Q125">
        <v>-0.322725985648667</v>
      </c>
      <c r="R125">
        <v>-1.04324548212183</v>
      </c>
      <c r="S125">
        <v>-0.210815570413071</v>
      </c>
      <c r="T125">
        <v>-0.54614931377510201</v>
      </c>
    </row>
    <row r="126" spans="1:20" x14ac:dyDescent="0.25">
      <c r="A126" t="s">
        <v>124</v>
      </c>
      <c r="B126">
        <v>-360.42987530101101</v>
      </c>
      <c r="C126">
        <v>-342.686114781345</v>
      </c>
      <c r="D126">
        <v>17.743760519665798</v>
      </c>
      <c r="E126">
        <v>-306.96419114508097</v>
      </c>
      <c r="F126">
        <v>-303.26424663381903</v>
      </c>
      <c r="G126">
        <v>3.69994451126199</v>
      </c>
      <c r="H126">
        <v>-53.4656841559298</v>
      </c>
      <c r="I126">
        <v>-39.421868147525899</v>
      </c>
      <c r="J126">
        <v>14.0438160084038</v>
      </c>
      <c r="K126">
        <v>-0.54139584440931099</v>
      </c>
      <c r="L126">
        <v>-1.59670725059603</v>
      </c>
      <c r="M126">
        <v>-0.32230399342110999</v>
      </c>
      <c r="N126">
        <v>-1.04181115010726</v>
      </c>
      <c r="O126">
        <v>-0.21016845926106401</v>
      </c>
      <c r="P126">
        <v>-0.54345549141927396</v>
      </c>
      <c r="Q126">
        <v>-0.32266663849438099</v>
      </c>
      <c r="R126">
        <v>-1.04323019295148</v>
      </c>
      <c r="S126">
        <v>-0.210844511658206</v>
      </c>
      <c r="T126">
        <v>-0.54634675738341698</v>
      </c>
    </row>
    <row r="127" spans="1:20" x14ac:dyDescent="0.25">
      <c r="A127" t="s">
        <v>125</v>
      </c>
      <c r="B127">
        <v>-362.14649451460599</v>
      </c>
      <c r="C127">
        <v>-344.76646596837202</v>
      </c>
      <c r="D127">
        <v>17.3800285462343</v>
      </c>
      <c r="E127">
        <v>-311.23257439771999</v>
      </c>
      <c r="F127">
        <v>-307.54102156760803</v>
      </c>
      <c r="G127">
        <v>3.6915528301121801</v>
      </c>
      <c r="H127">
        <v>-50.9139201168855</v>
      </c>
      <c r="I127">
        <v>-37.225444400763301</v>
      </c>
      <c r="J127">
        <v>13.688475716122101</v>
      </c>
      <c r="K127">
        <v>-0.54106122694811198</v>
      </c>
      <c r="L127">
        <v>-1.59591169257928</v>
      </c>
      <c r="M127">
        <v>-0.32232957417932201</v>
      </c>
      <c r="N127">
        <v>-1.04177555164753</v>
      </c>
      <c r="O127">
        <v>-0.21014029333873899</v>
      </c>
      <c r="P127">
        <v>-0.54333541500292104</v>
      </c>
      <c r="Q127">
        <v>-0.32270862642515202</v>
      </c>
      <c r="R127">
        <v>-1.0432097634038899</v>
      </c>
      <c r="S127">
        <v>-0.210782501518507</v>
      </c>
      <c r="T127">
        <v>-0.54609360714912902</v>
      </c>
    </row>
    <row r="128" spans="1:20" x14ac:dyDescent="0.25">
      <c r="A128" t="s">
        <v>126</v>
      </c>
      <c r="B128">
        <v>-336.50567404872902</v>
      </c>
      <c r="C128">
        <v>-319.87786140329001</v>
      </c>
      <c r="D128">
        <v>16.627812645439001</v>
      </c>
      <c r="E128">
        <v>-287.03330497356598</v>
      </c>
      <c r="F128">
        <v>-283.61564918037402</v>
      </c>
      <c r="G128">
        <v>3.4176557931918499</v>
      </c>
      <c r="H128">
        <v>-49.472369075163698</v>
      </c>
      <c r="I128">
        <v>-36.262212222916503</v>
      </c>
      <c r="J128">
        <v>13.2101568522472</v>
      </c>
      <c r="K128">
        <v>-0.54038110811392204</v>
      </c>
      <c r="L128">
        <v>-1.5968297688252</v>
      </c>
      <c r="M128">
        <v>-0.32233857695835499</v>
      </c>
      <c r="N128">
        <v>-1.0418101149550201</v>
      </c>
      <c r="O128">
        <v>-0.210277325418637</v>
      </c>
      <c r="P128">
        <v>-0.54394183196775703</v>
      </c>
      <c r="Q128">
        <v>-0.322683972326126</v>
      </c>
      <c r="R128">
        <v>-1.0431484417861301</v>
      </c>
      <c r="S128">
        <v>-0.21095062782141399</v>
      </c>
      <c r="T128">
        <v>-0.54661628967138298</v>
      </c>
    </row>
    <row r="129" spans="1:20" x14ac:dyDescent="0.25">
      <c r="A129" t="s">
        <v>127</v>
      </c>
      <c r="B129">
        <v>-358.30491036922899</v>
      </c>
      <c r="C129">
        <v>-340.854426113204</v>
      </c>
      <c r="D129">
        <v>17.450484256025199</v>
      </c>
      <c r="E129">
        <v>-305.97874503281298</v>
      </c>
      <c r="F129">
        <v>-302.44920282781499</v>
      </c>
      <c r="G129">
        <v>3.5295422049974601</v>
      </c>
      <c r="H129">
        <v>-52.326165336416302</v>
      </c>
      <c r="I129">
        <v>-38.405223285388502</v>
      </c>
      <c r="J129">
        <v>13.920942051027801</v>
      </c>
      <c r="K129">
        <v>-0.54113785644794798</v>
      </c>
      <c r="L129">
        <v>-1.5965613448008</v>
      </c>
      <c r="M129">
        <v>-0.32239060647159001</v>
      </c>
      <c r="N129">
        <v>-1.0418407527504601</v>
      </c>
      <c r="O129">
        <v>-0.21013203976626299</v>
      </c>
      <c r="P129">
        <v>-0.54340582117872505</v>
      </c>
      <c r="Q129">
        <v>-0.32275050978387498</v>
      </c>
      <c r="R129">
        <v>-1.04323685738243</v>
      </c>
      <c r="S129">
        <v>-0.21081232483908899</v>
      </c>
      <c r="T129">
        <v>-0.54627173422881803</v>
      </c>
    </row>
    <row r="130" spans="1:20" x14ac:dyDescent="0.25">
      <c r="A130" t="s">
        <v>128</v>
      </c>
      <c r="B130">
        <v>-365.36215424174497</v>
      </c>
      <c r="C130">
        <v>-347.23577327674002</v>
      </c>
      <c r="D130">
        <v>18.126380965004699</v>
      </c>
      <c r="E130">
        <v>-310.83249023597102</v>
      </c>
      <c r="F130">
        <v>-307.210026352059</v>
      </c>
      <c r="G130">
        <v>3.6224638839115002</v>
      </c>
      <c r="H130">
        <v>-54.529664005774201</v>
      </c>
      <c r="I130">
        <v>-40.025746924681002</v>
      </c>
      <c r="J130">
        <v>14.503917081093199</v>
      </c>
      <c r="K130">
        <v>-0.54146211893433305</v>
      </c>
      <c r="L130">
        <v>-1.597019872635</v>
      </c>
      <c r="M130">
        <v>-0.32232472303070198</v>
      </c>
      <c r="N130">
        <v>-1.04181407478532</v>
      </c>
      <c r="O130">
        <v>-0.21013953253902201</v>
      </c>
      <c r="P130">
        <v>-0.54343441193887898</v>
      </c>
      <c r="Q130">
        <v>-0.32270188623724799</v>
      </c>
      <c r="R130">
        <v>-1.0432693103950399</v>
      </c>
      <c r="S130">
        <v>-0.21085428930136399</v>
      </c>
      <c r="T130">
        <v>-0.54641150586050302</v>
      </c>
    </row>
    <row r="131" spans="1:20" x14ac:dyDescent="0.25">
      <c r="A131" t="s">
        <v>129</v>
      </c>
      <c r="B131">
        <v>-423.82454781082799</v>
      </c>
      <c r="C131">
        <v>-395.93122256360903</v>
      </c>
      <c r="D131">
        <v>27.893325247219298</v>
      </c>
      <c r="E131">
        <v>-372.92903193842602</v>
      </c>
      <c r="F131">
        <v>-363.153071520244</v>
      </c>
      <c r="G131">
        <v>9.7759604181821302</v>
      </c>
      <c r="H131">
        <v>-50.8955158724021</v>
      </c>
      <c r="I131">
        <v>-32.7781510433649</v>
      </c>
      <c r="J131">
        <v>18.1173648290372</v>
      </c>
      <c r="K131">
        <v>-0.58242789292847297</v>
      </c>
      <c r="L131">
        <v>-1.72029125714248</v>
      </c>
      <c r="M131">
        <v>-0.32226587615275698</v>
      </c>
      <c r="N131">
        <v>-1.04179315447506</v>
      </c>
      <c r="O131">
        <v>-0.25163840136292398</v>
      </c>
      <c r="P131">
        <v>-0.66763664252482202</v>
      </c>
      <c r="Q131">
        <v>-0.32270650706659298</v>
      </c>
      <c r="R131">
        <v>-1.0434658454602499</v>
      </c>
      <c r="S131">
        <v>-0.25260927482216999</v>
      </c>
      <c r="T131">
        <v>-0.67145298604419001</v>
      </c>
    </row>
    <row r="132" spans="1:20" x14ac:dyDescent="0.25">
      <c r="A132" t="s">
        <v>130</v>
      </c>
      <c r="B132">
        <v>-403.590011922766</v>
      </c>
      <c r="C132">
        <v>-377.76948976655501</v>
      </c>
      <c r="D132">
        <v>25.820522156211101</v>
      </c>
      <c r="E132">
        <v>-357.77198740636999</v>
      </c>
      <c r="F132">
        <v>-348.53329552324499</v>
      </c>
      <c r="G132">
        <v>9.2386918831246607</v>
      </c>
      <c r="H132">
        <v>-45.818024516395603</v>
      </c>
      <c r="I132">
        <v>-29.2361942433091</v>
      </c>
      <c r="J132">
        <v>16.5818302730864</v>
      </c>
      <c r="K132">
        <v>-0.58183375349690403</v>
      </c>
      <c r="L132">
        <v>-1.7194036070688199</v>
      </c>
      <c r="M132">
        <v>-0.32248219066783301</v>
      </c>
      <c r="N132">
        <v>-1.04196897253368</v>
      </c>
      <c r="O132">
        <v>-0.25165269483633101</v>
      </c>
      <c r="P132">
        <v>-0.66768234102921997</v>
      </c>
      <c r="Q132">
        <v>-0.32286237988119998</v>
      </c>
      <c r="R132">
        <v>-1.04344912028203</v>
      </c>
      <c r="S132">
        <v>-0.25255727700484898</v>
      </c>
      <c r="T132">
        <v>-0.67123310663247604</v>
      </c>
    </row>
    <row r="133" spans="1:20" x14ac:dyDescent="0.25">
      <c r="A133" t="s">
        <v>131</v>
      </c>
      <c r="B133">
        <v>-408.16281043926398</v>
      </c>
      <c r="C133">
        <v>-382.43608650387699</v>
      </c>
      <c r="D133">
        <v>25.726723935386499</v>
      </c>
      <c r="E133">
        <v>-363.51906247924597</v>
      </c>
      <c r="F133">
        <v>-354.27840734194899</v>
      </c>
      <c r="G133">
        <v>9.2406551372968799</v>
      </c>
      <c r="H133">
        <v>-44.643747960017897</v>
      </c>
      <c r="I133">
        <v>-28.157679161928201</v>
      </c>
      <c r="J133">
        <v>16.486068798089601</v>
      </c>
      <c r="K133">
        <v>-0.58154590467785905</v>
      </c>
      <c r="L133">
        <v>-1.71908146975007</v>
      </c>
      <c r="M133">
        <v>-0.32233440920116502</v>
      </c>
      <c r="N133">
        <v>-1.0420106839097401</v>
      </c>
      <c r="O133">
        <v>-0.25163957757544603</v>
      </c>
      <c r="P133">
        <v>-0.66763880050065705</v>
      </c>
      <c r="Q133">
        <v>-0.32269975478298002</v>
      </c>
      <c r="R133">
        <v>-1.0434382150916099</v>
      </c>
      <c r="S133">
        <v>-0.252543315868483</v>
      </c>
      <c r="T133">
        <v>-0.67122139656247104</v>
      </c>
    </row>
    <row r="134" spans="1:20" x14ac:dyDescent="0.25">
      <c r="A134" t="s">
        <v>132</v>
      </c>
      <c r="B134">
        <v>-365.92347559914498</v>
      </c>
      <c r="C134">
        <v>-329.92004614117701</v>
      </c>
      <c r="D134">
        <v>36.003429457968501</v>
      </c>
      <c r="E134">
        <v>-297.934330120053</v>
      </c>
      <c r="F134">
        <v>-284.772774905402</v>
      </c>
      <c r="G134">
        <v>13.1615552146508</v>
      </c>
      <c r="H134">
        <v>-67.989145479092898</v>
      </c>
      <c r="I134">
        <v>-45.147271235775101</v>
      </c>
      <c r="J134">
        <v>22.841874243317701</v>
      </c>
      <c r="K134">
        <v>-1.12165812055699</v>
      </c>
      <c r="L134">
        <v>-3.0468346493760698</v>
      </c>
      <c r="M134">
        <v>-0.32237301766556697</v>
      </c>
      <c r="N134">
        <v>-1.0416735711421801</v>
      </c>
      <c r="O134">
        <v>-0.78877693976443397</v>
      </c>
      <c r="P134">
        <v>-1.989773547025</v>
      </c>
      <c r="Q134">
        <v>-0.32293294420954199</v>
      </c>
      <c r="R134">
        <v>-1.04381606350753</v>
      </c>
      <c r="S134">
        <v>-0.79009076254112998</v>
      </c>
      <c r="T134">
        <v>-1.99445731457162</v>
      </c>
    </row>
    <row r="135" spans="1:20" x14ac:dyDescent="0.25">
      <c r="A135" t="s">
        <v>133</v>
      </c>
      <c r="B135">
        <v>-346.86061949704998</v>
      </c>
      <c r="C135">
        <v>-316.587727934638</v>
      </c>
      <c r="D135">
        <v>30.272891562411999</v>
      </c>
      <c r="E135">
        <v>-293.961557734248</v>
      </c>
      <c r="F135">
        <v>-283.340402695796</v>
      </c>
      <c r="G135">
        <v>10.6211550384518</v>
      </c>
      <c r="H135">
        <v>-52.899061762801701</v>
      </c>
      <c r="I135">
        <v>-33.247325238841597</v>
      </c>
      <c r="J135">
        <v>19.6517365239601</v>
      </c>
      <c r="K135">
        <v>-1.1193515466805699</v>
      </c>
      <c r="L135">
        <v>-3.0426687258415699</v>
      </c>
      <c r="M135">
        <v>-0.322258666695798</v>
      </c>
      <c r="N135">
        <v>-1.0415866616621501</v>
      </c>
      <c r="O135">
        <v>-0.78868823809958799</v>
      </c>
      <c r="P135">
        <v>-1.9893385202854701</v>
      </c>
      <c r="Q135">
        <v>-0.32276143457210899</v>
      </c>
      <c r="R135">
        <v>-1.0434818015104901</v>
      </c>
      <c r="S135">
        <v>-0.78976447609452105</v>
      </c>
      <c r="T135">
        <v>-1.9933493246784799</v>
      </c>
    </row>
    <row r="136" spans="1:20" x14ac:dyDescent="0.25">
      <c r="A136" t="s">
        <v>134</v>
      </c>
      <c r="B136">
        <v>-354.30907398065602</v>
      </c>
      <c r="C136">
        <v>-320.16736537077003</v>
      </c>
      <c r="D136">
        <v>34.141708609886898</v>
      </c>
      <c r="E136">
        <v>-290.67684993813702</v>
      </c>
      <c r="F136">
        <v>-278.022122210276</v>
      </c>
      <c r="G136">
        <v>12.6547277278606</v>
      </c>
      <c r="H136">
        <v>-63.632224042519802</v>
      </c>
      <c r="I136">
        <v>-42.1452431604935</v>
      </c>
      <c r="J136">
        <v>21.486980882026302</v>
      </c>
      <c r="K136">
        <v>-1.12091550513377</v>
      </c>
      <c r="L136">
        <v>-3.0457215225329599</v>
      </c>
      <c r="M136">
        <v>-0.32225263433280099</v>
      </c>
      <c r="N136">
        <v>-1.0415991931962001</v>
      </c>
      <c r="O136">
        <v>-0.78877785914567999</v>
      </c>
      <c r="P136">
        <v>-1.9897711101626501</v>
      </c>
      <c r="Q136">
        <v>-0.32274911804587703</v>
      </c>
      <c r="R136">
        <v>-1.0435315135679899</v>
      </c>
      <c r="S136">
        <v>-0.79002939320662902</v>
      </c>
      <c r="T136">
        <v>-1.9942747296929999</v>
      </c>
    </row>
    <row r="137" spans="1:20" x14ac:dyDescent="0.25">
      <c r="A137" t="s">
        <v>135</v>
      </c>
      <c r="B137">
        <v>-359.84411180863202</v>
      </c>
      <c r="C137">
        <v>-325.60002681402199</v>
      </c>
      <c r="D137">
        <v>34.2440849946098</v>
      </c>
      <c r="E137">
        <v>-295.41950063740302</v>
      </c>
      <c r="F137">
        <v>-282.79528101391099</v>
      </c>
      <c r="G137">
        <v>12.624219623492399</v>
      </c>
      <c r="H137">
        <v>-64.424611171228804</v>
      </c>
      <c r="I137">
        <v>-42.804745800111398</v>
      </c>
      <c r="J137">
        <v>21.619865371117399</v>
      </c>
      <c r="K137">
        <v>-1.12104672056015</v>
      </c>
      <c r="L137">
        <v>-3.04589526361756</v>
      </c>
      <c r="M137">
        <v>-0.32228983973272701</v>
      </c>
      <c r="N137">
        <v>-1.0416686100589501</v>
      </c>
      <c r="O137">
        <v>-0.78874492466436896</v>
      </c>
      <c r="P137">
        <v>-1.9897005746155301</v>
      </c>
      <c r="Q137">
        <v>-0.32278270831404798</v>
      </c>
      <c r="R137">
        <v>-1.0435992408902801</v>
      </c>
      <c r="S137">
        <v>-0.79001112827292197</v>
      </c>
      <c r="T137">
        <v>-1.9942454422924201</v>
      </c>
    </row>
    <row r="138" spans="1:20" x14ac:dyDescent="0.25">
      <c r="A138" t="s">
        <v>136</v>
      </c>
      <c r="B138">
        <v>-346.800732894438</v>
      </c>
      <c r="C138">
        <v>-315.68324689263301</v>
      </c>
      <c r="D138">
        <v>31.1174860018046</v>
      </c>
      <c r="E138">
        <v>-292.10390353856201</v>
      </c>
      <c r="F138">
        <v>-280.89916559909699</v>
      </c>
      <c r="G138">
        <v>11.204737939464399</v>
      </c>
      <c r="H138">
        <v>-54.696829355876197</v>
      </c>
      <c r="I138">
        <v>-34.784081293535998</v>
      </c>
      <c r="J138">
        <v>19.9127480623401</v>
      </c>
      <c r="K138">
        <v>-1.11945017243516</v>
      </c>
      <c r="L138">
        <v>-3.04302416828686</v>
      </c>
      <c r="M138">
        <v>-0.32218419941996801</v>
      </c>
      <c r="N138">
        <v>-1.0415433134386201</v>
      </c>
      <c r="O138">
        <v>-0.78863815089209699</v>
      </c>
      <c r="P138">
        <v>-1.9892757577726301</v>
      </c>
      <c r="Q138">
        <v>-0.32266058908640299</v>
      </c>
      <c r="R138">
        <v>-1.04339380096658</v>
      </c>
      <c r="S138">
        <v>-0.789762240223295</v>
      </c>
      <c r="T138">
        <v>-1.9934091553906299</v>
      </c>
    </row>
    <row r="139" spans="1:20" x14ac:dyDescent="0.25">
      <c r="A139" t="s">
        <v>137</v>
      </c>
      <c r="B139">
        <v>-348.82699451004601</v>
      </c>
      <c r="C139">
        <v>-318.54577002561098</v>
      </c>
      <c r="D139">
        <v>30.281224484435199</v>
      </c>
      <c r="E139">
        <v>-295.32195146920498</v>
      </c>
      <c r="F139">
        <v>-284.39331629137303</v>
      </c>
      <c r="G139">
        <v>10.928635177832801</v>
      </c>
      <c r="H139">
        <v>-53.505043040840903</v>
      </c>
      <c r="I139">
        <v>-34.152453734238499</v>
      </c>
      <c r="J139">
        <v>19.3525893066024</v>
      </c>
      <c r="K139">
        <v>-1.11945365104655</v>
      </c>
      <c r="L139">
        <v>-3.0428743837790502</v>
      </c>
      <c r="M139">
        <v>-0.322311588494543</v>
      </c>
      <c r="N139">
        <v>-1.0416649070419599</v>
      </c>
      <c r="O139">
        <v>-0.78867749549694499</v>
      </c>
      <c r="P139">
        <v>-1.98929505196543</v>
      </c>
      <c r="Q139">
        <v>-0.322759320807462</v>
      </c>
      <c r="R139">
        <v>-1.0434368940313901</v>
      </c>
      <c r="S139">
        <v>-0.78977412579925199</v>
      </c>
      <c r="T139">
        <v>-1.99334971333136</v>
      </c>
    </row>
    <row r="140" spans="1:20" x14ac:dyDescent="0.25">
      <c r="A140" t="s">
        <v>138</v>
      </c>
      <c r="B140">
        <v>-363.19207571119603</v>
      </c>
      <c r="C140">
        <v>-337.30254694658601</v>
      </c>
      <c r="D140">
        <v>25.889528764610699</v>
      </c>
      <c r="E140">
        <v>-321.29798600736302</v>
      </c>
      <c r="F140">
        <v>-309.82009852793601</v>
      </c>
      <c r="G140">
        <v>11.4778874794267</v>
      </c>
      <c r="H140">
        <v>-41.894089703833203</v>
      </c>
      <c r="I140">
        <v>-27.482448418649302</v>
      </c>
      <c r="J140">
        <v>14.411641285183901</v>
      </c>
      <c r="K140">
        <v>-0.71980335630414904</v>
      </c>
      <c r="L140">
        <v>-2.0528142658445598</v>
      </c>
      <c r="M140">
        <v>-0.32221499779705098</v>
      </c>
      <c r="N140">
        <v>-1.0415699683461901</v>
      </c>
      <c r="O140">
        <v>-0.39096063348844401</v>
      </c>
      <c r="P140">
        <v>-1.00191540865187</v>
      </c>
      <c r="Q140">
        <v>-0.32259009508325898</v>
      </c>
      <c r="R140">
        <v>-1.0430184439110799</v>
      </c>
      <c r="S140">
        <v>-0.39171112725460799</v>
      </c>
      <c r="T140">
        <v>-1.0048304455477399</v>
      </c>
    </row>
    <row r="141" spans="1:20" x14ac:dyDescent="0.25">
      <c r="A141" t="s">
        <v>139</v>
      </c>
      <c r="B141">
        <v>-345.56870802546399</v>
      </c>
      <c r="C141">
        <v>-321.98753820395098</v>
      </c>
      <c r="D141">
        <v>23.581169821513502</v>
      </c>
      <c r="E141">
        <v>-307.79715294959601</v>
      </c>
      <c r="F141">
        <v>-297.17923498886603</v>
      </c>
      <c r="G141">
        <v>10.6179179607295</v>
      </c>
      <c r="H141">
        <v>-37.771555075868903</v>
      </c>
      <c r="I141">
        <v>-24.808303215084901</v>
      </c>
      <c r="J141">
        <v>12.963251860784</v>
      </c>
      <c r="K141">
        <v>-0.71929584034616501</v>
      </c>
      <c r="L141">
        <v>-2.0519674026844301</v>
      </c>
      <c r="M141">
        <v>-0.32231219755928697</v>
      </c>
      <c r="N141">
        <v>-1.04165924795612</v>
      </c>
      <c r="O141">
        <v>-0.39096610920687502</v>
      </c>
      <c r="P141">
        <v>-1.0019392647413199</v>
      </c>
      <c r="Q141">
        <v>-0.32263334696810297</v>
      </c>
      <c r="R141">
        <v>-1.0429302365650599</v>
      </c>
      <c r="S141">
        <v>-0.39165518172262598</v>
      </c>
      <c r="T141">
        <v>-1.0045954953996701</v>
      </c>
    </row>
    <row r="142" spans="1:20" x14ac:dyDescent="0.25">
      <c r="A142" t="s">
        <v>140</v>
      </c>
      <c r="B142">
        <v>-353.04985445272598</v>
      </c>
      <c r="C142">
        <v>-329.25646724995499</v>
      </c>
      <c r="D142">
        <v>23.793387202770301</v>
      </c>
      <c r="E142">
        <v>-315.22222320181697</v>
      </c>
      <c r="F142">
        <v>-304.54715900349601</v>
      </c>
      <c r="G142">
        <v>10.6750641983205</v>
      </c>
      <c r="H142">
        <v>-37.827631250908901</v>
      </c>
      <c r="I142">
        <v>-24.709308246459099</v>
      </c>
      <c r="J142">
        <v>13.118323004449801</v>
      </c>
      <c r="K142">
        <v>-0.71920955817779497</v>
      </c>
      <c r="L142">
        <v>-2.05202252319109</v>
      </c>
      <c r="M142">
        <v>-0.32225372381109302</v>
      </c>
      <c r="N142">
        <v>-1.04164626352851</v>
      </c>
      <c r="O142">
        <v>-0.39097230315708298</v>
      </c>
      <c r="P142">
        <v>-1.00195200902093</v>
      </c>
      <c r="Q142">
        <v>-0.32256871128796799</v>
      </c>
      <c r="R142">
        <v>-1.0429072487897799</v>
      </c>
      <c r="S142">
        <v>-0.39167481106040503</v>
      </c>
      <c r="T142">
        <v>-1.0046700330431899</v>
      </c>
    </row>
    <row r="143" spans="1:20" x14ac:dyDescent="0.25">
      <c r="A143" t="s">
        <v>141</v>
      </c>
      <c r="B143">
        <v>-416.78558426092002</v>
      </c>
      <c r="C143">
        <v>-386.62371617578299</v>
      </c>
      <c r="D143">
        <v>30.161868085136501</v>
      </c>
      <c r="E143">
        <v>-365.58332640194999</v>
      </c>
      <c r="F143">
        <v>-355.11243723451997</v>
      </c>
      <c r="G143">
        <v>10.4708891674297</v>
      </c>
      <c r="H143">
        <v>-51.202257858969297</v>
      </c>
      <c r="I143">
        <v>-31.5112789412625</v>
      </c>
      <c r="J143">
        <v>19.690978917706801</v>
      </c>
      <c r="K143">
        <v>-0.80482979939480404</v>
      </c>
      <c r="L143">
        <v>-2.3059613635642302</v>
      </c>
      <c r="M143">
        <v>-0.322259248154737</v>
      </c>
      <c r="N143">
        <v>-1.04179491391361</v>
      </c>
      <c r="O143">
        <v>-0.47406390727560099</v>
      </c>
      <c r="P143">
        <v>-1.25317118624822</v>
      </c>
      <c r="Q143">
        <v>-0.32275400628653</v>
      </c>
      <c r="R143">
        <v>-1.0436737185149401</v>
      </c>
      <c r="S143">
        <v>-0.47514244156616697</v>
      </c>
      <c r="T143">
        <v>-1.25721898594508</v>
      </c>
    </row>
    <row r="144" spans="1:20" x14ac:dyDescent="0.25">
      <c r="A144" t="s">
        <v>142</v>
      </c>
      <c r="B144">
        <v>-396.57710594504698</v>
      </c>
      <c r="C144">
        <v>-368.555500360846</v>
      </c>
      <c r="D144">
        <v>28.0216055842006</v>
      </c>
      <c r="E144">
        <v>-350.50231741088101</v>
      </c>
      <c r="F144">
        <v>-340.520708155536</v>
      </c>
      <c r="G144">
        <v>9.9816092553450098</v>
      </c>
      <c r="H144">
        <v>-46.074788534166103</v>
      </c>
      <c r="I144">
        <v>-28.034792205310399</v>
      </c>
      <c r="J144">
        <v>18.039996328855601</v>
      </c>
      <c r="K144">
        <v>-0.80419443648784705</v>
      </c>
      <c r="L144">
        <v>-2.3050252002074099</v>
      </c>
      <c r="M144">
        <v>-0.32246619598292298</v>
      </c>
      <c r="N144">
        <v>-1.0419431462277799</v>
      </c>
      <c r="O144">
        <v>-0.47407008881110901</v>
      </c>
      <c r="P144">
        <v>-1.2531912479629701</v>
      </c>
      <c r="Q144">
        <v>-0.32290328270671398</v>
      </c>
      <c r="R144">
        <v>-1.0436316825068499</v>
      </c>
      <c r="S144">
        <v>-0.47506571745558102</v>
      </c>
      <c r="T144">
        <v>-1.2569410670639201</v>
      </c>
    </row>
    <row r="145" spans="1:20" x14ac:dyDescent="0.25">
      <c r="A145" t="s">
        <v>143</v>
      </c>
      <c r="B145">
        <v>-396.014335065061</v>
      </c>
      <c r="C145">
        <v>-370.06589433837701</v>
      </c>
      <c r="D145">
        <v>25.948440726684002</v>
      </c>
      <c r="E145">
        <v>-352.69841560032899</v>
      </c>
      <c r="F145">
        <v>-340.973027151709</v>
      </c>
      <c r="G145">
        <v>11.725388448619899</v>
      </c>
      <c r="H145">
        <v>-43.315919464732097</v>
      </c>
      <c r="I145">
        <v>-29.092867186667899</v>
      </c>
      <c r="J145">
        <v>14.223052278064101</v>
      </c>
      <c r="K145">
        <v>-0.634138194216884</v>
      </c>
      <c r="L145">
        <v>-1.7877250846819299</v>
      </c>
      <c r="M145">
        <v>-0.37093545927555299</v>
      </c>
      <c r="N145">
        <v>-1.11543513576653</v>
      </c>
      <c r="O145">
        <v>-0.25637748469157101</v>
      </c>
      <c r="P145">
        <v>-0.66261703902021196</v>
      </c>
      <c r="Q145">
        <v>-0.37138446318473001</v>
      </c>
      <c r="R145">
        <v>-1.1171680840905001</v>
      </c>
      <c r="S145">
        <v>-0.256996760703952</v>
      </c>
      <c r="T145">
        <v>-0.66523308454265695</v>
      </c>
    </row>
    <row r="146" spans="1:20" x14ac:dyDescent="0.25">
      <c r="A146" t="s">
        <v>144</v>
      </c>
      <c r="B146">
        <v>-392.24191947695499</v>
      </c>
      <c r="C146">
        <v>-367.93348458908298</v>
      </c>
      <c r="D146">
        <v>24.308434887872401</v>
      </c>
      <c r="E146">
        <v>-350.35155358439499</v>
      </c>
      <c r="F146">
        <v>-339.60301662193501</v>
      </c>
      <c r="G146">
        <v>10.7485369624606</v>
      </c>
      <c r="H146">
        <v>-41.890365892559899</v>
      </c>
      <c r="I146">
        <v>-28.330467967148198</v>
      </c>
      <c r="J146">
        <v>13.5598979254117</v>
      </c>
      <c r="K146">
        <v>-0.633833156203089</v>
      </c>
      <c r="L146">
        <v>-1.7873216708430799</v>
      </c>
      <c r="M146">
        <v>-0.37088565827964998</v>
      </c>
      <c r="N146">
        <v>-1.11530868343297</v>
      </c>
      <c r="O146">
        <v>-0.25638010916392401</v>
      </c>
      <c r="P146">
        <v>-0.66262518063101405</v>
      </c>
      <c r="Q146">
        <v>-0.37132031171776397</v>
      </c>
      <c r="R146">
        <v>-1.1169675196489099</v>
      </c>
      <c r="S146">
        <v>-0.25696842783673302</v>
      </c>
      <c r="T146">
        <v>-0.66510806395333</v>
      </c>
    </row>
    <row r="147" spans="1:20" x14ac:dyDescent="0.25">
      <c r="A147" t="s">
        <v>41</v>
      </c>
      <c r="B147">
        <v>-402.821818914586</v>
      </c>
      <c r="C147">
        <v>-380.07531834049303</v>
      </c>
      <c r="D147">
        <v>22.7465005740933</v>
      </c>
      <c r="E147">
        <v>-343.65059686614899</v>
      </c>
      <c r="F147">
        <v>-341.75383517415202</v>
      </c>
      <c r="G147">
        <v>1.89676169199653</v>
      </c>
      <c r="H147">
        <v>-59.1712220484374</v>
      </c>
      <c r="I147">
        <v>-38.321483166340599</v>
      </c>
      <c r="J147">
        <v>20.849738882096698</v>
      </c>
      <c r="K147">
        <v>-0.42509628753510798</v>
      </c>
      <c r="L147">
        <v>-1.23687650851579</v>
      </c>
      <c r="M147">
        <v>-0.37179871283711302</v>
      </c>
      <c r="N147">
        <v>-1.1199224071065299</v>
      </c>
      <c r="O147">
        <v>-4.34858891979902E-2</v>
      </c>
      <c r="P147">
        <v>-0.104228661772163</v>
      </c>
      <c r="Q147">
        <v>-0.37198311885373803</v>
      </c>
      <c r="R147">
        <v>-1.12061301239225</v>
      </c>
      <c r="S147">
        <v>-4.5347753154427801E-2</v>
      </c>
      <c r="T147">
        <v>-0.109433031563571</v>
      </c>
    </row>
    <row r="148" spans="1:20" x14ac:dyDescent="0.25">
      <c r="A148" t="s">
        <v>42</v>
      </c>
      <c r="B148">
        <v>-393.71809579568497</v>
      </c>
      <c r="C148">
        <v>-373.67373394685001</v>
      </c>
      <c r="D148">
        <v>20.0443618488355</v>
      </c>
      <c r="E148">
        <v>-351.91559939787197</v>
      </c>
      <c r="F148">
        <v>-350.19273192289597</v>
      </c>
      <c r="G148">
        <v>1.7228674749758599</v>
      </c>
      <c r="H148">
        <v>-41.8024963978133</v>
      </c>
      <c r="I148">
        <v>-23.4810020239536</v>
      </c>
      <c r="J148">
        <v>18.3214943738597</v>
      </c>
      <c r="K148">
        <v>-0.42295424984878499</v>
      </c>
      <c r="L148">
        <v>-1.23371492178956</v>
      </c>
      <c r="M148">
        <v>-0.372141292328867</v>
      </c>
      <c r="N148">
        <v>-1.1208916005166001</v>
      </c>
      <c r="O148">
        <v>-4.34858891979902E-2</v>
      </c>
      <c r="P148">
        <v>-0.104228661772163</v>
      </c>
      <c r="Q148">
        <v>-0.372253682326047</v>
      </c>
      <c r="R148">
        <v>-1.1213362524571899</v>
      </c>
      <c r="S148">
        <v>-4.5113706593347298E-2</v>
      </c>
      <c r="T148">
        <v>-0.10902209014468101</v>
      </c>
    </row>
    <row r="149" spans="1:20" x14ac:dyDescent="0.25">
      <c r="A149" t="s">
        <v>43</v>
      </c>
      <c r="B149">
        <v>-393.61086605249801</v>
      </c>
      <c r="C149">
        <v>-373.006337585822</v>
      </c>
      <c r="D149">
        <v>20.604528466675799</v>
      </c>
      <c r="E149">
        <v>-346.48890765869402</v>
      </c>
      <c r="F149">
        <v>-344.83359397353001</v>
      </c>
      <c r="G149">
        <v>1.65531368516373</v>
      </c>
      <c r="H149">
        <v>-47.121958393804498</v>
      </c>
      <c r="I149">
        <v>-28.1727436122924</v>
      </c>
      <c r="J149">
        <v>18.949214781512101</v>
      </c>
      <c r="K149">
        <v>-0.42373470265081498</v>
      </c>
      <c r="L149">
        <v>-1.23449328915999</v>
      </c>
      <c r="M149">
        <v>-0.37198955351138502</v>
      </c>
      <c r="N149">
        <v>-1.12057608371484</v>
      </c>
      <c r="O149">
        <v>-4.34858891979902E-2</v>
      </c>
      <c r="P149">
        <v>-0.104228661772163</v>
      </c>
      <c r="Q149">
        <v>-0.37211196849945199</v>
      </c>
      <c r="R149">
        <v>-1.1210575499830999</v>
      </c>
      <c r="S149">
        <v>-4.5204397303460098E-2</v>
      </c>
      <c r="T149">
        <v>-0.109123646159655</v>
      </c>
    </row>
    <row r="150" spans="1:20" x14ac:dyDescent="0.25">
      <c r="A150" t="s">
        <v>44</v>
      </c>
      <c r="B150">
        <v>-409.73500274038201</v>
      </c>
      <c r="C150">
        <v>-386.764084200757</v>
      </c>
      <c r="D150">
        <v>22.970918539624599</v>
      </c>
      <c r="E150">
        <v>-349.646546516726</v>
      </c>
      <c r="F150">
        <v>-347.66156863111598</v>
      </c>
      <c r="G150">
        <v>1.98497788561079</v>
      </c>
      <c r="H150">
        <v>-60.088456223655399</v>
      </c>
      <c r="I150">
        <v>-39.102515569641596</v>
      </c>
      <c r="J150">
        <v>20.985940654013799</v>
      </c>
      <c r="K150">
        <v>-0.42524622286874902</v>
      </c>
      <c r="L150">
        <v>-1.2371406477275</v>
      </c>
      <c r="M150">
        <v>-0.371828981309343</v>
      </c>
      <c r="N150">
        <v>-1.1199568571807701</v>
      </c>
      <c r="O150">
        <v>-4.34858891979902E-2</v>
      </c>
      <c r="P150">
        <v>-0.104228661772163</v>
      </c>
      <c r="Q150">
        <v>-0.372031892976253</v>
      </c>
      <c r="R150">
        <v>-1.12071273971979</v>
      </c>
      <c r="S150">
        <v>-4.53328414768795E-2</v>
      </c>
      <c r="T150">
        <v>-0.109416036846034</v>
      </c>
    </row>
    <row r="151" spans="1:20" x14ac:dyDescent="0.25">
      <c r="A151" t="s">
        <v>145</v>
      </c>
      <c r="B151">
        <v>-408.20534400439698</v>
      </c>
      <c r="C151">
        <v>-393.91799176186299</v>
      </c>
      <c r="D151">
        <v>14.2873522425338</v>
      </c>
      <c r="E151">
        <v>-363.91091776098801</v>
      </c>
      <c r="F151">
        <v>-362.50436605297398</v>
      </c>
      <c r="G151">
        <v>1.40655170801396</v>
      </c>
      <c r="H151">
        <v>-44.294426243409198</v>
      </c>
      <c r="I151">
        <v>-31.413625708889299</v>
      </c>
      <c r="J151">
        <v>12.880800534519899</v>
      </c>
      <c r="K151">
        <v>-0.42248133207616101</v>
      </c>
      <c r="L151">
        <v>-1.2450545760912199</v>
      </c>
      <c r="M151">
        <v>-0.37174558305783501</v>
      </c>
      <c r="N151">
        <v>-1.1198148631417399</v>
      </c>
      <c r="O151">
        <v>-4.3283710780129402E-2</v>
      </c>
      <c r="P151">
        <v>-0.115820897541623</v>
      </c>
      <c r="Q151">
        <v>-0.37194920909846402</v>
      </c>
      <c r="R151">
        <v>-1.1205617471469</v>
      </c>
      <c r="S151">
        <v>-4.3967065119144201E-2</v>
      </c>
      <c r="T151">
        <v>-0.119093070305565</v>
      </c>
    </row>
    <row r="152" spans="1:20" x14ac:dyDescent="0.25">
      <c r="A152" t="s">
        <v>146</v>
      </c>
      <c r="B152">
        <v>-405.74266627314302</v>
      </c>
      <c r="C152">
        <v>-393.46019077371398</v>
      </c>
      <c r="D152">
        <v>12.282475499428299</v>
      </c>
      <c r="E152">
        <v>-375.62127333211703</v>
      </c>
      <c r="F152">
        <v>-374.27960164818501</v>
      </c>
      <c r="G152">
        <v>1.34167168393221</v>
      </c>
      <c r="H152">
        <v>-30.121392941025199</v>
      </c>
      <c r="I152">
        <v>-19.180589125529</v>
      </c>
      <c r="J152">
        <v>10.9408038154961</v>
      </c>
      <c r="K152">
        <v>-0.42124687035381703</v>
      </c>
      <c r="L152">
        <v>-1.2427041426272201</v>
      </c>
      <c r="M152">
        <v>-0.37222826490216199</v>
      </c>
      <c r="N152">
        <v>-1.1211455086636499</v>
      </c>
      <c r="O152">
        <v>-4.3283710780134703E-2</v>
      </c>
      <c r="P152">
        <v>-0.11582089754163701</v>
      </c>
      <c r="Q152">
        <v>-0.372346694256669</v>
      </c>
      <c r="R152">
        <v>-1.12160421610601</v>
      </c>
      <c r="S152">
        <v>-4.3893146482371401E-2</v>
      </c>
      <c r="T152">
        <v>-0.118801456566175</v>
      </c>
    </row>
    <row r="153" spans="1:20" x14ac:dyDescent="0.25">
      <c r="A153" t="s">
        <v>147</v>
      </c>
      <c r="B153">
        <v>-404.40137475169303</v>
      </c>
      <c r="C153">
        <v>-392.047673995428</v>
      </c>
      <c r="D153">
        <v>12.353700756264899</v>
      </c>
      <c r="E153">
        <v>-369.78667197755601</v>
      </c>
      <c r="F153">
        <v>-368.55470206822099</v>
      </c>
      <c r="G153">
        <v>1.2319699093354699</v>
      </c>
      <c r="H153">
        <v>-34.614702774136603</v>
      </c>
      <c r="I153">
        <v>-23.492971927207101</v>
      </c>
      <c r="J153">
        <v>11.1217308469295</v>
      </c>
      <c r="K153">
        <v>-0.42179978775935301</v>
      </c>
      <c r="L153">
        <v>-1.2433020042051199</v>
      </c>
      <c r="M153">
        <v>-0.37205562096273398</v>
      </c>
      <c r="N153">
        <v>-1.12075752049029</v>
      </c>
      <c r="O153">
        <v>-4.3283710780131303E-2</v>
      </c>
      <c r="P153">
        <v>-0.115820897541628</v>
      </c>
      <c r="Q153">
        <v>-0.37218301671405202</v>
      </c>
      <c r="R153">
        <v>-1.12124912539739</v>
      </c>
      <c r="S153">
        <v>-4.3891832817050697E-2</v>
      </c>
      <c r="T153">
        <v>-0.118829817827263</v>
      </c>
    </row>
    <row r="154" spans="1:20" x14ac:dyDescent="0.25">
      <c r="A154" t="s">
        <v>148</v>
      </c>
      <c r="B154">
        <v>-414.30236190607002</v>
      </c>
      <c r="C154">
        <v>-399.71134618740098</v>
      </c>
      <c r="D154">
        <v>14.5910157186683</v>
      </c>
      <c r="E154">
        <v>-369.676374991898</v>
      </c>
      <c r="F154">
        <v>-368.19216875541298</v>
      </c>
      <c r="G154">
        <v>1.4842062364851301</v>
      </c>
      <c r="H154">
        <v>-44.625986914171897</v>
      </c>
      <c r="I154">
        <v>-31.519177431988702</v>
      </c>
      <c r="J154">
        <v>13.106809482183101</v>
      </c>
      <c r="K154">
        <v>-0.422471289568632</v>
      </c>
      <c r="L154">
        <v>-1.24518612214534</v>
      </c>
      <c r="M154">
        <v>-0.37174941943444501</v>
      </c>
      <c r="N154">
        <v>-1.1198062455395299</v>
      </c>
      <c r="O154">
        <v>-4.3283710780128597E-2</v>
      </c>
      <c r="P154">
        <v>-0.115820897541621</v>
      </c>
      <c r="Q154">
        <v>-0.37197841087535499</v>
      </c>
      <c r="R154">
        <v>-1.1206371495901699</v>
      </c>
      <c r="S154">
        <v>-4.3967046533333401E-2</v>
      </c>
      <c r="T154">
        <v>-0.119069785695977</v>
      </c>
    </row>
    <row r="155" spans="1:20" x14ac:dyDescent="0.25">
      <c r="A155" t="s">
        <v>149</v>
      </c>
      <c r="B155">
        <v>-382.921951552449</v>
      </c>
      <c r="C155">
        <v>-360.03675676397899</v>
      </c>
      <c r="D155">
        <v>22.885194788470699</v>
      </c>
      <c r="E155">
        <v>-308.17384029395703</v>
      </c>
      <c r="F155">
        <v>-303.26732873368502</v>
      </c>
      <c r="G155">
        <v>4.9065115602714</v>
      </c>
      <c r="H155">
        <v>-74.748111258492798</v>
      </c>
      <c r="I155">
        <v>-56.769428030293497</v>
      </c>
      <c r="J155">
        <v>17.978683228199301</v>
      </c>
      <c r="K155">
        <v>-0.59576826543063299</v>
      </c>
      <c r="L155">
        <v>-1.6817242194777899</v>
      </c>
      <c r="M155">
        <v>-0.370915973876218</v>
      </c>
      <c r="N155">
        <v>-1.11558748292623</v>
      </c>
      <c r="O155">
        <v>-0.212700823708627</v>
      </c>
      <c r="P155">
        <v>-0.54981815631261499</v>
      </c>
      <c r="Q155">
        <v>-0.37145246395550902</v>
      </c>
      <c r="R155">
        <v>-1.11764651451626</v>
      </c>
      <c r="S155">
        <v>-0.21352163119526199</v>
      </c>
      <c r="T155">
        <v>-0.55324954500258905</v>
      </c>
    </row>
    <row r="156" spans="1:20" x14ac:dyDescent="0.25">
      <c r="A156" t="s">
        <v>150</v>
      </c>
      <c r="B156">
        <v>-390.54643750631999</v>
      </c>
      <c r="C156">
        <v>-367.621147432165</v>
      </c>
      <c r="D156">
        <v>22.9252900741545</v>
      </c>
      <c r="E156">
        <v>-312.30104968174197</v>
      </c>
      <c r="F156">
        <v>-307.554718511266</v>
      </c>
      <c r="G156">
        <v>4.7463311704765303</v>
      </c>
      <c r="H156">
        <v>-78.245387824577506</v>
      </c>
      <c r="I156">
        <v>-60.066428920899497</v>
      </c>
      <c r="J156">
        <v>18.178958903678001</v>
      </c>
      <c r="K156">
        <v>-0.59655180703075605</v>
      </c>
      <c r="L156">
        <v>-1.68226780380901</v>
      </c>
      <c r="M156">
        <v>-0.37097558295737698</v>
      </c>
      <c r="N156">
        <v>-1.1156558038350399</v>
      </c>
      <c r="O156">
        <v>-0.21270817356857699</v>
      </c>
      <c r="P156">
        <v>-0.54967796027938198</v>
      </c>
      <c r="Q156">
        <v>-0.37150833244665199</v>
      </c>
      <c r="R156">
        <v>-1.1176972986146401</v>
      </c>
      <c r="S156">
        <v>-0.21353891507250899</v>
      </c>
      <c r="T156">
        <v>-0.55319697332075501</v>
      </c>
    </row>
    <row r="157" spans="1:20" x14ac:dyDescent="0.25">
      <c r="A157" t="s">
        <v>151</v>
      </c>
      <c r="B157">
        <v>-378.92665208549801</v>
      </c>
      <c r="C157">
        <v>-357.42569512134997</v>
      </c>
      <c r="D157">
        <v>21.5009569641479</v>
      </c>
      <c r="E157">
        <v>-306.04533089315498</v>
      </c>
      <c r="F157">
        <v>-301.48938199711398</v>
      </c>
      <c r="G157">
        <v>4.55594889604044</v>
      </c>
      <c r="H157">
        <v>-72.881321192342895</v>
      </c>
      <c r="I157">
        <v>-55.936313124235298</v>
      </c>
      <c r="J157">
        <v>16.945008068107501</v>
      </c>
      <c r="K157">
        <v>-0.59517363710650895</v>
      </c>
      <c r="L157">
        <v>-1.6809712484233601</v>
      </c>
      <c r="M157">
        <v>-0.37072403216612498</v>
      </c>
      <c r="N157">
        <v>-1.1152858880575001</v>
      </c>
      <c r="O157">
        <v>-0.21267526182444399</v>
      </c>
      <c r="P157">
        <v>-0.54970067808906098</v>
      </c>
      <c r="Q157">
        <v>-0.37125973441104099</v>
      </c>
      <c r="R157">
        <v>-1.1173234962210701</v>
      </c>
      <c r="S157">
        <v>-0.213421848138757</v>
      </c>
      <c r="T157">
        <v>-0.55283479318630602</v>
      </c>
    </row>
    <row r="158" spans="1:20" x14ac:dyDescent="0.25">
      <c r="A158" t="s">
        <v>152</v>
      </c>
      <c r="B158">
        <v>-440.66324336884298</v>
      </c>
      <c r="C158">
        <v>-409.64908372238199</v>
      </c>
      <c r="D158">
        <v>31.014159646460499</v>
      </c>
      <c r="E158">
        <v>-377.11850446442202</v>
      </c>
      <c r="F158">
        <v>-366.21334180561701</v>
      </c>
      <c r="G158">
        <v>10.9051626588055</v>
      </c>
      <c r="H158">
        <v>-63.544738904420697</v>
      </c>
      <c r="I158">
        <v>-43.435741916765799</v>
      </c>
      <c r="J158">
        <v>20.108996987654901</v>
      </c>
      <c r="K158">
        <v>-0.63343516790165499</v>
      </c>
      <c r="L158">
        <v>-1.7965308349918601</v>
      </c>
      <c r="M158">
        <v>-0.37124659501969198</v>
      </c>
      <c r="N158">
        <v>-1.1160118682240301</v>
      </c>
      <c r="O158">
        <v>-0.25155775632073502</v>
      </c>
      <c r="P158">
        <v>-0.66694687382490403</v>
      </c>
      <c r="Q158">
        <v>-0.37178332708663803</v>
      </c>
      <c r="R158">
        <v>-1.11803468916494</v>
      </c>
      <c r="S158">
        <v>-0.25260454719603698</v>
      </c>
      <c r="T158">
        <v>-0.670999641335982</v>
      </c>
    </row>
    <row r="159" spans="1:20" x14ac:dyDescent="0.25">
      <c r="A159" t="s">
        <v>153</v>
      </c>
      <c r="B159">
        <v>-426.35178689021399</v>
      </c>
      <c r="C159">
        <v>-398.053449791285</v>
      </c>
      <c r="D159">
        <v>28.298337098929</v>
      </c>
      <c r="E159">
        <v>-371.85725344163001</v>
      </c>
      <c r="F159">
        <v>-361.39479022080798</v>
      </c>
      <c r="G159">
        <v>10.462463220822601</v>
      </c>
      <c r="H159">
        <v>-54.494533448583098</v>
      </c>
      <c r="I159">
        <v>-36.6586595704768</v>
      </c>
      <c r="J159">
        <v>17.835873878106302</v>
      </c>
      <c r="K159">
        <v>-0.63130028210440503</v>
      </c>
      <c r="L159">
        <v>-1.7939379219081999</v>
      </c>
      <c r="M159">
        <v>-0.37075467410317198</v>
      </c>
      <c r="N159">
        <v>-1.1151637398491301</v>
      </c>
      <c r="O159">
        <v>-0.251569756734356</v>
      </c>
      <c r="P159">
        <v>-0.66699416455748095</v>
      </c>
      <c r="Q159">
        <v>-0.37124676493354702</v>
      </c>
      <c r="R159">
        <v>-1.1170452616889801</v>
      </c>
      <c r="S159">
        <v>-0.252476309717659</v>
      </c>
      <c r="T159">
        <v>-0.670507323556777</v>
      </c>
    </row>
    <row r="160" spans="1:20" x14ac:dyDescent="0.25">
      <c r="A160" t="s">
        <v>154</v>
      </c>
      <c r="B160">
        <v>-379.358330168767</v>
      </c>
      <c r="C160">
        <v>-348.706742266194</v>
      </c>
      <c r="D160">
        <v>30.651587902573301</v>
      </c>
      <c r="E160">
        <v>-328.46050764178301</v>
      </c>
      <c r="F160">
        <v>-314.48600732255102</v>
      </c>
      <c r="G160">
        <v>13.9745003192324</v>
      </c>
      <c r="H160">
        <v>-50.897822526983497</v>
      </c>
      <c r="I160">
        <v>-34.220734943642597</v>
      </c>
      <c r="J160">
        <v>16.677087583340899</v>
      </c>
      <c r="K160">
        <v>-0.76981694633026299</v>
      </c>
      <c r="L160">
        <v>-2.12858378953187</v>
      </c>
      <c r="M160">
        <v>-0.37091366340916798</v>
      </c>
      <c r="N160">
        <v>-1.11546145062887</v>
      </c>
      <c r="O160">
        <v>-0.39090209791778302</v>
      </c>
      <c r="P160">
        <v>-1.00173756979576</v>
      </c>
      <c r="Q160">
        <v>-0.37139203520225</v>
      </c>
      <c r="R160">
        <v>-1.11730732933499</v>
      </c>
      <c r="S160">
        <v>-0.39172729086575803</v>
      </c>
      <c r="T160">
        <v>-1.0049400926707299</v>
      </c>
    </row>
    <row r="161" spans="1:20" x14ac:dyDescent="0.25">
      <c r="A161" t="s">
        <v>155</v>
      </c>
      <c r="B161">
        <v>-364.92077131884997</v>
      </c>
      <c r="C161">
        <v>-338.64695363931003</v>
      </c>
      <c r="D161">
        <v>26.2738176795397</v>
      </c>
      <c r="E161">
        <v>-321.20889201116501</v>
      </c>
      <c r="F161">
        <v>-309.394438376099</v>
      </c>
      <c r="G161">
        <v>11.814453635065901</v>
      </c>
      <c r="H161">
        <v>-43.711879307684598</v>
      </c>
      <c r="I161">
        <v>-29.252515263210899</v>
      </c>
      <c r="J161">
        <v>14.4593640444737</v>
      </c>
      <c r="K161">
        <v>-0.76825701106201505</v>
      </c>
      <c r="L161">
        <v>-2.1266239628074</v>
      </c>
      <c r="M161">
        <v>-0.37062772186075899</v>
      </c>
      <c r="N161">
        <v>-1.11494658003005</v>
      </c>
      <c r="O161">
        <v>-0.390905753965055</v>
      </c>
      <c r="P161">
        <v>-1.00175194475233</v>
      </c>
      <c r="Q161">
        <v>-0.37107493726824098</v>
      </c>
      <c r="R161">
        <v>-1.11664369171528</v>
      </c>
      <c r="S161">
        <v>-0.39159336036985098</v>
      </c>
      <c r="T161">
        <v>-1.00442729139791</v>
      </c>
    </row>
    <row r="162" spans="1:20" x14ac:dyDescent="0.25">
      <c r="A162" t="s">
        <v>156</v>
      </c>
      <c r="B162">
        <v>-436.26631511996101</v>
      </c>
      <c r="C162">
        <v>-401.50461337844598</v>
      </c>
      <c r="D162">
        <v>34.761701741514898</v>
      </c>
      <c r="E162">
        <v>-368.50854356848703</v>
      </c>
      <c r="F162">
        <v>-356.37359258241401</v>
      </c>
      <c r="G162">
        <v>12.134950986073401</v>
      </c>
      <c r="H162">
        <v>-67.757771551473894</v>
      </c>
      <c r="I162">
        <v>-45.131020796032502</v>
      </c>
      <c r="J162">
        <v>22.6267507554414</v>
      </c>
      <c r="K162">
        <v>-0.85649671151297602</v>
      </c>
      <c r="L162">
        <v>-2.3831593784835401</v>
      </c>
      <c r="M162">
        <v>-0.371198189559444</v>
      </c>
      <c r="N162">
        <v>-1.1159428714548401</v>
      </c>
      <c r="O162">
        <v>-0.47415232722664702</v>
      </c>
      <c r="P162">
        <v>-1.25255513308356</v>
      </c>
      <c r="Q162">
        <v>-0.37182479626021903</v>
      </c>
      <c r="R162">
        <v>-1.11832182243277</v>
      </c>
      <c r="S162">
        <v>-0.47534058894004499</v>
      </c>
      <c r="T162">
        <v>-1.2569793867167001</v>
      </c>
    </row>
    <row r="163" spans="1:20" x14ac:dyDescent="0.25">
      <c r="A163" t="s">
        <v>157</v>
      </c>
      <c r="B163">
        <v>-430.26276097577198</v>
      </c>
      <c r="C163">
        <v>-398.64364955165098</v>
      </c>
      <c r="D163">
        <v>31.619111424120501</v>
      </c>
      <c r="E163">
        <v>-367.824877587402</v>
      </c>
      <c r="F163">
        <v>-356.75072475552702</v>
      </c>
      <c r="G163">
        <v>11.0741528318755</v>
      </c>
      <c r="H163">
        <v>-62.4378833883694</v>
      </c>
      <c r="I163">
        <v>-41.892924796124397</v>
      </c>
      <c r="J163">
        <v>20.5449585922449</v>
      </c>
      <c r="K163">
        <v>-0.85562982939771504</v>
      </c>
      <c r="L163">
        <v>-2.3818066709447501</v>
      </c>
      <c r="M163">
        <v>-0.371155629607135</v>
      </c>
      <c r="N163">
        <v>-1.1157875110292901</v>
      </c>
      <c r="O163">
        <v>-0.47415467699761998</v>
      </c>
      <c r="P163">
        <v>-1.25255735215058</v>
      </c>
      <c r="Q163">
        <v>-0.371738466873275</v>
      </c>
      <c r="R163">
        <v>-1.1179918701832701</v>
      </c>
      <c r="S163">
        <v>-0.47521458773889602</v>
      </c>
      <c r="T163">
        <v>-1.2565354053681299</v>
      </c>
    </row>
    <row r="164" spans="1:20" x14ac:dyDescent="0.25">
      <c r="A164" t="s">
        <v>158</v>
      </c>
      <c r="B164">
        <v>-382.87050275534199</v>
      </c>
      <c r="C164">
        <v>-359.51875438751301</v>
      </c>
      <c r="D164">
        <v>23.351748367828101</v>
      </c>
      <c r="E164">
        <v>-342.97676700113402</v>
      </c>
      <c r="F164">
        <v>-332.941390836908</v>
      </c>
      <c r="G164">
        <v>10.035376164226101</v>
      </c>
      <c r="H164">
        <v>-39.8937357542071</v>
      </c>
      <c r="I164">
        <v>-26.577363550605099</v>
      </c>
      <c r="J164">
        <v>13.316372203602</v>
      </c>
      <c r="K164">
        <v>-0.61998182519672596</v>
      </c>
      <c r="L164">
        <v>-1.82646970664023</v>
      </c>
      <c r="M164">
        <v>-0.35741981540267598</v>
      </c>
      <c r="N164">
        <v>-1.1557645397821401</v>
      </c>
      <c r="O164">
        <v>-0.256171590401436</v>
      </c>
      <c r="P164">
        <v>-0.66190086686211103</v>
      </c>
      <c r="Q164">
        <v>-0.35780219410895903</v>
      </c>
      <c r="R164">
        <v>-1.1572360328500899</v>
      </c>
      <c r="S164">
        <v>-0.25678064070029899</v>
      </c>
      <c r="T164">
        <v>-0.66450988239993902</v>
      </c>
    </row>
    <row r="165" spans="1:20" x14ac:dyDescent="0.25">
      <c r="A165" t="s">
        <v>159</v>
      </c>
      <c r="B165">
        <v>-365.87108663923402</v>
      </c>
      <c r="C165">
        <v>-344.04171167101498</v>
      </c>
      <c r="D165">
        <v>21.829374968219099</v>
      </c>
      <c r="E165">
        <v>-329.21916120509098</v>
      </c>
      <c r="F165">
        <v>-319.478038225445</v>
      </c>
      <c r="G165">
        <v>9.7411229796463594</v>
      </c>
      <c r="H165">
        <v>-36.651925434142903</v>
      </c>
      <c r="I165">
        <v>-24.5636734455701</v>
      </c>
      <c r="J165">
        <v>12.0882519885728</v>
      </c>
      <c r="K165">
        <v>-0.61962618695984495</v>
      </c>
      <c r="L165">
        <v>-1.82586907926014</v>
      </c>
      <c r="M165">
        <v>-0.35753619876813098</v>
      </c>
      <c r="N165">
        <v>-1.1558994055771401</v>
      </c>
      <c r="O165">
        <v>-0.25617654266825601</v>
      </c>
      <c r="P165">
        <v>-0.66192313998929198</v>
      </c>
      <c r="Q165">
        <v>-0.35786240402027902</v>
      </c>
      <c r="R165">
        <v>-1.1571993389317401</v>
      </c>
      <c r="S165">
        <v>-0.25674419359598999</v>
      </c>
      <c r="T165">
        <v>-0.66433352184421302</v>
      </c>
    </row>
    <row r="166" spans="1:20" x14ac:dyDescent="0.25">
      <c r="A166" t="s">
        <v>160</v>
      </c>
      <c r="B166">
        <v>-372.34979217174703</v>
      </c>
      <c r="C166">
        <v>-350.883799106879</v>
      </c>
      <c r="D166">
        <v>21.4659930648676</v>
      </c>
      <c r="E166">
        <v>-336.00524434893703</v>
      </c>
      <c r="F166">
        <v>-326.71278296309799</v>
      </c>
      <c r="G166">
        <v>9.2924613858391005</v>
      </c>
      <c r="H166">
        <v>-36.344547822810298</v>
      </c>
      <c r="I166">
        <v>-24.171016143781799</v>
      </c>
      <c r="J166">
        <v>12.1735316790285</v>
      </c>
      <c r="K166">
        <v>-0.61948554469871497</v>
      </c>
      <c r="L166">
        <v>-1.8257975540084601</v>
      </c>
      <c r="M166">
        <v>-0.35745695198196098</v>
      </c>
      <c r="N166">
        <v>-1.1558864998174401</v>
      </c>
      <c r="O166">
        <v>-0.25617705398212698</v>
      </c>
      <c r="P166">
        <v>-0.66191968764157005</v>
      </c>
      <c r="Q166">
        <v>-0.35778258665235502</v>
      </c>
      <c r="R166">
        <v>-1.1571799303279899</v>
      </c>
      <c r="S166">
        <v>-0.25674756860263298</v>
      </c>
      <c r="T166">
        <v>-0.66436676054349997</v>
      </c>
    </row>
    <row r="167" spans="1:20" x14ac:dyDescent="0.25">
      <c r="A167" t="s">
        <v>45</v>
      </c>
      <c r="B167">
        <v>-392.71042633286299</v>
      </c>
      <c r="C167">
        <v>-370.53092575118302</v>
      </c>
      <c r="D167">
        <v>22.1795005816799</v>
      </c>
      <c r="E167">
        <v>-334.32443932941999</v>
      </c>
      <c r="F167">
        <v>-332.55617113939502</v>
      </c>
      <c r="G167">
        <v>1.76826819002516</v>
      </c>
      <c r="H167">
        <v>-58.3859870034427</v>
      </c>
      <c r="I167">
        <v>-37.974754611787901</v>
      </c>
      <c r="J167">
        <v>20.4112323916547</v>
      </c>
      <c r="K167">
        <v>-0.41080896622128499</v>
      </c>
      <c r="L167">
        <v>-1.27305474416914</v>
      </c>
      <c r="M167">
        <v>-0.35767943696051702</v>
      </c>
      <c r="N167">
        <v>-1.1562316775146599</v>
      </c>
      <c r="O167">
        <v>-4.34858891979902E-2</v>
      </c>
      <c r="P167">
        <v>-0.104228661772163</v>
      </c>
      <c r="Q167">
        <v>-0.35782572360475901</v>
      </c>
      <c r="R167">
        <v>-1.1567878769522799</v>
      </c>
      <c r="S167">
        <v>-4.5303915107696997E-2</v>
      </c>
      <c r="T167">
        <v>-0.109482376552268</v>
      </c>
    </row>
    <row r="168" spans="1:20" x14ac:dyDescent="0.25">
      <c r="A168" t="s">
        <v>46</v>
      </c>
      <c r="B168">
        <v>-374.42858306507901</v>
      </c>
      <c r="C168">
        <v>-353.58441639361399</v>
      </c>
      <c r="D168">
        <v>20.8441666714644</v>
      </c>
      <c r="E168">
        <v>-319.67886203444601</v>
      </c>
      <c r="F168">
        <v>-317.996961310985</v>
      </c>
      <c r="G168">
        <v>1.68190072346095</v>
      </c>
      <c r="H168">
        <v>-54.7497210306325</v>
      </c>
      <c r="I168">
        <v>-35.5874550826289</v>
      </c>
      <c r="J168">
        <v>19.162265948003501</v>
      </c>
      <c r="K168">
        <v>-0.410168192357798</v>
      </c>
      <c r="L168">
        <v>-1.2723937365734499</v>
      </c>
      <c r="M168">
        <v>-0.357640448182313</v>
      </c>
      <c r="N168">
        <v>-1.15635386520808</v>
      </c>
      <c r="O168">
        <v>-4.3485889197996799E-2</v>
      </c>
      <c r="P168">
        <v>-0.10422866177219201</v>
      </c>
      <c r="Q168">
        <v>-0.35776153479749601</v>
      </c>
      <c r="R168">
        <v>-1.1568383835087701</v>
      </c>
      <c r="S168">
        <v>-4.5212444265240598E-2</v>
      </c>
      <c r="T168">
        <v>-0.109195022431075</v>
      </c>
    </row>
    <row r="169" spans="1:20" x14ac:dyDescent="0.25">
      <c r="A169" t="s">
        <v>47</v>
      </c>
      <c r="B169">
        <v>-383.97709700365903</v>
      </c>
      <c r="C169">
        <v>-363.198128343821</v>
      </c>
      <c r="D169">
        <v>20.7789686598381</v>
      </c>
      <c r="E169">
        <v>-329.35720167419902</v>
      </c>
      <c r="F169">
        <v>-327.67589697293198</v>
      </c>
      <c r="G169">
        <v>1.6813047012666</v>
      </c>
      <c r="H169">
        <v>-54.619895329460398</v>
      </c>
      <c r="I169">
        <v>-35.522231370888903</v>
      </c>
      <c r="J169">
        <v>19.097663958571498</v>
      </c>
      <c r="K169">
        <v>-0.41019540152134798</v>
      </c>
      <c r="L169">
        <v>-1.2722658967660301</v>
      </c>
      <c r="M169">
        <v>-0.35764890694162998</v>
      </c>
      <c r="N169">
        <v>-1.15629422379618</v>
      </c>
      <c r="O169">
        <v>-4.34858891979902E-2</v>
      </c>
      <c r="P169">
        <v>-0.104228661772163</v>
      </c>
      <c r="Q169">
        <v>-0.35777204706758498</v>
      </c>
      <c r="R169">
        <v>-1.1567745856580001</v>
      </c>
      <c r="S169">
        <v>-4.5205659531073701E-2</v>
      </c>
      <c r="T169">
        <v>-0.10917930449829499</v>
      </c>
    </row>
    <row r="170" spans="1:20" x14ac:dyDescent="0.25">
      <c r="A170" t="s">
        <v>0</v>
      </c>
      <c r="B170">
        <v>-399.56107837474099</v>
      </c>
      <c r="C170">
        <v>-386.12553189783199</v>
      </c>
      <c r="D170">
        <v>13.435546476908801</v>
      </c>
      <c r="E170">
        <v>-355.11503947762299</v>
      </c>
      <c r="F170">
        <v>-353.87605170010801</v>
      </c>
      <c r="G170">
        <v>1.23898777751496</v>
      </c>
      <c r="H170">
        <v>-44.446038897117198</v>
      </c>
      <c r="I170">
        <v>-32.2494801977234</v>
      </c>
      <c r="J170">
        <v>12.196558699393799</v>
      </c>
      <c r="K170">
        <v>-0.40845904220284501</v>
      </c>
      <c r="L170">
        <v>-1.2815065617042001</v>
      </c>
      <c r="M170">
        <v>-0.357679950720873</v>
      </c>
      <c r="N170">
        <v>-1.1562524450178799</v>
      </c>
      <c r="O170">
        <v>-4.3283710780129499E-2</v>
      </c>
      <c r="P170">
        <v>-0.115820897541623</v>
      </c>
      <c r="Q170">
        <v>-0.35783265601390302</v>
      </c>
      <c r="R170">
        <v>-1.15682667153469</v>
      </c>
      <c r="S170">
        <v>-4.39556427414972E-2</v>
      </c>
      <c r="T170">
        <v>-0.11906745700372599</v>
      </c>
    </row>
    <row r="171" spans="1:20" x14ac:dyDescent="0.25">
      <c r="A171" t="s">
        <v>1</v>
      </c>
      <c r="B171">
        <v>-384.14709711831699</v>
      </c>
      <c r="C171">
        <v>-371.17168533196298</v>
      </c>
      <c r="D171">
        <v>12.975411786354099</v>
      </c>
      <c r="E171">
        <v>-341.03409684220497</v>
      </c>
      <c r="F171">
        <v>-339.81682553350998</v>
      </c>
      <c r="G171">
        <v>1.2172713086953899</v>
      </c>
      <c r="H171">
        <v>-43.113000276112203</v>
      </c>
      <c r="I171">
        <v>-31.354859798453401</v>
      </c>
      <c r="J171">
        <v>11.758140477658699</v>
      </c>
      <c r="K171">
        <v>-0.40821945037145801</v>
      </c>
      <c r="L171">
        <v>-1.2813719176090601</v>
      </c>
      <c r="M171">
        <v>-0.357620473730759</v>
      </c>
      <c r="N171">
        <v>-1.15644541360798</v>
      </c>
      <c r="O171">
        <v>-4.3283710780129402E-2</v>
      </c>
      <c r="P171">
        <v>-0.115820897541623</v>
      </c>
      <c r="Q171">
        <v>-0.35774957521818501</v>
      </c>
      <c r="R171">
        <v>-1.15696081081223</v>
      </c>
      <c r="S171">
        <v>-4.3940324488413403E-2</v>
      </c>
      <c r="T171">
        <v>-0.118998223716151</v>
      </c>
    </row>
    <row r="172" spans="1:20" x14ac:dyDescent="0.25">
      <c r="A172" t="s">
        <v>2</v>
      </c>
      <c r="B172">
        <v>-392.09746290653902</v>
      </c>
      <c r="C172">
        <v>-379.73987527823903</v>
      </c>
      <c r="D172">
        <v>12.3575876282999</v>
      </c>
      <c r="E172">
        <v>-350.43043693311802</v>
      </c>
      <c r="F172">
        <v>-349.28226523399297</v>
      </c>
      <c r="G172">
        <v>1.1481716991256901</v>
      </c>
      <c r="H172">
        <v>-41.6670259734206</v>
      </c>
      <c r="I172">
        <v>-30.457610044246302</v>
      </c>
      <c r="J172">
        <v>11.209415929174201</v>
      </c>
      <c r="K172">
        <v>-0.408051056425148</v>
      </c>
      <c r="L172">
        <v>-1.28094325435904</v>
      </c>
      <c r="M172">
        <v>-0.35767406037895699</v>
      </c>
      <c r="N172">
        <v>-1.15634551221354</v>
      </c>
      <c r="O172">
        <v>-4.3283710780131303E-2</v>
      </c>
      <c r="P172">
        <v>-0.115820897541629</v>
      </c>
      <c r="Q172">
        <v>-0.35780030068302598</v>
      </c>
      <c r="R172">
        <v>-1.1568288925635299</v>
      </c>
      <c r="S172">
        <v>-4.3911238460281103E-2</v>
      </c>
      <c r="T172">
        <v>-0.118853189667831</v>
      </c>
    </row>
    <row r="173" spans="1:20" x14ac:dyDescent="0.25">
      <c r="A173" t="s">
        <v>3</v>
      </c>
      <c r="B173">
        <v>-357.496118365808</v>
      </c>
      <c r="C173">
        <v>-338.668355919806</v>
      </c>
      <c r="D173">
        <v>18.8277624460016</v>
      </c>
      <c r="E173">
        <v>-304.322628439227</v>
      </c>
      <c r="F173">
        <v>-300.70015620236899</v>
      </c>
      <c r="G173">
        <v>3.6224722368588802</v>
      </c>
      <c r="H173">
        <v>-53.173489926580203</v>
      </c>
      <c r="I173">
        <v>-37.9681997174374</v>
      </c>
      <c r="J173">
        <v>15.205290209142699</v>
      </c>
      <c r="K173">
        <v>-0.57612107386988798</v>
      </c>
      <c r="L173">
        <v>-1.7110244309772999</v>
      </c>
      <c r="M173">
        <v>-0.35747068820449401</v>
      </c>
      <c r="N173">
        <v>-1.15576300990778</v>
      </c>
      <c r="O173">
        <v>-0.21015091328338201</v>
      </c>
      <c r="P173">
        <v>-0.54350818352362695</v>
      </c>
      <c r="Q173">
        <v>-0.35789373522007201</v>
      </c>
      <c r="R173">
        <v>-1.15735594921787</v>
      </c>
      <c r="S173">
        <v>-0.21089319452205799</v>
      </c>
      <c r="T173">
        <v>-0.54654130433731096</v>
      </c>
    </row>
    <row r="174" spans="1:20" x14ac:dyDescent="0.25">
      <c r="A174" t="s">
        <v>4</v>
      </c>
      <c r="B174">
        <v>-359.20382591958997</v>
      </c>
      <c r="C174">
        <v>-341.22448367310602</v>
      </c>
      <c r="D174">
        <v>17.9793422464844</v>
      </c>
      <c r="E174">
        <v>-305.53300293875901</v>
      </c>
      <c r="F174">
        <v>-301.75087985337802</v>
      </c>
      <c r="G174">
        <v>3.7821230853807899</v>
      </c>
      <c r="H174">
        <v>-53.670822980831701</v>
      </c>
      <c r="I174">
        <v>-39.473603819727998</v>
      </c>
      <c r="J174">
        <v>14.1972191611036</v>
      </c>
      <c r="K174">
        <v>-0.57658234256556495</v>
      </c>
      <c r="L174">
        <v>-1.71092061895433</v>
      </c>
      <c r="M174">
        <v>-0.35748251964668198</v>
      </c>
      <c r="N174">
        <v>-1.1559583326073799</v>
      </c>
      <c r="O174">
        <v>-0.21016822849108799</v>
      </c>
      <c r="P174">
        <v>-0.54345174673473695</v>
      </c>
      <c r="Q174">
        <v>-0.35784601929932802</v>
      </c>
      <c r="R174">
        <v>-1.15738796983147</v>
      </c>
      <c r="S174">
        <v>-0.210853748906035</v>
      </c>
      <c r="T174">
        <v>-0.54638052388775105</v>
      </c>
    </row>
    <row r="175" spans="1:20" x14ac:dyDescent="0.25">
      <c r="A175" t="s">
        <v>5</v>
      </c>
      <c r="B175">
        <v>-360.91171587756901</v>
      </c>
      <c r="C175">
        <v>-343.17482266428101</v>
      </c>
      <c r="D175">
        <v>17.736893213288301</v>
      </c>
      <c r="E175">
        <v>-308.4301799552</v>
      </c>
      <c r="F175">
        <v>-304.71347280722699</v>
      </c>
      <c r="G175">
        <v>3.7167071479722402</v>
      </c>
      <c r="H175">
        <v>-52.481535922369702</v>
      </c>
      <c r="I175">
        <v>-38.461349857053598</v>
      </c>
      <c r="J175">
        <v>14.020186065316</v>
      </c>
      <c r="K175">
        <v>-0.57644807583302604</v>
      </c>
      <c r="L175">
        <v>-1.7104999309227999</v>
      </c>
      <c r="M175">
        <v>-0.35749841792944698</v>
      </c>
      <c r="N175">
        <v>-1.1559076043635601</v>
      </c>
      <c r="O175">
        <v>-0.21016660628390199</v>
      </c>
      <c r="P175">
        <v>-0.54338621957497801</v>
      </c>
      <c r="Q175">
        <v>-0.357886015916553</v>
      </c>
      <c r="R175">
        <v>-1.1573743428113199</v>
      </c>
      <c r="S175">
        <v>-0.210826251972</v>
      </c>
      <c r="T175">
        <v>-0.54621224356018205</v>
      </c>
    </row>
    <row r="176" spans="1:20" x14ac:dyDescent="0.25">
      <c r="A176" t="s">
        <v>6</v>
      </c>
      <c r="B176">
        <v>-359.22312740696401</v>
      </c>
      <c r="C176">
        <v>-341.231945501052</v>
      </c>
      <c r="D176">
        <v>17.9911819059128</v>
      </c>
      <c r="E176">
        <v>-305.53289927707903</v>
      </c>
      <c r="F176">
        <v>-301.74720405912598</v>
      </c>
      <c r="G176">
        <v>3.7856952179536401</v>
      </c>
      <c r="H176">
        <v>-53.690228129885099</v>
      </c>
      <c r="I176">
        <v>-39.484741441925898</v>
      </c>
      <c r="J176">
        <v>14.2054866879591</v>
      </c>
      <c r="K176">
        <v>-0.57658805052586404</v>
      </c>
      <c r="L176">
        <v>-1.71092871114672</v>
      </c>
      <c r="M176">
        <v>-0.35748289848334303</v>
      </c>
      <c r="N176">
        <v>-1.15595696464256</v>
      </c>
      <c r="O176">
        <v>-0.21017056072620199</v>
      </c>
      <c r="P176">
        <v>-0.54345681275063296</v>
      </c>
      <c r="Q176">
        <v>-0.35784649886890502</v>
      </c>
      <c r="R176">
        <v>-1.1573872088969199</v>
      </c>
      <c r="S176">
        <v>-0.210856573593867</v>
      </c>
      <c r="T176">
        <v>-0.54638753862200096</v>
      </c>
    </row>
    <row r="177" spans="1:20" x14ac:dyDescent="0.25">
      <c r="A177" t="s">
        <v>7</v>
      </c>
      <c r="B177">
        <v>-361.70260982269599</v>
      </c>
      <c r="C177">
        <v>-342.70479081007301</v>
      </c>
      <c r="D177">
        <v>18.9978190126233</v>
      </c>
      <c r="E177">
        <v>-307.71897981140899</v>
      </c>
      <c r="F177">
        <v>-303.93420756365299</v>
      </c>
      <c r="G177">
        <v>3.78477224775573</v>
      </c>
      <c r="H177">
        <v>-53.983630011286799</v>
      </c>
      <c r="I177">
        <v>-38.7705832464191</v>
      </c>
      <c r="J177">
        <v>15.213046764867601</v>
      </c>
      <c r="K177">
        <v>-0.576431713416939</v>
      </c>
      <c r="L177">
        <v>-1.7111910794838601</v>
      </c>
      <c r="M177">
        <v>-0.35749293241596902</v>
      </c>
      <c r="N177">
        <v>-1.1559498561152599</v>
      </c>
      <c r="O177">
        <v>-0.21015868013531899</v>
      </c>
      <c r="P177">
        <v>-0.54346004829058403</v>
      </c>
      <c r="Q177">
        <v>-0.35790879799397401</v>
      </c>
      <c r="R177">
        <v>-1.1575248114503101</v>
      </c>
      <c r="S177">
        <v>-0.21089466374052601</v>
      </c>
      <c r="T177">
        <v>-0.54652758646514898</v>
      </c>
    </row>
    <row r="178" spans="1:20" x14ac:dyDescent="0.25">
      <c r="A178" t="s">
        <v>8</v>
      </c>
      <c r="B178">
        <v>-363.749177347878</v>
      </c>
      <c r="C178">
        <v>-345.48663557738502</v>
      </c>
      <c r="D178">
        <v>18.262541770493801</v>
      </c>
      <c r="E178">
        <v>-308.95652427347102</v>
      </c>
      <c r="F178">
        <v>-305.32799938930202</v>
      </c>
      <c r="G178">
        <v>3.6285248841686499</v>
      </c>
      <c r="H178">
        <v>-54.792653074407603</v>
      </c>
      <c r="I178">
        <v>-40.158636188082397</v>
      </c>
      <c r="J178">
        <v>14.634016886325099</v>
      </c>
      <c r="K178">
        <v>-0.57666058636416395</v>
      </c>
      <c r="L178">
        <v>-1.71125516877906</v>
      </c>
      <c r="M178">
        <v>-0.357494297281575</v>
      </c>
      <c r="N178">
        <v>-1.1559474186982901</v>
      </c>
      <c r="O178">
        <v>-0.21014946449329799</v>
      </c>
      <c r="P178">
        <v>-0.54345515816518297</v>
      </c>
      <c r="Q178">
        <v>-0.35787553662613603</v>
      </c>
      <c r="R178">
        <v>-1.1574155998365001</v>
      </c>
      <c r="S178">
        <v>-0.21087034398910201</v>
      </c>
      <c r="T178">
        <v>-0.54645866008159805</v>
      </c>
    </row>
    <row r="179" spans="1:20" x14ac:dyDescent="0.25">
      <c r="A179" t="s">
        <v>9</v>
      </c>
      <c r="B179">
        <v>-422.544895628696</v>
      </c>
      <c r="C179">
        <v>-394.33451307680099</v>
      </c>
      <c r="D179">
        <v>28.2103825518946</v>
      </c>
      <c r="E179">
        <v>-371.37168314749698</v>
      </c>
      <c r="F179">
        <v>-361.49625054971</v>
      </c>
      <c r="G179">
        <v>9.8754325977874107</v>
      </c>
      <c r="H179">
        <v>-51.173212481198803</v>
      </c>
      <c r="I179">
        <v>-32.838262527091501</v>
      </c>
      <c r="J179">
        <v>18.334949954107199</v>
      </c>
      <c r="K179">
        <v>-0.61762324461066798</v>
      </c>
      <c r="L179">
        <v>-1.8345092268824701</v>
      </c>
      <c r="M179">
        <v>-0.35743904118512398</v>
      </c>
      <c r="N179">
        <v>-1.1559250666996701</v>
      </c>
      <c r="O179">
        <v>-0.25163883624778699</v>
      </c>
      <c r="P179">
        <v>-0.66763868276719995</v>
      </c>
      <c r="Q179">
        <v>-0.35788094066635601</v>
      </c>
      <c r="R179">
        <v>-1.1576050687267401</v>
      </c>
      <c r="S179">
        <v>-0.25262582499015401</v>
      </c>
      <c r="T179">
        <v>-0.671513205179188</v>
      </c>
    </row>
    <row r="180" spans="1:20" x14ac:dyDescent="0.25">
      <c r="A180" t="s">
        <v>10</v>
      </c>
      <c r="B180">
        <v>-403.14691233781099</v>
      </c>
      <c r="C180">
        <v>-376.79240303616399</v>
      </c>
      <c r="D180">
        <v>26.354509301646601</v>
      </c>
      <c r="E180">
        <v>-356.474054926517</v>
      </c>
      <c r="F180">
        <v>-347.04770881713102</v>
      </c>
      <c r="G180">
        <v>9.4263461093860403</v>
      </c>
      <c r="H180">
        <v>-46.672857411293897</v>
      </c>
      <c r="I180">
        <v>-29.744694219033299</v>
      </c>
      <c r="J180">
        <v>16.928163192260602</v>
      </c>
      <c r="K180">
        <v>-0.61710232469896098</v>
      </c>
      <c r="L180">
        <v>-1.8337777973413201</v>
      </c>
      <c r="M180">
        <v>-0.357654885930907</v>
      </c>
      <c r="N180">
        <v>-1.15611708755469</v>
      </c>
      <c r="O180">
        <v>-0.25165133916627302</v>
      </c>
      <c r="P180">
        <v>-0.66768005927992302</v>
      </c>
      <c r="Q180">
        <v>-0.35803828824324802</v>
      </c>
      <c r="R180">
        <v>-1.15761791001801</v>
      </c>
      <c r="S180">
        <v>-0.25257880716636899</v>
      </c>
      <c r="T180">
        <v>-0.67131596246095804</v>
      </c>
    </row>
    <row r="181" spans="1:20" x14ac:dyDescent="0.25">
      <c r="A181" t="s">
        <v>11</v>
      </c>
      <c r="B181">
        <v>-407.25513707496998</v>
      </c>
      <c r="C181">
        <v>-381.12498743107602</v>
      </c>
      <c r="D181">
        <v>26.1301496438935</v>
      </c>
      <c r="E181">
        <v>-362.07246863307302</v>
      </c>
      <c r="F181">
        <v>-352.73107581019798</v>
      </c>
      <c r="G181">
        <v>9.3413928228753793</v>
      </c>
      <c r="H181">
        <v>-45.182668441896801</v>
      </c>
      <c r="I181">
        <v>-28.393911620878601</v>
      </c>
      <c r="J181">
        <v>16.788756821018101</v>
      </c>
      <c r="K181">
        <v>-0.61678802145510903</v>
      </c>
      <c r="L181">
        <v>-1.83336360833746</v>
      </c>
      <c r="M181">
        <v>-0.35751154455442802</v>
      </c>
      <c r="N181">
        <v>-1.1561503985235599</v>
      </c>
      <c r="O181">
        <v>-0.25164071840885099</v>
      </c>
      <c r="P181">
        <v>-0.66763980112189403</v>
      </c>
      <c r="Q181">
        <v>-0.35788414681429398</v>
      </c>
      <c r="R181">
        <v>-1.1576005794509201</v>
      </c>
      <c r="S181">
        <v>-0.25256253326956302</v>
      </c>
      <c r="T181">
        <v>-0.67128970195505899</v>
      </c>
    </row>
    <row r="182" spans="1:20" x14ac:dyDescent="0.25">
      <c r="A182" t="s">
        <v>12</v>
      </c>
      <c r="B182">
        <v>-365.26163951693002</v>
      </c>
      <c r="C182">
        <v>-328.59940314422403</v>
      </c>
      <c r="D182">
        <v>36.662236372705898</v>
      </c>
      <c r="E182">
        <v>-296.69073464324401</v>
      </c>
      <c r="F182">
        <v>-283.35960478588402</v>
      </c>
      <c r="G182">
        <v>13.331129857359601</v>
      </c>
      <c r="H182">
        <v>-68.570904873686104</v>
      </c>
      <c r="I182">
        <v>-45.239798358339797</v>
      </c>
      <c r="J182">
        <v>23.3311065153462</v>
      </c>
      <c r="K182">
        <v>-1.15684969296169</v>
      </c>
      <c r="L182">
        <v>-3.16108378420568</v>
      </c>
      <c r="M182">
        <v>-0.35752615571672802</v>
      </c>
      <c r="N182">
        <v>-1.15578250858859</v>
      </c>
      <c r="O182">
        <v>-0.78876902157486095</v>
      </c>
      <c r="P182">
        <v>-1.9897385165305299</v>
      </c>
      <c r="Q182">
        <v>-0.35809741939302198</v>
      </c>
      <c r="R182">
        <v>-1.15796362977864</v>
      </c>
      <c r="S182">
        <v>-0.79011524182231696</v>
      </c>
      <c r="T182">
        <v>-1.9945262593541799</v>
      </c>
    </row>
    <row r="183" spans="1:20" x14ac:dyDescent="0.25">
      <c r="A183" t="s">
        <v>13</v>
      </c>
      <c r="B183">
        <v>-360.38274312939302</v>
      </c>
      <c r="C183">
        <v>-326.12118864005299</v>
      </c>
      <c r="D183">
        <v>34.261554489340298</v>
      </c>
      <c r="E183">
        <v>-300.38784752106397</v>
      </c>
      <c r="F183">
        <v>-288.24379976231802</v>
      </c>
      <c r="G183">
        <v>12.1440477587457</v>
      </c>
      <c r="H183">
        <v>-59.994895608329202</v>
      </c>
      <c r="I183">
        <v>-37.877388877734496</v>
      </c>
      <c r="J183">
        <v>22.117506730594599</v>
      </c>
      <c r="K183">
        <v>-1.15542386318583</v>
      </c>
      <c r="L183">
        <v>-3.1582936270810502</v>
      </c>
      <c r="M183">
        <v>-0.357408130363155</v>
      </c>
      <c r="N183">
        <v>-1.1556508011695401</v>
      </c>
      <c r="O183">
        <v>-0.788628311737402</v>
      </c>
      <c r="P183">
        <v>-1.98917940121161</v>
      </c>
      <c r="Q183">
        <v>-0.35797027138099102</v>
      </c>
      <c r="R183">
        <v>-1.1577688902969501</v>
      </c>
      <c r="S183">
        <v>-0.78984758779971898</v>
      </c>
      <c r="T183">
        <v>-1.9937040072585901</v>
      </c>
    </row>
    <row r="184" spans="1:20" x14ac:dyDescent="0.25">
      <c r="A184" t="s">
        <v>14</v>
      </c>
      <c r="B184">
        <v>-355.21030381968302</v>
      </c>
      <c r="C184">
        <v>-319.975262034401</v>
      </c>
      <c r="D184">
        <v>35.235041785281403</v>
      </c>
      <c r="E184">
        <v>-289.71354252179799</v>
      </c>
      <c r="F184">
        <v>-276.73079683830701</v>
      </c>
      <c r="G184">
        <v>12.982745683491199</v>
      </c>
      <c r="H184">
        <v>-65.496761297884603</v>
      </c>
      <c r="I184">
        <v>-43.244465196094403</v>
      </c>
      <c r="J184">
        <v>22.252296101790201</v>
      </c>
      <c r="K184">
        <v>-1.15637272515693</v>
      </c>
      <c r="L184">
        <v>-3.1603322366289399</v>
      </c>
      <c r="M184">
        <v>-0.35742798140547599</v>
      </c>
      <c r="N184">
        <v>-1.1557923172076101</v>
      </c>
      <c r="O184">
        <v>-0.78877487629927001</v>
      </c>
      <c r="P184">
        <v>-1.9897633914066799</v>
      </c>
      <c r="Q184">
        <v>-0.35793960767796901</v>
      </c>
      <c r="R184">
        <v>-1.15779608246495</v>
      </c>
      <c r="S184">
        <v>-0.79006697145951998</v>
      </c>
      <c r="T184">
        <v>-1.9944313555244499</v>
      </c>
    </row>
    <row r="185" spans="1:20" x14ac:dyDescent="0.25">
      <c r="A185" t="s">
        <v>15</v>
      </c>
      <c r="B185">
        <v>-360.54500147948301</v>
      </c>
      <c r="C185">
        <v>-325.25174110009198</v>
      </c>
      <c r="D185">
        <v>35.293260379391299</v>
      </c>
      <c r="E185">
        <v>-294.424744669765</v>
      </c>
      <c r="F185">
        <v>-281.42496737118699</v>
      </c>
      <c r="G185">
        <v>12.999777298578</v>
      </c>
      <c r="H185">
        <v>-66.120256809717802</v>
      </c>
      <c r="I185">
        <v>-43.826773728904499</v>
      </c>
      <c r="J185">
        <v>22.2934830808132</v>
      </c>
      <c r="K185">
        <v>-1.15647567681218</v>
      </c>
      <c r="L185">
        <v>-3.1604703044489999</v>
      </c>
      <c r="M185">
        <v>-0.35746315492696601</v>
      </c>
      <c r="N185">
        <v>-1.15579697424695</v>
      </c>
      <c r="O185">
        <v>-0.78876400015041703</v>
      </c>
      <c r="P185">
        <v>-1.98973797960402</v>
      </c>
      <c r="Q185">
        <v>-0.357976649195757</v>
      </c>
      <c r="R185">
        <v>-1.1577951368055299</v>
      </c>
      <c r="S185">
        <v>-0.79006410821138895</v>
      </c>
      <c r="T185">
        <v>-1.9944173528131599</v>
      </c>
    </row>
    <row r="186" spans="1:20" x14ac:dyDescent="0.25">
      <c r="A186" t="s">
        <v>16</v>
      </c>
      <c r="B186">
        <v>-347.13287313266</v>
      </c>
      <c r="C186">
        <v>-315.18463516032301</v>
      </c>
      <c r="D186">
        <v>31.948237972336599</v>
      </c>
      <c r="E186">
        <v>-291.28416586704799</v>
      </c>
      <c r="F186">
        <v>-279.75616226265299</v>
      </c>
      <c r="G186">
        <v>11.528003604395</v>
      </c>
      <c r="H186">
        <v>-55.848707265612099</v>
      </c>
      <c r="I186">
        <v>-35.428472897670503</v>
      </c>
      <c r="J186">
        <v>20.4202343679415</v>
      </c>
      <c r="K186">
        <v>-1.15475833591138</v>
      </c>
      <c r="L186">
        <v>-3.1574689884665199</v>
      </c>
      <c r="M186">
        <v>-0.357351070527065</v>
      </c>
      <c r="N186">
        <v>-1.1557002922655799</v>
      </c>
      <c r="O186">
        <v>-0.78863533024208698</v>
      </c>
      <c r="P186">
        <v>-1.9892689850791101</v>
      </c>
      <c r="Q186">
        <v>-0.35783487769268002</v>
      </c>
      <c r="R186">
        <v>-1.1575890920582399</v>
      </c>
      <c r="S186">
        <v>-0.78979130394241404</v>
      </c>
      <c r="T186">
        <v>-1.9935180598622</v>
      </c>
    </row>
    <row r="187" spans="1:20" x14ac:dyDescent="0.25">
      <c r="A187" t="s">
        <v>17</v>
      </c>
      <c r="B187">
        <v>-350.80917036183598</v>
      </c>
      <c r="C187">
        <v>-318.95758916151698</v>
      </c>
      <c r="D187">
        <v>31.851581200319401</v>
      </c>
      <c r="E187">
        <v>-294.99660387941401</v>
      </c>
      <c r="F187">
        <v>-283.39706108223101</v>
      </c>
      <c r="G187">
        <v>11.599542797183201</v>
      </c>
      <c r="H187">
        <v>-55.812566482422</v>
      </c>
      <c r="I187">
        <v>-35.560528079285803</v>
      </c>
      <c r="J187">
        <v>20.252038403136201</v>
      </c>
      <c r="K187">
        <v>-1.1549460946463299</v>
      </c>
      <c r="L187">
        <v>-3.1575246383000199</v>
      </c>
      <c r="M187">
        <v>-0.35748909065353102</v>
      </c>
      <c r="N187">
        <v>-1.1557938432621999</v>
      </c>
      <c r="O187">
        <v>-0.78866164149954299</v>
      </c>
      <c r="P187">
        <v>-1.98926827656251</v>
      </c>
      <c r="Q187">
        <v>-0.35796164776732298</v>
      </c>
      <c r="R187">
        <v>-1.1576502264656701</v>
      </c>
      <c r="S187">
        <v>-0.78980792791188004</v>
      </c>
      <c r="T187">
        <v>-1.9935066428236901</v>
      </c>
    </row>
    <row r="188" spans="1:20" x14ac:dyDescent="0.25">
      <c r="A188" t="s">
        <v>18</v>
      </c>
      <c r="B188">
        <v>-362.282833526883</v>
      </c>
      <c r="C188">
        <v>-335.97110174362899</v>
      </c>
      <c r="D188">
        <v>26.311731783253499</v>
      </c>
      <c r="E188">
        <v>-320.07193439658602</v>
      </c>
      <c r="F188">
        <v>-308.39856917376</v>
      </c>
      <c r="G188">
        <v>11.673365222826099</v>
      </c>
      <c r="H188">
        <v>-42.210899130296802</v>
      </c>
      <c r="I188">
        <v>-27.572532569869502</v>
      </c>
      <c r="J188">
        <v>14.638366560427301</v>
      </c>
      <c r="K188">
        <v>-0.75502203663571898</v>
      </c>
      <c r="L188">
        <v>-2.1670594773735701</v>
      </c>
      <c r="M188">
        <v>-0.35739576114066601</v>
      </c>
      <c r="N188">
        <v>-1.15571182571652</v>
      </c>
      <c r="O188">
        <v>-0.39096541874842899</v>
      </c>
      <c r="P188">
        <v>-1.00193122821717</v>
      </c>
      <c r="Q188">
        <v>-0.35777371150719001</v>
      </c>
      <c r="R188">
        <v>-1.1571706121482801</v>
      </c>
      <c r="S188">
        <v>-0.39173111887169698</v>
      </c>
      <c r="T188">
        <v>-1.00490424989261</v>
      </c>
    </row>
    <row r="189" spans="1:20" x14ac:dyDescent="0.25">
      <c r="A189" t="s">
        <v>19</v>
      </c>
      <c r="B189">
        <v>-345.35595259516401</v>
      </c>
      <c r="C189">
        <v>-321.132265313304</v>
      </c>
      <c r="D189">
        <v>24.223687281859402</v>
      </c>
      <c r="E189">
        <v>-306.835755699223</v>
      </c>
      <c r="F189">
        <v>-295.88536204322401</v>
      </c>
      <c r="G189">
        <v>10.950393655998999</v>
      </c>
      <c r="H189">
        <v>-38.520196895941197</v>
      </c>
      <c r="I189">
        <v>-25.246903270080701</v>
      </c>
      <c r="J189">
        <v>13.273293625860401</v>
      </c>
      <c r="K189">
        <v>-0.75456422269865997</v>
      </c>
      <c r="L189">
        <v>-2.1663314514215801</v>
      </c>
      <c r="M189">
        <v>-0.35749475555453097</v>
      </c>
      <c r="N189">
        <v>-1.1558205305822</v>
      </c>
      <c r="O189">
        <v>-0.39096674828129402</v>
      </c>
      <c r="P189">
        <v>-1.00194207356413</v>
      </c>
      <c r="Q189">
        <v>-0.35782088086084501</v>
      </c>
      <c r="R189">
        <v>-1.15711729586894</v>
      </c>
      <c r="S189">
        <v>-0.39167362388363502</v>
      </c>
      <c r="T189">
        <v>-1.0046678372153</v>
      </c>
    </row>
    <row r="190" spans="1:20" x14ac:dyDescent="0.25">
      <c r="A190" t="s">
        <v>20</v>
      </c>
      <c r="B190">
        <v>-352.67439232821198</v>
      </c>
      <c r="C190">
        <v>-328.38725231025802</v>
      </c>
      <c r="D190">
        <v>24.287140017954201</v>
      </c>
      <c r="E190">
        <v>-314.35133094271401</v>
      </c>
      <c r="F190">
        <v>-303.45283024598501</v>
      </c>
      <c r="G190">
        <v>10.8985006967291</v>
      </c>
      <c r="H190">
        <v>-38.323061385498299</v>
      </c>
      <c r="I190">
        <v>-24.934422064273299</v>
      </c>
      <c r="J190">
        <v>13.388639321225</v>
      </c>
      <c r="K190">
        <v>-0.75444548459338701</v>
      </c>
      <c r="L190">
        <v>-2.1663012136080599</v>
      </c>
      <c r="M190">
        <v>-0.35743325535460801</v>
      </c>
      <c r="N190">
        <v>-1.15579244517956</v>
      </c>
      <c r="O190">
        <v>-0.39097217118477701</v>
      </c>
      <c r="P190">
        <v>-1.0019523452845001</v>
      </c>
      <c r="Q190">
        <v>-0.35775382929268401</v>
      </c>
      <c r="R190">
        <v>-1.1570712924841799</v>
      </c>
      <c r="S190">
        <v>-0.39169104964900697</v>
      </c>
      <c r="T190">
        <v>-1.00473350827381</v>
      </c>
    </row>
    <row r="191" spans="1:20" x14ac:dyDescent="0.25">
      <c r="A191" t="s">
        <v>21</v>
      </c>
      <c r="B191">
        <v>-415.87418406040501</v>
      </c>
      <c r="C191">
        <v>-385.33851539084299</v>
      </c>
      <c r="D191">
        <v>30.535668669562401</v>
      </c>
      <c r="E191">
        <v>-364.17255766541803</v>
      </c>
      <c r="F191">
        <v>-353.58185112481698</v>
      </c>
      <c r="G191">
        <v>10.590706540601101</v>
      </c>
      <c r="H191">
        <v>-51.701626394987599</v>
      </c>
      <c r="I191">
        <v>-31.756664266026299</v>
      </c>
      <c r="J191">
        <v>19.944962128961301</v>
      </c>
      <c r="K191">
        <v>-0.84009762915159103</v>
      </c>
      <c r="L191">
        <v>-2.4202677394388399</v>
      </c>
      <c r="M191">
        <v>-0.35746069523839202</v>
      </c>
      <c r="N191">
        <v>-1.1559624287455501</v>
      </c>
      <c r="O191">
        <v>-0.47406960182375901</v>
      </c>
      <c r="P191">
        <v>-1.2531805360111901</v>
      </c>
      <c r="Q191">
        <v>-0.35795857159167899</v>
      </c>
      <c r="R191">
        <v>-1.15785348754886</v>
      </c>
      <c r="S191">
        <v>-0.47516406402926797</v>
      </c>
      <c r="T191">
        <v>-1.25729377245276</v>
      </c>
    </row>
    <row r="192" spans="1:20" x14ac:dyDescent="0.25">
      <c r="A192" t="s">
        <v>22</v>
      </c>
      <c r="B192">
        <v>-396.32061700394098</v>
      </c>
      <c r="C192">
        <v>-367.791404936498</v>
      </c>
      <c r="D192">
        <v>28.529212067442899</v>
      </c>
      <c r="E192">
        <v>-349.21501266413799</v>
      </c>
      <c r="F192">
        <v>-339.088305034249</v>
      </c>
      <c r="G192">
        <v>10.126707629888999</v>
      </c>
      <c r="H192">
        <v>-47.105604339802703</v>
      </c>
      <c r="I192">
        <v>-28.703099902248798</v>
      </c>
      <c r="J192">
        <v>18.402504437553901</v>
      </c>
      <c r="K192">
        <v>-0.83951735460895105</v>
      </c>
      <c r="L192">
        <v>-2.4194626689104002</v>
      </c>
      <c r="M192">
        <v>-0.357653972305988</v>
      </c>
      <c r="N192">
        <v>-1.15611036875424</v>
      </c>
      <c r="O192">
        <v>-0.47408205237478301</v>
      </c>
      <c r="P192">
        <v>-1.25319205541748</v>
      </c>
      <c r="Q192">
        <v>-0.35809425360768599</v>
      </c>
      <c r="R192">
        <v>-1.15781943574222</v>
      </c>
      <c r="S192">
        <v>-0.47510048525518001</v>
      </c>
      <c r="T192">
        <v>-1.25703341702552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t="s">
        <v>177</v>
      </c>
      <c r="B2">
        <f>VLOOKUP($A2,'CCSD(T)-CBS'!$A$2:$I$192,2,FALSE)</f>
        <v>-34.422434319709737</v>
      </c>
      <c r="C2">
        <f>VLOOKUP($A2,'MP2-ACCD'!$A$2:$T$192,11,FALSE)*2625.5</f>
        <v>-1384.2726241873163</v>
      </c>
      <c r="D2">
        <f>VLOOKUP($A2,'MP2-ACCD'!$A$2:$T$192,12,FALSE)*2625.5</f>
        <v>-3792.959835084564</v>
      </c>
      <c r="E2">
        <f>VLOOKUP($A2,'MP2-ACCD'!$A$2:$T$192,13,FALSE)*2625.5</f>
        <v>-695.29901327934135</v>
      </c>
      <c r="F2">
        <f>VLOOKUP($A2,'MP2-ACCD'!$A$2:$T$192,14,FALSE)*2625.5</f>
        <v>-2030.6214513880188</v>
      </c>
      <c r="G2">
        <f>VLOOKUP($A2,'MP2-ACCD'!$A$2:$T$192,15,FALSE)*2625.5</f>
        <v>-673.12084434962173</v>
      </c>
      <c r="H2">
        <f>VLOOKUP($A2,'MP2-ACCD'!$A$2:$T$192,16,FALSE)*2625.5</f>
        <v>-1739.7045559982544</v>
      </c>
    </row>
    <row r="3" spans="1:8" x14ac:dyDescent="0.25">
      <c r="A3" t="s">
        <v>23</v>
      </c>
      <c r="B3">
        <f>VLOOKUP($A3,'CCSD(T)-CBS'!$A$2:$I$192,2,FALSE)</f>
        <v>-45.117233288157649</v>
      </c>
      <c r="C3">
        <f>VLOOKUP($A3,'MP2-ACCD'!$A$2:$T$192,11,FALSE)*2625.5</f>
        <v>-835.80261303185534</v>
      </c>
      <c r="D3">
        <f>VLOOKUP($A3,'MP2-ACCD'!$A$2:$T$192,12,FALSE)*2625.5</f>
        <v>-2344.6158034222817</v>
      </c>
      <c r="E3">
        <f>VLOOKUP($A3,'MP2-ACCD'!$A$2:$T$192,13,FALSE)*2625.5</f>
        <v>-697.77692691694483</v>
      </c>
      <c r="F3">
        <f>VLOOKUP($A3,'MP2-ACCD'!$A$2:$T$192,14,FALSE)*2625.5</f>
        <v>-2040.6406528352652</v>
      </c>
      <c r="G3">
        <f>VLOOKUP($A3,'MP2-ACCD'!$A$2:$T$192,15,FALSE)*2625.5</f>
        <v>-114.17220208934742</v>
      </c>
      <c r="H3">
        <f>VLOOKUP($A3,'MP2-ACCD'!$A$2:$T$192,16,FALSE)*2625.5</f>
        <v>-273.65235148286644</v>
      </c>
    </row>
    <row r="4" spans="1:8" x14ac:dyDescent="0.25">
      <c r="A4" t="s">
        <v>24</v>
      </c>
      <c r="B4">
        <f>VLOOKUP($A4,'CCSD(T)-CBS'!$A$2:$I$192,2,FALSE)</f>
        <v>-29.975236424039053</v>
      </c>
      <c r="C4">
        <f>VLOOKUP($A4,'MP2-ACCD'!$A$2:$T$192,11,FALSE)*2625.5</f>
        <v>-827.90786298636726</v>
      </c>
      <c r="D4">
        <f>VLOOKUP($A4,'MP2-ACCD'!$A$2:$T$192,12,FALSE)*2625.5</f>
        <v>-2332.8838970232837</v>
      </c>
      <c r="E4">
        <f>VLOOKUP($A4,'MP2-ACCD'!$A$2:$T$192,13,FALSE)*2625.5</f>
        <v>-697.74735763294882</v>
      </c>
      <c r="F4">
        <f>VLOOKUP($A4,'MP2-ACCD'!$A$2:$T$192,14,FALSE)*2625.5</f>
        <v>-2041.6375071367272</v>
      </c>
      <c r="G4">
        <f>VLOOKUP($A4,'MP2-ACCD'!$A$2:$T$192,15,FALSE)*2625.5</f>
        <v>-114.17220208932328</v>
      </c>
      <c r="H4">
        <f>VLOOKUP($A4,'MP2-ACCD'!$A$2:$T$192,16,FALSE)*2625.5</f>
        <v>-273.65235148281397</v>
      </c>
    </row>
    <row r="5" spans="1:8" x14ac:dyDescent="0.25">
      <c r="A5" t="s">
        <v>178</v>
      </c>
      <c r="B5">
        <f>VLOOKUP($A5,'CCSD(T)-CBS'!$A$2:$I$192,2,FALSE)</f>
        <v>-38.315188026376404</v>
      </c>
      <c r="C5">
        <f>VLOOKUP($A5,'MP2-ACCD'!$A$2:$T$192,11,FALSE)*2625.5</f>
        <v>-829.38230791572562</v>
      </c>
      <c r="D5">
        <f>VLOOKUP($A5,'MP2-ACCD'!$A$2:$T$192,12,FALSE)*2625.5</f>
        <v>-2366.8385743246822</v>
      </c>
      <c r="E5">
        <f>VLOOKUP($A5,'MP2-ACCD'!$A$2:$T$192,13,FALSE)*2625.5</f>
        <v>-697.58938943178714</v>
      </c>
      <c r="F5">
        <f>VLOOKUP($A5,'MP2-ACCD'!$A$2:$T$192,14,FALSE)*2625.5</f>
        <v>-2040.2837760955333</v>
      </c>
      <c r="G5">
        <f>VLOOKUP($A5,'MP2-ACCD'!$A$2:$T$192,15,FALSE)*2625.5</f>
        <v>-113.64138265322764</v>
      </c>
      <c r="H5">
        <f>VLOOKUP($A5,'MP2-ACCD'!$A$2:$T$192,16,FALSE)*2625.5</f>
        <v>-304.08776649552595</v>
      </c>
    </row>
    <row r="6" spans="1:8" x14ac:dyDescent="0.25">
      <c r="A6" t="s">
        <v>179</v>
      </c>
      <c r="B6">
        <f>VLOOKUP($A6,'CCSD(T)-CBS'!$A$2:$I$192,2,FALSE)</f>
        <v>-27.374671966040751</v>
      </c>
      <c r="C6">
        <f>VLOOKUP($A6,'MP2-ACCD'!$A$2:$T$192,11,FALSE)*2625.5</f>
        <v>-824.67687150644554</v>
      </c>
      <c r="D6">
        <f>VLOOKUP($A6,'MP2-ACCD'!$A$2:$T$192,12,FALSE)*2625.5</f>
        <v>-2358.1602229097566</v>
      </c>
      <c r="E6">
        <f>VLOOKUP($A6,'MP2-ACCD'!$A$2:$T$192,13,FALSE)*2625.5</f>
        <v>-697.99609022695313</v>
      </c>
      <c r="F6">
        <f>VLOOKUP($A6,'MP2-ACCD'!$A$2:$T$192,14,FALSE)*2625.5</f>
        <v>-2042.327610421238</v>
      </c>
      <c r="G6">
        <f>VLOOKUP($A6,'MP2-ACCD'!$A$2:$T$192,15,FALSE)*2625.5</f>
        <v>-113.64138265322974</v>
      </c>
      <c r="H6">
        <f>VLOOKUP($A6,'MP2-ACCD'!$A$2:$T$192,16,FALSE)*2625.5</f>
        <v>-304.08776649553118</v>
      </c>
    </row>
    <row r="7" spans="1:8" x14ac:dyDescent="0.25">
      <c r="A7" t="s">
        <v>180</v>
      </c>
      <c r="B7">
        <f>VLOOKUP($A7,'CCSD(T)-CBS'!$A$2:$I$192,2,FALSE)</f>
        <v>-55.43049811026367</v>
      </c>
      <c r="C7">
        <f>VLOOKUP($A7,'MP2-ACCD'!$A$2:$T$192,11,FALSE)*2625.5</f>
        <v>-1284.3837796009075</v>
      </c>
      <c r="D7">
        <f>VLOOKUP($A7,'MP2-ACCD'!$A$2:$T$192,12,FALSE)*2625.5</f>
        <v>-3514.2941101608662</v>
      </c>
      <c r="E7">
        <f>VLOOKUP($A7,'MP2-ACCD'!$A$2:$T$192,13,FALSE)*2625.5</f>
        <v>-695.85734338021814</v>
      </c>
      <c r="F7">
        <f>VLOOKUP($A7,'MP2-ACCD'!$A$2:$T$192,14,FALSE)*2625.5</f>
        <v>-2032.176420160474</v>
      </c>
      <c r="G7">
        <f>VLOOKUP($A7,'MP2-ACCD'!$A$2:$T$192,15,FALSE)*2625.5</f>
        <v>-558.53105897165005</v>
      </c>
      <c r="H7">
        <f>VLOOKUP($A7,'MP2-ACCD'!$A$2:$T$192,16,FALSE)*2625.5</f>
        <v>-1443.0537224707266</v>
      </c>
    </row>
    <row r="8" spans="1:8" x14ac:dyDescent="0.25">
      <c r="A8" t="s">
        <v>181</v>
      </c>
      <c r="B8">
        <f>VLOOKUP($A8,'CCSD(T)-CBS'!$A$2:$I$192,2,FALSE)</f>
        <v>-42.652555110739286</v>
      </c>
      <c r="C8">
        <f>VLOOKUP($A8,'MP2-ACCD'!$A$2:$T$192,11,FALSE)*2625.5</f>
        <v>-1276.5232919569921</v>
      </c>
      <c r="D8">
        <f>VLOOKUP($A8,'MP2-ACCD'!$A$2:$T$192,12,FALSE)*2625.5</f>
        <v>-3504.1088012461514</v>
      </c>
      <c r="E8">
        <f>VLOOKUP($A8,'MP2-ACCD'!$A$2:$T$192,13,FALSE)*2625.5</f>
        <v>-696.13237450278871</v>
      </c>
      <c r="F8">
        <f>VLOOKUP($A8,'MP2-ACCD'!$A$2:$T$192,14,FALSE)*2625.5</f>
        <v>-2033.8214462890005</v>
      </c>
      <c r="G8">
        <f>VLOOKUP($A8,'MP2-ACCD'!$A$2:$T$192,15,FALSE)*2625.5</f>
        <v>-558.24492242199983</v>
      </c>
      <c r="H8">
        <f>VLOOKUP($A8,'MP2-ACCD'!$A$2:$T$192,16,FALSE)*2625.5</f>
        <v>-1443.1959433608429</v>
      </c>
    </row>
    <row r="9" spans="1:8" x14ac:dyDescent="0.25">
      <c r="A9" t="s">
        <v>182</v>
      </c>
      <c r="B9">
        <f>VLOOKUP($A9,'CCSD(T)-CBS'!$A$2:$I$192,2,FALSE)</f>
        <v>-42.388904300653394</v>
      </c>
      <c r="C9">
        <f>VLOOKUP($A9,'MP2-ACCD'!$A$2:$T$192,11,FALSE)*2625.5</f>
        <v>-1379.0518114613867</v>
      </c>
      <c r="D9">
        <f>VLOOKUP($A9,'MP2-ACCD'!$A$2:$T$192,12,FALSE)*2625.5</f>
        <v>-3811.4326795914717</v>
      </c>
      <c r="E9">
        <f>VLOOKUP($A9,'MP2-ACCD'!$A$2:$T$192,13,FALSE)*2625.5</f>
        <v>-695.7493346483659</v>
      </c>
      <c r="F9">
        <f>VLOOKUP($A9,'MP2-ACCD'!$A$2:$T$192,14,FALSE)*2625.5</f>
        <v>-2031.4803526269177</v>
      </c>
      <c r="G9">
        <f>VLOOKUP($A9,'MP2-ACCD'!$A$2:$T$192,15,FALSE)*2625.5</f>
        <v>-660.47493809722971</v>
      </c>
      <c r="H9">
        <f>VLOOKUP($A9,'MP2-ACCD'!$A$2:$T$192,16,FALSE)*2625.5</f>
        <v>-1751.1147140800429</v>
      </c>
    </row>
    <row r="10" spans="1:8" x14ac:dyDescent="0.25">
      <c r="A10" t="s">
        <v>183</v>
      </c>
      <c r="B10">
        <f>VLOOKUP($A10,'CCSD(T)-CBS'!$A$2:$I$192,2,FALSE)</f>
        <v>-63.766010985826142</v>
      </c>
      <c r="C10">
        <f>VLOOKUP($A10,'MP2-ACCD'!$A$2:$T$192,11,FALSE)*2625.5</f>
        <v>-2803.6280087140335</v>
      </c>
      <c r="D10">
        <f>VLOOKUP($A10,'MP2-ACCD'!$A$2:$T$192,12,FALSE)*2625.5</f>
        <v>-7306.3079396585836</v>
      </c>
      <c r="E10">
        <f>VLOOKUP($A10,'MP2-ACCD'!$A$2:$T$192,13,FALSE)*2625.5</f>
        <v>-695.34208637727113</v>
      </c>
      <c r="F10">
        <f>VLOOKUP($A10,'MP2-ACCD'!$A$2:$T$192,14,FALSE)*2625.5</f>
        <v>-2030.8410031548483</v>
      </c>
      <c r="G10">
        <f>VLOOKUP($A10,'MP2-ACCD'!$A$2:$T$192,15,FALSE)*2625.5</f>
        <v>-2072.0421812597501</v>
      </c>
      <c r="H10">
        <f>VLOOKUP($A10,'MP2-ACCD'!$A$2:$T$192,16,FALSE)*2625.5</f>
        <v>-5224.0367174043558</v>
      </c>
    </row>
    <row r="11" spans="1:8" x14ac:dyDescent="0.25">
      <c r="A11" t="s">
        <v>184</v>
      </c>
      <c r="B11">
        <f>VLOOKUP($A11,'CCSD(T)-CBS'!$A$2:$I$192,2,FALSE)</f>
        <v>499.2579391013478</v>
      </c>
      <c r="C11">
        <f>VLOOKUP($A11,'MP2-ACCD'!$A$2:$T$192,11,FALSE)*2625.5</f>
        <v>-2788.3814717181467</v>
      </c>
      <c r="D11">
        <f>VLOOKUP($A11,'MP2-ACCD'!$A$2:$T$192,12,FALSE)*2625.5</f>
        <v>-7283.2263516525527</v>
      </c>
      <c r="E11">
        <f>VLOOKUP($A11,'MP2-ACCD'!$A$2:$T$192,13,FALSE)*2625.5</f>
        <v>-695.8575821935741</v>
      </c>
      <c r="F11">
        <f>VLOOKUP($A11,'MP2-ACCD'!$A$2:$T$192,14,FALSE)*2625.5</f>
        <v>-2033.3524993244985</v>
      </c>
      <c r="G11">
        <f>VLOOKUP($A11,'MP2-ACCD'!$A$2:$T$192,15,FALSE)*2625.5</f>
        <v>-2071.2223918246782</v>
      </c>
      <c r="H11">
        <f>VLOOKUP($A11,'MP2-ACCD'!$A$2:$T$192,16,FALSE)*2625.5</f>
        <v>-5222.2075028143981</v>
      </c>
    </row>
    <row r="12" spans="1:8" x14ac:dyDescent="0.25">
      <c r="A12" t="s">
        <v>185</v>
      </c>
      <c r="B12">
        <f>VLOOKUP($A12,'CCSD(T)-CBS'!$A$2:$I$192,2,FALSE)</f>
        <v>494.78063656094673</v>
      </c>
      <c r="C12">
        <f>VLOOKUP($A12,'MP2-ACCD'!$A$2:$T$192,11,FALSE)*2625.5</f>
        <v>-2790.9378458412707</v>
      </c>
      <c r="D12">
        <f>VLOOKUP($A12,'MP2-ACCD'!$A$2:$T$192,12,FALSE)*2625.5</f>
        <v>-7285.7770810165503</v>
      </c>
      <c r="E12">
        <f>VLOOKUP($A12,'MP2-ACCD'!$A$2:$T$192,13,FALSE)*2625.5</f>
        <v>-695.51126999675228</v>
      </c>
      <c r="F12">
        <f>VLOOKUP($A12,'MP2-ACCD'!$A$2:$T$192,14,FALSE)*2625.5</f>
        <v>-2031.9464981690908</v>
      </c>
      <c r="G12">
        <f>VLOOKUP($A12,'MP2-ACCD'!$A$2:$T$192,15,FALSE)*2625.5</f>
        <v>-2071.9854016599666</v>
      </c>
      <c r="H12">
        <f>VLOOKUP($A12,'MP2-ACCD'!$A$2:$T$192,16,FALSE)*2625.5</f>
        <v>-5223.090897524663</v>
      </c>
    </row>
    <row r="13" spans="1:8" x14ac:dyDescent="0.25">
      <c r="A13" t="s">
        <v>186</v>
      </c>
      <c r="B13">
        <f>VLOOKUP($A13,'CCSD(T)-CBS'!$A$2:$I$192,2,FALSE)</f>
        <v>-36.109422095924856</v>
      </c>
      <c r="C13">
        <f>VLOOKUP($A13,'MP2-ACCD'!$A$2:$T$192,11,FALSE)*2625.5</f>
        <v>-1738.9743515348409</v>
      </c>
      <c r="D13">
        <f>VLOOKUP($A13,'MP2-ACCD'!$A$2:$T$192,12,FALSE)*2625.5</f>
        <v>-4685.6176476611172</v>
      </c>
      <c r="E13">
        <f>VLOOKUP($A13,'MP2-ACCD'!$A$2:$T$192,13,FALSE)*2625.5</f>
        <v>-695.32124904908881</v>
      </c>
      <c r="F13">
        <f>VLOOKUP($A13,'MP2-ACCD'!$A$2:$T$192,14,FALSE)*2625.5</f>
        <v>-2030.8022266933947</v>
      </c>
      <c r="G13">
        <f>VLOOKUP($A13,'MP2-ACCD'!$A$2:$T$192,15,FALSE)*2625.5</f>
        <v>-1026.3196978397837</v>
      </c>
      <c r="H13">
        <f>VLOOKUP($A13,'MP2-ACCD'!$A$2:$T$192,16,FALSE)*2625.5</f>
        <v>-2630.0810598138696</v>
      </c>
    </row>
    <row r="14" spans="1:8" x14ac:dyDescent="0.25">
      <c r="A14" t="s">
        <v>187</v>
      </c>
      <c r="B14">
        <f>VLOOKUP($A14,'CCSD(T)-CBS'!$A$2:$I$192,2,FALSE)</f>
        <v>-40.837053406632549</v>
      </c>
      <c r="C14">
        <f>VLOOKUP($A14,'MP2-ACCD'!$A$2:$T$192,11,FALSE)*2625.5</f>
        <v>-1962.9019435623316</v>
      </c>
      <c r="D14">
        <f>VLOOKUP($A14,'MP2-ACCD'!$A$2:$T$192,12,FALSE)*2625.5</f>
        <v>-5349.2451837142617</v>
      </c>
      <c r="E14">
        <f>VLOOKUP($A14,'MP2-ACCD'!$A$2:$T$192,13,FALSE)*2625.5</f>
        <v>-695.44637525769144</v>
      </c>
      <c r="F14">
        <f>VLOOKUP($A14,'MP2-ACCD'!$A$2:$T$192,14,FALSE)*2625.5</f>
        <v>-2031.2125095745387</v>
      </c>
      <c r="G14">
        <f>VLOOKUP($A14,'MP2-ACCD'!$A$2:$T$192,15,FALSE)*2625.5</f>
        <v>-1244.934154684164</v>
      </c>
      <c r="H14">
        <f>VLOOKUP($A14,'MP2-ACCD'!$A$2:$T$192,16,FALSE)*2625.5</f>
        <v>-3288.6893028841355</v>
      </c>
    </row>
    <row r="15" spans="1:8" x14ac:dyDescent="0.25">
      <c r="A15" t="s">
        <v>188</v>
      </c>
      <c r="B15">
        <f>VLOOKUP($A15,'CCSD(T)-CBS'!$A$2:$I$192,2,FALSE)</f>
        <v>-32.608530094107664</v>
      </c>
      <c r="C15">
        <f>VLOOKUP($A15,'MP2-ACCD'!$A$2:$T$192,11,FALSE)*2625.5</f>
        <v>-1346.2577601172948</v>
      </c>
      <c r="D15">
        <f>VLOOKUP($A15,'MP2-ACCD'!$A$2:$T$192,12,FALSE)*2625.5</f>
        <v>-3890.0046565085636</v>
      </c>
      <c r="E15">
        <f>VLOOKUP($A15,'MP2-ACCD'!$A$2:$T$192,13,FALSE)*2625.5</f>
        <v>-657.68871786580087</v>
      </c>
      <c r="F15">
        <f>VLOOKUP($A15,'MP2-ACCD'!$A$2:$T$192,14,FALSE)*2625.5</f>
        <v>-2131.0445559077662</v>
      </c>
      <c r="G15">
        <f>VLOOKUP($A15,'MP2-ACCD'!$A$2:$T$192,15,FALSE)*2625.5</f>
        <v>-672.58170665089108</v>
      </c>
      <c r="H15">
        <f>VLOOKUP($A15,'MP2-ACCD'!$A$2:$T$192,16,FALSE)*2625.5</f>
        <v>-1737.8220335562421</v>
      </c>
    </row>
    <row r="16" spans="1:8" x14ac:dyDescent="0.25">
      <c r="A16" t="s">
        <v>189</v>
      </c>
      <c r="B16">
        <f>VLOOKUP($A16,'CCSD(T)-CBS'!$A$2:$I$192,2,FALSE)</f>
        <v>-30.204514303123233</v>
      </c>
      <c r="C16">
        <f>VLOOKUP($A16,'MP2-ACCD'!$A$2:$T$192,11,FALSE)*2625.5</f>
        <v>-1344.8449491274373</v>
      </c>
      <c r="D16">
        <f>VLOOKUP($A16,'MP2-ACCD'!$A$2:$T$192,12,FALSE)*2625.5</f>
        <v>-3888.2085231486103</v>
      </c>
      <c r="E16">
        <f>VLOOKUP($A16,'MP2-ACCD'!$A$2:$T$192,13,FALSE)*2625.5</f>
        <v>-657.84071379426518</v>
      </c>
      <c r="F16">
        <f>VLOOKUP($A16,'MP2-ACCD'!$A$2:$T$192,14,FALSE)*2625.5</f>
        <v>-2131.2924915925696</v>
      </c>
      <c r="G16">
        <f>VLOOKUP($A16,'MP2-ACCD'!$A$2:$T$192,15,FALSE)*2625.5</f>
        <v>-672.58628611464201</v>
      </c>
      <c r="H16">
        <f>VLOOKUP($A16,'MP2-ACCD'!$A$2:$T$192,16,FALSE)*2625.5</f>
        <v>-1737.8364701044186</v>
      </c>
    </row>
    <row r="17" spans="1:8" x14ac:dyDescent="0.25">
      <c r="A17" t="s">
        <v>25</v>
      </c>
      <c r="B17">
        <f>VLOOKUP($A17,'CCSD(T)-CBS'!$A$2:$I$192,2,FALSE)</f>
        <v>-43.297783855312559</v>
      </c>
      <c r="C17">
        <f>VLOOKUP($A17,'MP2-ACCD'!$A$2:$T$192,11,FALSE)*2625.5</f>
        <v>-796.31091565101326</v>
      </c>
      <c r="D17">
        <f>VLOOKUP($A17,'MP2-ACCD'!$A$2:$T$192,12,FALSE)*2625.5</f>
        <v>-2436.1523766562041</v>
      </c>
      <c r="E17">
        <f>VLOOKUP($A17,'MP2-ACCD'!$A$2:$T$192,13,FALSE)*2625.5</f>
        <v>-658.3541248280635</v>
      </c>
      <c r="F17">
        <f>VLOOKUP($A17,'MP2-ACCD'!$A$2:$T$192,14,FALSE)*2625.5</f>
        <v>-2132.3379408607952</v>
      </c>
      <c r="G17">
        <f>VLOOKUP($A17,'MP2-ACCD'!$A$2:$T$192,15,FALSE)*2625.5</f>
        <v>-114.17220208932328</v>
      </c>
      <c r="H17">
        <f>VLOOKUP($A17,'MP2-ACCD'!$A$2:$T$192,16,FALSE)*2625.5</f>
        <v>-273.65235148281397</v>
      </c>
    </row>
    <row r="18" spans="1:8" x14ac:dyDescent="0.25">
      <c r="A18" t="s">
        <v>26</v>
      </c>
      <c r="B18">
        <f>VLOOKUP($A18,'CCSD(T)-CBS'!$A$2:$I$192,2,FALSE)</f>
        <v>-41.623578157914835</v>
      </c>
      <c r="C18">
        <f>VLOOKUP($A18,'MP2-ACCD'!$A$2:$T$192,11,FALSE)*2625.5</f>
        <v>-794.86813811069896</v>
      </c>
      <c r="D18">
        <f>VLOOKUP($A18,'MP2-ACCD'!$A$2:$T$192,12,FALSE)*2625.5</f>
        <v>-2434.3919163598703</v>
      </c>
      <c r="E18">
        <f>VLOOKUP($A18,'MP2-ACCD'!$A$2:$T$192,13,FALSE)*2625.5</f>
        <v>-658.38942539693539</v>
      </c>
      <c r="F18">
        <f>VLOOKUP($A18,'MP2-ACCD'!$A$2:$T$192,14,FALSE)*2625.5</f>
        <v>-2132.6975715456188</v>
      </c>
      <c r="G18">
        <f>VLOOKUP($A18,'MP2-ACCD'!$A$2:$T$192,15,FALSE)*2625.5</f>
        <v>-114.17220208932328</v>
      </c>
      <c r="H18">
        <f>VLOOKUP($A18,'MP2-ACCD'!$A$2:$T$192,16,FALSE)*2625.5</f>
        <v>-273.65235148281397</v>
      </c>
    </row>
    <row r="19" spans="1:8" x14ac:dyDescent="0.25">
      <c r="A19" t="s">
        <v>190</v>
      </c>
      <c r="B19">
        <f>VLOOKUP($A19,'CCSD(T)-CBS'!$A$2:$I$192,2,FALSE)</f>
        <v>-37.629084625945666</v>
      </c>
      <c r="C19">
        <f>VLOOKUP($A19,'MP2-ACCD'!$A$2:$T$192,11,FALSE)*2625.5</f>
        <v>-790.93232233836113</v>
      </c>
      <c r="D19">
        <f>VLOOKUP($A19,'MP2-ACCD'!$A$2:$T$192,12,FALSE)*2625.5</f>
        <v>-2459.3243481267486</v>
      </c>
      <c r="E19">
        <f>VLOOKUP($A19,'MP2-ACCD'!$A$2:$T$192,13,FALSE)*2625.5</f>
        <v>-658.4135324112209</v>
      </c>
      <c r="F19">
        <f>VLOOKUP($A19,'MP2-ACCD'!$A$2:$T$192,14,FALSE)*2625.5</f>
        <v>-2132.4301348667668</v>
      </c>
      <c r="G19">
        <f>VLOOKUP($A19,'MP2-ACCD'!$A$2:$T$192,15,FALSE)*2625.5</f>
        <v>-113.6413826532426</v>
      </c>
      <c r="H19">
        <f>VLOOKUP($A19,'MP2-ACCD'!$A$2:$T$192,16,FALSE)*2625.5</f>
        <v>-304.08776649556535</v>
      </c>
    </row>
    <row r="20" spans="1:8" x14ac:dyDescent="0.25">
      <c r="A20" t="s">
        <v>191</v>
      </c>
      <c r="B20">
        <f>VLOOKUP($A20,'CCSD(T)-CBS'!$A$2:$I$192,2,FALSE)</f>
        <v>-36.824639143612217</v>
      </c>
      <c r="C20">
        <f>VLOOKUP($A20,'MP2-ACCD'!$A$2:$T$192,11,FALSE)*2625.5</f>
        <v>-790.09369228366245</v>
      </c>
      <c r="D20">
        <f>VLOOKUP($A20,'MP2-ACCD'!$A$2:$T$192,12,FALSE)*2625.5</f>
        <v>-2458.2159145464866</v>
      </c>
      <c r="E20">
        <f>VLOOKUP($A20,'MP2-ACCD'!$A$2:$T$192,13,FALSE)*2625.5</f>
        <v>-658.43152049486025</v>
      </c>
      <c r="F20">
        <f>VLOOKUP($A20,'MP2-ACCD'!$A$2:$T$192,14,FALSE)*2625.5</f>
        <v>-2132.7164300335239</v>
      </c>
      <c r="G20">
        <f>VLOOKUP($A20,'MP2-ACCD'!$A$2:$T$192,15,FALSE)*2625.5</f>
        <v>-113.64138265322974</v>
      </c>
      <c r="H20">
        <f>VLOOKUP($A20,'MP2-ACCD'!$A$2:$T$192,16,FALSE)*2625.5</f>
        <v>-304.08776649553118</v>
      </c>
    </row>
    <row r="21" spans="1:8" x14ac:dyDescent="0.25">
      <c r="A21" t="s">
        <v>192</v>
      </c>
      <c r="B21">
        <f>VLOOKUP($A21,'CCSD(T)-CBS'!$A$2:$I$192,2,FALSE)</f>
        <v>-39.579693500606027</v>
      </c>
      <c r="C21">
        <f>VLOOKUP($A21,'MP2-ACCD'!$A$2:$T$192,11,FALSE)*2625.5</f>
        <v>-1231.5825319047633</v>
      </c>
      <c r="D21">
        <f>VLOOKUP($A21,'MP2-ACCD'!$A$2:$T$192,12,FALSE)*2625.5</f>
        <v>-3584.5068553260157</v>
      </c>
      <c r="E21">
        <f>VLOOKUP($A21,'MP2-ACCD'!$A$2:$T$192,13,FALSE)*2625.5</f>
        <v>-658.23346466868247</v>
      </c>
      <c r="F21">
        <f>VLOOKUP($A21,'MP2-ACCD'!$A$2:$T$192,14,FALSE)*2625.5</f>
        <v>-2131.938787936977</v>
      </c>
      <c r="G21">
        <f>VLOOKUP($A21,'MP2-ACCD'!$A$2:$T$192,15,FALSE)*2625.5</f>
        <v>-551.72740079915877</v>
      </c>
      <c r="H21">
        <f>VLOOKUP($A21,'MP2-ACCD'!$A$2:$T$192,16,FALSE)*2625.5</f>
        <v>-1426.3821908621883</v>
      </c>
    </row>
    <row r="22" spans="1:8" x14ac:dyDescent="0.25">
      <c r="A22" t="s">
        <v>193</v>
      </c>
      <c r="B22">
        <f>VLOOKUP($A22,'CCSD(T)-CBS'!$A$2:$I$192,2,FALSE)</f>
        <v>-43.086579592619728</v>
      </c>
      <c r="C22">
        <f>VLOOKUP($A22,'MP2-ACCD'!$A$2:$T$192,11,FALSE)*2625.5</f>
        <v>-1232.9013136550755</v>
      </c>
      <c r="D22">
        <f>VLOOKUP($A22,'MP2-ACCD'!$A$2:$T$192,12,FALSE)*2625.5</f>
        <v>-3588.0812000195519</v>
      </c>
      <c r="E22">
        <f>VLOOKUP($A22,'MP2-ACCD'!$A$2:$T$192,13,FALSE)*2625.5</f>
        <v>-658.04042706740222</v>
      </c>
      <c r="F22">
        <f>VLOOKUP($A22,'MP2-ACCD'!$A$2:$T$192,14,FALSE)*2625.5</f>
        <v>-2131.5899499819029</v>
      </c>
      <c r="G22">
        <f>VLOOKUP($A22,'MP2-ACCD'!$A$2:$T$192,15,FALSE)*2625.5</f>
        <v>-551.7131077627763</v>
      </c>
      <c r="H22">
        <f>VLOOKUP($A22,'MP2-ACCD'!$A$2:$T$192,16,FALSE)*2625.5</f>
        <v>-1426.8047696929664</v>
      </c>
    </row>
    <row r="23" spans="1:8" x14ac:dyDescent="0.25">
      <c r="A23" t="s">
        <v>194</v>
      </c>
      <c r="B23">
        <f>VLOOKUP($A23,'CCSD(T)-CBS'!$A$2:$I$192,2,FALSE)</f>
        <v>-39.566743252149081</v>
      </c>
      <c r="C23">
        <f>VLOOKUP($A23,'MP2-ACCD'!$A$2:$T$192,11,FALSE)*2625.5</f>
        <v>-1230.5174978870623</v>
      </c>
      <c r="D23">
        <f>VLOOKUP($A23,'MP2-ACCD'!$A$2:$T$192,12,FALSE)*2625.5</f>
        <v>-3588.3250419823094</v>
      </c>
      <c r="E23">
        <f>VLOOKUP($A23,'MP2-ACCD'!$A$2:$T$192,13,FALSE)*2625.5</f>
        <v>-657.78588995786856</v>
      </c>
      <c r="F23">
        <f>VLOOKUP($A23,'MP2-ACCD'!$A$2:$T$192,14,FALSE)*2625.5</f>
        <v>-2131.3602818088366</v>
      </c>
      <c r="G23">
        <f>VLOOKUP($A23,'MP2-ACCD'!$A$2:$T$192,15,FALSE)*2625.5</f>
        <v>-551.88972672611931</v>
      </c>
      <c r="H23">
        <f>VLOOKUP($A23,'MP2-ACCD'!$A$2:$T$192,16,FALSE)*2625.5</f>
        <v>-1427.8067854482358</v>
      </c>
    </row>
    <row r="24" spans="1:8" x14ac:dyDescent="0.25">
      <c r="A24" t="s">
        <v>195</v>
      </c>
      <c r="B24">
        <f>VLOOKUP($A24,'CCSD(T)-CBS'!$A$2:$I$192,2,FALSE)</f>
        <v>-41.684524156510179</v>
      </c>
      <c r="C24">
        <f>VLOOKUP($A24,'MP2-ACCD'!$A$2:$T$192,11,FALSE)*2625.5</f>
        <v>-1231.8555196297116</v>
      </c>
      <c r="D24">
        <f>VLOOKUP($A24,'MP2-ACCD'!$A$2:$T$192,12,FALSE)*2625.5</f>
        <v>-3586.9067188017989</v>
      </c>
      <c r="E24">
        <f>VLOOKUP($A24,'MP2-ACCD'!$A$2:$T$192,13,FALSE)*2625.5</f>
        <v>-657.78821909037572</v>
      </c>
      <c r="F24">
        <f>VLOOKUP($A24,'MP2-ACCD'!$A$2:$T$192,14,FALSE)*2625.5</f>
        <v>-2131.3539401447752</v>
      </c>
      <c r="G24">
        <f>VLOOKUP($A24,'MP2-ACCD'!$A$2:$T$192,15,FALSE)*2625.5</f>
        <v>-551.74843800737801</v>
      </c>
      <c r="H24">
        <f>VLOOKUP($A24,'MP2-ACCD'!$A$2:$T$192,16,FALSE)*2625.5</f>
        <v>-1426.8151162077113</v>
      </c>
    </row>
    <row r="25" spans="1:8" x14ac:dyDescent="0.25">
      <c r="A25" t="s">
        <v>196</v>
      </c>
      <c r="B25">
        <f>VLOOKUP($A25,'CCSD(T)-CBS'!$A$2:$I$192,2,FALSE)</f>
        <v>-38.192231311595606</v>
      </c>
      <c r="C25">
        <f>VLOOKUP($A25,'MP2-ACCD'!$A$2:$T$192,11,FALSE)*2625.5</f>
        <v>-1339.4652874540413</v>
      </c>
      <c r="D25">
        <f>VLOOKUP($A25,'MP2-ACCD'!$A$2:$T$192,12,FALSE)*2625.5</f>
        <v>-3909.7898837117486</v>
      </c>
      <c r="E25">
        <f>VLOOKUP($A25,'MP2-ACCD'!$A$2:$T$192,13,FALSE)*2625.5</f>
        <v>-657.7189629929976</v>
      </c>
      <c r="F25">
        <f>VLOOKUP($A25,'MP2-ACCD'!$A$2:$T$192,14,FALSE)*2625.5</f>
        <v>-2131.5223566652262</v>
      </c>
      <c r="G25">
        <f>VLOOKUP($A25,'MP2-ACCD'!$A$2:$T$192,15,FALSE)*2625.5</f>
        <v>-660.6809195286985</v>
      </c>
      <c r="H25">
        <f>VLOOKUP($A25,'MP2-ACCD'!$A$2:$T$192,16,FALSE)*2625.5</f>
        <v>-1752.8772211889629</v>
      </c>
    </row>
    <row r="26" spans="1:8" x14ac:dyDescent="0.25">
      <c r="A26" t="s">
        <v>197</v>
      </c>
      <c r="B26">
        <f>VLOOKUP($A26,'CCSD(T)-CBS'!$A$2:$I$192,2,FALSE)</f>
        <v>-33.943007268452675</v>
      </c>
      <c r="C26">
        <f>VLOOKUP($A26,'MP2-ACCD'!$A$2:$T$192,11,FALSE)*2625.5</f>
        <v>-1337.0375626366647</v>
      </c>
      <c r="D26">
        <f>VLOOKUP($A26,'MP2-ACCD'!$A$2:$T$192,12,FALSE)*2625.5</f>
        <v>-3906.6426681780035</v>
      </c>
      <c r="E26">
        <f>VLOOKUP($A26,'MP2-ACCD'!$A$2:$T$192,13,FALSE)*2625.5</f>
        <v>-657.9598817728413</v>
      </c>
      <c r="F26">
        <f>VLOOKUP($A26,'MP2-ACCD'!$A$2:$T$192,14,FALSE)*2625.5</f>
        <v>-2132.0766971702601</v>
      </c>
      <c r="G26">
        <f>VLOOKUP($A26,'MP2-ACCD'!$A$2:$T$192,15,FALSE)*2625.5</f>
        <v>-660.67559871278081</v>
      </c>
      <c r="H26">
        <f>VLOOKUP($A26,'MP2-ACCD'!$A$2:$T$192,16,FALSE)*2625.5</f>
        <v>-1752.8521463750262</v>
      </c>
    </row>
    <row r="27" spans="1:8" x14ac:dyDescent="0.25">
      <c r="A27" t="s">
        <v>198</v>
      </c>
      <c r="B27">
        <f>VLOOKUP($A27,'CCSD(T)-CBS'!$A$2:$I$192,2,FALSE)</f>
        <v>568.73128998406537</v>
      </c>
      <c r="C27">
        <f>VLOOKUP($A27,'MP2-ACCD'!$A$2:$T$192,11,FALSE)*2625.5</f>
        <v>-2754.1277922583286</v>
      </c>
      <c r="D27">
        <f>VLOOKUP($A27,'MP2-ACCD'!$A$2:$T$192,12,FALSE)*2625.5</f>
        <v>-7391.6735540824648</v>
      </c>
      <c r="E27">
        <f>VLOOKUP($A27,'MP2-ACCD'!$A$2:$T$192,13,FALSE)*2625.5</f>
        <v>-657.97239383193562</v>
      </c>
      <c r="F27">
        <f>VLOOKUP($A27,'MP2-ACCD'!$A$2:$T$192,14,FALSE)*2625.5</f>
        <v>-2131.0221497620118</v>
      </c>
      <c r="G27">
        <f>VLOOKUP($A27,'MP2-ACCD'!$A$2:$T$192,15,FALSE)*2625.5</f>
        <v>-2070.8311061668819</v>
      </c>
      <c r="H27">
        <f>VLOOKUP($A27,'MP2-ACCD'!$A$2:$T$192,16,FALSE)*2625.5</f>
        <v>-5224.0568697011613</v>
      </c>
    </row>
    <row r="28" spans="1:8" x14ac:dyDescent="0.25">
      <c r="A28" t="s">
        <v>199</v>
      </c>
      <c r="B28">
        <f>VLOOKUP($A28,'CCSD(T)-CBS'!$A$2:$I$192,2,FALSE)</f>
        <v>578.48765784102216</v>
      </c>
      <c r="C28">
        <f>VLOOKUP($A28,'MP2-ACCD'!$A$2:$T$192,11,FALSE)*2625.5</f>
        <v>-2748.9794108677529</v>
      </c>
      <c r="D28">
        <f>VLOOKUP($A28,'MP2-ACCD'!$A$2:$T$192,12,FALSE)*2625.5</f>
        <v>-7382.5725488577446</v>
      </c>
      <c r="E28">
        <f>VLOOKUP($A28,'MP2-ACCD'!$A$2:$T$192,13,FALSE)*2625.5</f>
        <v>-657.72149614029718</v>
      </c>
      <c r="F28">
        <f>VLOOKUP($A28,'MP2-ACCD'!$A$2:$T$192,14,FALSE)*2625.5</f>
        <v>-2130.8003635608056</v>
      </c>
      <c r="G28">
        <f>VLOOKUP($A28,'MP2-ACCD'!$A$2:$T$192,15,FALSE)*2625.5</f>
        <v>-2070.6899632247778</v>
      </c>
      <c r="H28">
        <f>VLOOKUP($A28,'MP2-ACCD'!$A$2:$T$192,16,FALSE)*2625.5</f>
        <v>-5222.9328544033751</v>
      </c>
    </row>
    <row r="29" spans="1:8" x14ac:dyDescent="0.25">
      <c r="A29" t="s">
        <v>200</v>
      </c>
      <c r="B29">
        <f>VLOOKUP($A29,'CCSD(T)-CBS'!$A$2:$I$192,2,FALSE)</f>
        <v>570.18981120497665</v>
      </c>
      <c r="C29">
        <f>VLOOKUP($A29,'MP2-ACCD'!$A$2:$T$192,11,FALSE)*2625.5</f>
        <v>-2753.1875982572665</v>
      </c>
      <c r="D29">
        <f>VLOOKUP($A29,'MP2-ACCD'!$A$2:$T$192,12,FALSE)*2625.5</f>
        <v>-7389.9922996660434</v>
      </c>
      <c r="E29">
        <f>VLOOKUP($A29,'MP2-ACCD'!$A$2:$T$192,13,FALSE)*2625.5</f>
        <v>-657.98274594100633</v>
      </c>
      <c r="F29">
        <f>VLOOKUP($A29,'MP2-ACCD'!$A$2:$T$192,14,FALSE)*2625.5</f>
        <v>-2131.3109640654739</v>
      </c>
      <c r="G29">
        <f>VLOOKUP($A29,'MP2-ACCD'!$A$2:$T$192,15,FALSE)*2625.5</f>
        <v>-2070.7320305590852</v>
      </c>
      <c r="H29">
        <f>VLOOKUP($A29,'MP2-ACCD'!$A$2:$T$192,16,FALSE)*2625.5</f>
        <v>-5223.7886025807866</v>
      </c>
    </row>
    <row r="30" spans="1:8" x14ac:dyDescent="0.25">
      <c r="A30" t="s">
        <v>201</v>
      </c>
      <c r="B30">
        <f>VLOOKUP($A30,'CCSD(T)-CBS'!$A$2:$I$192,2,FALSE)</f>
        <v>576.97933489285242</v>
      </c>
      <c r="C30">
        <f>VLOOKUP($A30,'MP2-ACCD'!$A$2:$T$192,11,FALSE)*2625.5</f>
        <v>-2749.4953077690016</v>
      </c>
      <c r="D30">
        <f>VLOOKUP($A30,'MP2-ACCD'!$A$2:$T$192,12,FALSE)*2625.5</f>
        <v>-7382.6598206637091</v>
      </c>
      <c r="E30">
        <f>VLOOKUP($A30,'MP2-ACCD'!$A$2:$T$192,13,FALSE)*2625.5</f>
        <v>-657.90907720445182</v>
      </c>
      <c r="F30">
        <f>VLOOKUP($A30,'MP2-ACCD'!$A$2:$T$192,14,FALSE)*2625.5</f>
        <v>-2131.0503477311509</v>
      </c>
      <c r="G30">
        <f>VLOOKUP($A30,'MP2-ACCD'!$A$2:$T$192,15,FALSE)*2625.5</f>
        <v>-2070.5440513544877</v>
      </c>
      <c r="H30">
        <f>VLOOKUP($A30,'MP2-ACCD'!$A$2:$T$192,16,FALSE)*2625.5</f>
        <v>-5222.6387881312912</v>
      </c>
    </row>
    <row r="31" spans="1:8" x14ac:dyDescent="0.25">
      <c r="A31" t="s">
        <v>202</v>
      </c>
      <c r="B31">
        <f>VLOOKUP($A31,'CCSD(T)-CBS'!$A$2:$I$192,2,FALSE)</f>
        <v>-32.210628191950491</v>
      </c>
      <c r="C31">
        <f>VLOOKUP($A31,'MP2-ACCD'!$A$2:$T$192,11,FALSE)*2625.5</f>
        <v>-1700.5379647327704</v>
      </c>
      <c r="D31">
        <f>VLOOKUP($A31,'MP2-ACCD'!$A$2:$T$192,12,FALSE)*2625.5</f>
        <v>-4783.8235777149657</v>
      </c>
      <c r="E31">
        <f>VLOOKUP($A31,'MP2-ACCD'!$A$2:$T$192,13,FALSE)*2625.5</f>
        <v>-657.68954309034473</v>
      </c>
      <c r="F31">
        <f>VLOOKUP($A31,'MP2-ACCD'!$A$2:$T$192,14,FALSE)*2625.5</f>
        <v>-2130.9563020506403</v>
      </c>
      <c r="G31">
        <f>VLOOKUP($A31,'MP2-ACCD'!$A$2:$T$192,15,FALSE)*2625.5</f>
        <v>-1026.4676026623943</v>
      </c>
      <c r="H31">
        <f>VLOOKUP($A31,'MP2-ACCD'!$A$2:$T$192,16,FALSE)*2625.5</f>
        <v>-2630.5185993256209</v>
      </c>
    </row>
    <row r="32" spans="1:8" x14ac:dyDescent="0.25">
      <c r="A32" t="s">
        <v>203</v>
      </c>
      <c r="B32">
        <f>VLOOKUP($A32,'CCSD(T)-CBS'!$A$2:$I$192,2,FALSE)</f>
        <v>-29.998084692511839</v>
      </c>
      <c r="C32">
        <f>VLOOKUP($A32,'MP2-ACCD'!$A$2:$T$192,11,FALSE)*2625.5</f>
        <v>-1699.1367044937313</v>
      </c>
      <c r="D32">
        <f>VLOOKUP($A32,'MP2-ACCD'!$A$2:$T$192,12,FALSE)*2625.5</f>
        <v>-4782.0582567430183</v>
      </c>
      <c r="E32">
        <f>VLOOKUP($A32,'MP2-ACCD'!$A$2:$T$192,13,FALSE)*2625.5</f>
        <v>-657.80532324615831</v>
      </c>
      <c r="F32">
        <f>VLOOKUP($A32,'MP2-ACCD'!$A$2:$T$192,14,FALSE)*2625.5</f>
        <v>-2131.1292652706084</v>
      </c>
      <c r="G32">
        <f>VLOOKUP($A32,'MP2-ACCD'!$A$2:$T$192,15,FALSE)*2625.5</f>
        <v>-1026.5084139072758</v>
      </c>
      <c r="H32">
        <f>VLOOKUP($A32,'MP2-ACCD'!$A$2:$T$192,16,FALSE)*2625.5</f>
        <v>-2630.6473682824844</v>
      </c>
    </row>
    <row r="33" spans="1:8" x14ac:dyDescent="0.25">
      <c r="A33" t="s">
        <v>204</v>
      </c>
      <c r="B33">
        <f>VLOOKUP($A33,'CCSD(T)-CBS'!$A$2:$I$192,2,FALSE)</f>
        <v>596.86441034879317</v>
      </c>
      <c r="C33">
        <f>VLOOKUP($A33,'MP2-ACCD'!$A$2:$T$192,11,FALSE)*2625.5</f>
        <v>-1923.2382548602691</v>
      </c>
      <c r="D33">
        <f>VLOOKUP($A33,'MP2-ACCD'!$A$2:$T$192,12,FALSE)*2625.5</f>
        <v>-5447.1564151942339</v>
      </c>
      <c r="E33">
        <f>VLOOKUP($A33,'MP2-ACCD'!$A$2:$T$192,13,FALSE)*2625.5</f>
        <v>-657.74102304289249</v>
      </c>
      <c r="F33">
        <f>VLOOKUP($A33,'MP2-ACCD'!$A$2:$T$192,14,FALSE)*2625.5</f>
        <v>-2131.5223745216872</v>
      </c>
      <c r="G33">
        <f>VLOOKUP($A33,'MP2-ACCD'!$A$2:$T$192,15,FALSE)*2625.5</f>
        <v>-1244.6886034533532</v>
      </c>
      <c r="H33">
        <f>VLOOKUP($A33,'MP2-ACCD'!$A$2:$T$192,16,FALSE)*2625.5</f>
        <v>-3290.2228996655126</v>
      </c>
    </row>
    <row r="34" spans="1:8" x14ac:dyDescent="0.25">
      <c r="A34" t="s">
        <v>205</v>
      </c>
      <c r="B34">
        <f>VLOOKUP($A34,'CCSD(T)-CBS'!$A$2:$I$192,2,FALSE)</f>
        <v>601.39667680816729</v>
      </c>
      <c r="C34">
        <f>VLOOKUP($A34,'MP2-ACCD'!$A$2:$T$192,11,FALSE)*2625.5</f>
        <v>-1920.3227083035606</v>
      </c>
      <c r="D34">
        <f>VLOOKUP($A34,'MP2-ACCD'!$A$2:$T$192,12,FALSE)*2625.5</f>
        <v>-5443.9972269126511</v>
      </c>
      <c r="E34">
        <f>VLOOKUP($A34,'MP2-ACCD'!$A$2:$T$192,13,FALSE)*2625.5</f>
        <v>-657.87011078753233</v>
      </c>
      <c r="F34">
        <f>VLOOKUP($A34,'MP2-ACCD'!$A$2:$T$192,14,FALSE)*2625.5</f>
        <v>-2131.7044658887799</v>
      </c>
      <c r="G34">
        <f>VLOOKUP($A34,'MP2-ACCD'!$A$2:$T$192,15,FALSE)*2625.5</f>
        <v>-1244.6500388231655</v>
      </c>
      <c r="H34">
        <f>VLOOKUP($A34,'MP2-ACCD'!$A$2:$T$192,16,FALSE)*2625.5</f>
        <v>-3290.1988161927761</v>
      </c>
    </row>
    <row r="35" spans="1:8" x14ac:dyDescent="0.25">
      <c r="A35" t="s">
        <v>206</v>
      </c>
      <c r="B35">
        <f>VLOOKUP($A35,'CCSD(T)-CBS'!$A$2:$I$192,2,FALSE)</f>
        <v>-36.566529330048525</v>
      </c>
      <c r="C35">
        <f>VLOOKUP($A35,'MP2-ACCD'!$A$2:$T$192,11,FALSE)*2625.5</f>
        <v>-1479.3228919776682</v>
      </c>
      <c r="D35">
        <f>VLOOKUP($A35,'MP2-ACCD'!$A$2:$T$192,12,FALSE)*2625.5</f>
        <v>-4094.3446600452517</v>
      </c>
      <c r="E35">
        <f>VLOOKUP($A35,'MP2-ACCD'!$A$2:$T$192,13,FALSE)*2625.5</f>
        <v>-789.1280622143621</v>
      </c>
      <c r="F35">
        <f>VLOOKUP($A35,'MP2-ACCD'!$A$2:$T$192,14,FALSE)*2625.5</f>
        <v>-2330.6874866259377</v>
      </c>
      <c r="G35">
        <f>VLOOKUP($A35,'MP2-ACCD'!$A$2:$T$192,15,FALSE)*2625.5</f>
        <v>-673.11497304829334</v>
      </c>
      <c r="H35">
        <f>VLOOKUP($A35,'MP2-ACCD'!$A$2:$T$192,16,FALSE)*2625.5</f>
        <v>-1739.6848050056242</v>
      </c>
    </row>
    <row r="36" spans="1:8" x14ac:dyDescent="0.25">
      <c r="A36" t="s">
        <v>207</v>
      </c>
      <c r="B36">
        <f>VLOOKUP($A36,'CCSD(T)-CBS'!$A$2:$I$192,2,FALSE)</f>
        <v>-34.074132790278327</v>
      </c>
      <c r="C36">
        <f>VLOOKUP($A36,'MP2-ACCD'!$A$2:$T$192,11,FALSE)*2625.5</f>
        <v>-1477.6332304077578</v>
      </c>
      <c r="D36">
        <f>VLOOKUP($A36,'MP2-ACCD'!$A$2:$T$192,12,FALSE)*2625.5</f>
        <v>-4092.4064701057282</v>
      </c>
      <c r="E36">
        <f>VLOOKUP($A36,'MP2-ACCD'!$A$2:$T$192,13,FALSE)*2625.5</f>
        <v>-788.71976423012416</v>
      </c>
      <c r="F36">
        <f>VLOOKUP($A36,'MP2-ACCD'!$A$2:$T$192,14,FALSE)*2625.5</f>
        <v>-2330.0715291072556</v>
      </c>
      <c r="G36">
        <f>VLOOKUP($A36,'MP2-ACCD'!$A$2:$T$192,15,FALSE)*2625.5</f>
        <v>-673.12664821258022</v>
      </c>
      <c r="H36">
        <f>VLOOKUP($A36,'MP2-ACCD'!$A$2:$T$192,16,FALSE)*2625.5</f>
        <v>-1739.7272035208241</v>
      </c>
    </row>
    <row r="37" spans="1:8" x14ac:dyDescent="0.25">
      <c r="A37" t="s">
        <v>27</v>
      </c>
      <c r="B37">
        <f>VLOOKUP($A37,'CCSD(T)-CBS'!$A$2:$I$192,2,FALSE)</f>
        <v>-46.656634561284932</v>
      </c>
      <c r="C37">
        <f>VLOOKUP($A37,'MP2-ACCD'!$A$2:$T$192,11,FALSE)*2625.5</f>
        <v>-930.02261008359744</v>
      </c>
      <c r="D37">
        <f>VLOOKUP($A37,'MP2-ACCD'!$A$2:$T$192,12,FALSE)*2625.5</f>
        <v>-2645.8759145493354</v>
      </c>
      <c r="E37">
        <f>VLOOKUP($A37,'MP2-ACCD'!$A$2:$T$192,13,FALSE)*2625.5</f>
        <v>-791.22465911983784</v>
      </c>
      <c r="F37">
        <f>VLOOKUP($A37,'MP2-ACCD'!$A$2:$T$192,14,FALSE)*2625.5</f>
        <v>-2340.6067720748024</v>
      </c>
      <c r="G37">
        <f>VLOOKUP($A37,'MP2-ACCD'!$A$2:$T$192,15,FALSE)*2625.5</f>
        <v>-114.1722020893091</v>
      </c>
      <c r="H37">
        <f>VLOOKUP($A37,'MP2-ACCD'!$A$2:$T$192,16,FALSE)*2625.5</f>
        <v>-273.65235148285336</v>
      </c>
    </row>
    <row r="38" spans="1:8" x14ac:dyDescent="0.25">
      <c r="A38" t="s">
        <v>28</v>
      </c>
      <c r="B38">
        <f>VLOOKUP($A38,'CCSD(T)-CBS'!$A$2:$I$192,2,FALSE)</f>
        <v>-33.197631558044918</v>
      </c>
      <c r="C38">
        <f>VLOOKUP($A38,'MP2-ACCD'!$A$2:$T$192,11,FALSE)*2625.5</f>
        <v>-924.72999056997401</v>
      </c>
      <c r="D38">
        <f>VLOOKUP($A38,'MP2-ACCD'!$A$2:$T$192,12,FALSE)*2625.5</f>
        <v>-2637.8895626681406</v>
      </c>
      <c r="E38">
        <f>VLOOKUP($A38,'MP2-ACCD'!$A$2:$T$192,13,FALSE)*2625.5</f>
        <v>-792.27802031735871</v>
      </c>
      <c r="F38">
        <f>VLOOKUP($A38,'MP2-ACCD'!$A$2:$T$192,14,FALSE)*2625.5</f>
        <v>-2343.319676485653</v>
      </c>
      <c r="G38">
        <f>VLOOKUP($A38,'MP2-ACCD'!$A$2:$T$192,15,FALSE)*2625.5</f>
        <v>-114.17220208934742</v>
      </c>
      <c r="H38">
        <f>VLOOKUP($A38,'MP2-ACCD'!$A$2:$T$192,16,FALSE)*2625.5</f>
        <v>-273.65235148286644</v>
      </c>
    </row>
    <row r="39" spans="1:8" x14ac:dyDescent="0.25">
      <c r="A39" t="s">
        <v>29</v>
      </c>
      <c r="B39">
        <f>VLOOKUP($A39,'CCSD(T)-CBS'!$A$2:$I$192,2,FALSE)</f>
        <v>-33.796995652765077</v>
      </c>
      <c r="C39">
        <f>VLOOKUP($A39,'MP2-ACCD'!$A$2:$T$192,11,FALSE)*2625.5</f>
        <v>-924.04445617446697</v>
      </c>
      <c r="D39">
        <f>VLOOKUP($A39,'MP2-ACCD'!$A$2:$T$192,12,FALSE)*2625.5</f>
        <v>-2636.7457574026048</v>
      </c>
      <c r="E39">
        <f>VLOOKUP($A39,'MP2-ACCD'!$A$2:$T$192,13,FALSE)*2625.5</f>
        <v>-791.61286752681303</v>
      </c>
      <c r="F39">
        <f>VLOOKUP($A39,'MP2-ACCD'!$A$2:$T$192,14,FALSE)*2625.5</f>
        <v>-2342.3876431414587</v>
      </c>
      <c r="G39">
        <f>VLOOKUP($A39,'MP2-ACCD'!$A$2:$T$192,15,FALSE)*2625.5</f>
        <v>-114.17220208932328</v>
      </c>
      <c r="H39">
        <f>VLOOKUP($A39,'MP2-ACCD'!$A$2:$T$192,16,FALSE)*2625.5</f>
        <v>-273.65235148281397</v>
      </c>
    </row>
    <row r="40" spans="1:8" x14ac:dyDescent="0.25">
      <c r="A40" t="s">
        <v>30</v>
      </c>
      <c r="B40">
        <f>VLOOKUP($A40,'CCSD(T)-CBS'!$A$2:$I$192,2,FALSE)</f>
        <v>-46.164610942012132</v>
      </c>
      <c r="C40">
        <f>VLOOKUP($A40,'MP2-ACCD'!$A$2:$T$192,11,FALSE)*2625.5</f>
        <v>-930.57548796499111</v>
      </c>
      <c r="D40">
        <f>VLOOKUP($A40,'MP2-ACCD'!$A$2:$T$192,12,FALSE)*2625.5</f>
        <v>-2646.6896152654817</v>
      </c>
      <c r="E40">
        <f>VLOOKUP($A40,'MP2-ACCD'!$A$2:$T$192,13,FALSE)*2625.5</f>
        <v>-791.74381939687942</v>
      </c>
      <c r="F40">
        <f>VLOOKUP($A40,'MP2-ACCD'!$A$2:$T$192,14,FALSE)*2625.5</f>
        <v>-2341.3995860156742</v>
      </c>
      <c r="G40">
        <f>VLOOKUP($A40,'MP2-ACCD'!$A$2:$T$192,15,FALSE)*2625.5</f>
        <v>-114.17220208931644</v>
      </c>
      <c r="H40">
        <f>VLOOKUP($A40,'MP2-ACCD'!$A$2:$T$192,16,FALSE)*2625.5</f>
        <v>-273.65235148285598</v>
      </c>
    </row>
    <row r="41" spans="1:8" x14ac:dyDescent="0.25">
      <c r="A41" t="s">
        <v>208</v>
      </c>
      <c r="B41">
        <f>VLOOKUP($A41,'CCSD(T)-CBS'!$A$2:$I$192,2,FALSE)</f>
        <v>-40.098474630247551</v>
      </c>
      <c r="C41">
        <f>VLOOKUP($A41,'MP2-ACCD'!$A$2:$T$192,11,FALSE)*2625.5</f>
        <v>-923.69645386324885</v>
      </c>
      <c r="D41">
        <f>VLOOKUP($A41,'MP2-ACCD'!$A$2:$T$192,12,FALSE)*2625.5</f>
        <v>-2668.1100113414705</v>
      </c>
      <c r="E41">
        <f>VLOOKUP($A41,'MP2-ACCD'!$A$2:$T$192,13,FALSE)*2625.5</f>
        <v>-791.15110755523415</v>
      </c>
      <c r="F41">
        <f>VLOOKUP($A41,'MP2-ACCD'!$A$2:$T$192,14,FALSE)*2625.5</f>
        <v>-2340.4774386386948</v>
      </c>
      <c r="G41">
        <f>VLOOKUP($A41,'MP2-ACCD'!$A$2:$T$192,15,FALSE)*2625.5</f>
        <v>-113.64138265323</v>
      </c>
      <c r="H41">
        <f>VLOOKUP($A41,'MP2-ACCD'!$A$2:$T$192,16,FALSE)*2625.5</f>
        <v>-304.08776649553118</v>
      </c>
    </row>
    <row r="42" spans="1:8" x14ac:dyDescent="0.25">
      <c r="A42" t="s">
        <v>209</v>
      </c>
      <c r="B42">
        <f>VLOOKUP($A42,'CCSD(T)-CBS'!$A$2:$I$192,2,FALSE)</f>
        <v>-29.459489186824385</v>
      </c>
      <c r="C42">
        <f>VLOOKUP($A42,'MP2-ACCD'!$A$2:$T$192,11,FALSE)*2625.5</f>
        <v>-920.7074213917241</v>
      </c>
      <c r="D42">
        <f>VLOOKUP($A42,'MP2-ACCD'!$A$2:$T$192,12,FALSE)*2625.5</f>
        <v>-2662.0785158906174</v>
      </c>
      <c r="E42">
        <f>VLOOKUP($A42,'MP2-ACCD'!$A$2:$T$192,13,FALSE)*2625.5</f>
        <v>-792.53512046807475</v>
      </c>
      <c r="F42">
        <f>VLOOKUP($A42,'MP2-ACCD'!$A$2:$T$192,14,FALSE)*2625.5</f>
        <v>-2344.0167193023181</v>
      </c>
      <c r="G42">
        <f>VLOOKUP($A42,'MP2-ACCD'!$A$2:$T$192,15,FALSE)*2625.5</f>
        <v>-113.64138265323524</v>
      </c>
      <c r="H42">
        <f>VLOOKUP($A42,'MP2-ACCD'!$A$2:$T$192,16,FALSE)*2625.5</f>
        <v>-304.08776649554954</v>
      </c>
    </row>
    <row r="43" spans="1:8" x14ac:dyDescent="0.25">
      <c r="A43" t="s">
        <v>210</v>
      </c>
      <c r="B43">
        <f>VLOOKUP($A43,'CCSD(T)-CBS'!$A$2:$I$192,2,FALSE)</f>
        <v>-30.323224539192893</v>
      </c>
      <c r="C43">
        <f>VLOOKUP($A43,'MP2-ACCD'!$A$2:$T$192,11,FALSE)*2625.5</f>
        <v>-920.13275482400525</v>
      </c>
      <c r="D43">
        <f>VLOOKUP($A43,'MP2-ACCD'!$A$2:$T$192,12,FALSE)*2625.5</f>
        <v>-2661.3065833317905</v>
      </c>
      <c r="E43">
        <f>VLOOKUP($A43,'MP2-ACCD'!$A$2:$T$192,13,FALSE)*2625.5</f>
        <v>-791.84894313344569</v>
      </c>
      <c r="F43">
        <f>VLOOKUP($A43,'MP2-ACCD'!$A$2:$T$192,14,FALSE)*2625.5</f>
        <v>-2343.0068098555716</v>
      </c>
      <c r="G43">
        <f>VLOOKUP($A43,'MP2-ACCD'!$A$2:$T$192,15,FALSE)*2625.5</f>
        <v>-113.64138265322921</v>
      </c>
      <c r="H43">
        <f>VLOOKUP($A43,'MP2-ACCD'!$A$2:$T$192,16,FALSE)*2625.5</f>
        <v>-304.08776649553118</v>
      </c>
    </row>
    <row r="44" spans="1:8" x14ac:dyDescent="0.25">
      <c r="A44" t="s">
        <v>211</v>
      </c>
      <c r="B44">
        <f>VLOOKUP($A44,'CCSD(T)-CBS'!$A$2:$I$192,2,FALSE)</f>
        <v>-39.098968809268058</v>
      </c>
      <c r="C44">
        <f>VLOOKUP($A44,'MP2-ACCD'!$A$2:$T$192,11,FALSE)*2625.5</f>
        <v>-923.79359131012711</v>
      </c>
      <c r="D44">
        <f>VLOOKUP($A44,'MP2-ACCD'!$A$2:$T$192,12,FALSE)*2625.5</f>
        <v>-2668.4718787674692</v>
      </c>
      <c r="E44">
        <f>VLOOKUP($A44,'MP2-ACCD'!$A$2:$T$192,13,FALSE)*2625.5</f>
        <v>-791.48378568166913</v>
      </c>
      <c r="F44">
        <f>VLOOKUP($A44,'MP2-ACCD'!$A$2:$T$192,14,FALSE)*2625.5</f>
        <v>-2340.9543623381574</v>
      </c>
      <c r="G44">
        <f>VLOOKUP($A44,'MP2-ACCD'!$A$2:$T$192,15,FALSE)*2625.5</f>
        <v>-113.64138265322974</v>
      </c>
      <c r="H44">
        <f>VLOOKUP($A44,'MP2-ACCD'!$A$2:$T$192,16,FALSE)*2625.5</f>
        <v>-304.08776649553118</v>
      </c>
    </row>
    <row r="45" spans="1:8" x14ac:dyDescent="0.25">
      <c r="A45" t="s">
        <v>212</v>
      </c>
      <c r="B45">
        <f>VLOOKUP($A45,'CCSD(T)-CBS'!$A$2:$I$192,2,FALSE)</f>
        <v>-56.577737721429003</v>
      </c>
      <c r="C45">
        <f>VLOOKUP($A45,'MP2-ACCD'!$A$2:$T$192,11,FALSE)*2625.5</f>
        <v>-1378.3939710037191</v>
      </c>
      <c r="D45">
        <f>VLOOKUP($A45,'MP2-ACCD'!$A$2:$T$192,12,FALSE)*2625.5</f>
        <v>-3815.7146942500008</v>
      </c>
      <c r="E45">
        <f>VLOOKUP($A45,'MP2-ACCD'!$A$2:$T$192,13,FALSE)*2625.5</f>
        <v>-789.14319025839757</v>
      </c>
      <c r="F45">
        <f>VLOOKUP($A45,'MP2-ACCD'!$A$2:$T$192,14,FALSE)*2625.5</f>
        <v>-2331.3603751646256</v>
      </c>
      <c r="G45">
        <f>VLOOKUP($A45,'MP2-ACCD'!$A$2:$T$192,15,FALSE)*2625.5</f>
        <v>-558.4128403728555</v>
      </c>
      <c r="H45">
        <f>VLOOKUP($A45,'MP2-ACCD'!$A$2:$T$192,16,FALSE)*2625.5</f>
        <v>-1443.4704599495149</v>
      </c>
    </row>
    <row r="46" spans="1:8" x14ac:dyDescent="0.25">
      <c r="A46" t="s">
        <v>213</v>
      </c>
      <c r="B46">
        <f>VLOOKUP($A46,'CCSD(T)-CBS'!$A$2:$I$192,2,FALSE)</f>
        <v>-53.636323308944611</v>
      </c>
      <c r="C46">
        <f>VLOOKUP($A46,'MP2-ACCD'!$A$2:$T$192,11,FALSE)*2625.5</f>
        <v>-1376.8508441126819</v>
      </c>
      <c r="D46">
        <f>VLOOKUP($A46,'MP2-ACCD'!$A$2:$T$192,12,FALSE)*2625.5</f>
        <v>-3812.4845432863858</v>
      </c>
      <c r="E46">
        <f>VLOOKUP($A46,'MP2-ACCD'!$A$2:$T$192,13,FALSE)*2625.5</f>
        <v>-789.26562360134346</v>
      </c>
      <c r="F46">
        <f>VLOOKUP($A46,'MP2-ACCD'!$A$2:$T$192,14,FALSE)*2625.5</f>
        <v>-2331.362336978083</v>
      </c>
      <c r="G46">
        <f>VLOOKUP($A46,'MP2-ACCD'!$A$2:$T$192,15,FALSE)*2625.5</f>
        <v>-558.45610448960747</v>
      </c>
      <c r="H46">
        <f>VLOOKUP($A46,'MP2-ACCD'!$A$2:$T$192,16,FALSE)*2625.5</f>
        <v>-1443.2583934360628</v>
      </c>
    </row>
    <row r="47" spans="1:8" x14ac:dyDescent="0.25">
      <c r="A47" t="s">
        <v>214</v>
      </c>
      <c r="B47">
        <f>VLOOKUP($A47,'CCSD(T)-CBS'!$A$2:$I$192,2,FALSE)</f>
        <v>-56.734561215341273</v>
      </c>
      <c r="C47">
        <f>VLOOKUP($A47,'MP2-ACCD'!$A$2:$T$192,11,FALSE)*2625.5</f>
        <v>-1379.3481454491437</v>
      </c>
      <c r="D47">
        <f>VLOOKUP($A47,'MP2-ACCD'!$A$2:$T$192,12,FALSE)*2625.5</f>
        <v>-3815.654274564652</v>
      </c>
      <c r="E47">
        <f>VLOOKUP($A47,'MP2-ACCD'!$A$2:$T$192,13,FALSE)*2625.5</f>
        <v>-789.69154609197335</v>
      </c>
      <c r="F47">
        <f>VLOOKUP($A47,'MP2-ACCD'!$A$2:$T$192,14,FALSE)*2625.5</f>
        <v>-2331.7707599728042</v>
      </c>
      <c r="G47">
        <f>VLOOKUP($A47,'MP2-ACCD'!$A$2:$T$192,15,FALSE)*2625.5</f>
        <v>-558.58860151140902</v>
      </c>
      <c r="H47">
        <f>VLOOKUP($A47,'MP2-ACCD'!$A$2:$T$192,16,FALSE)*2625.5</f>
        <v>-1443.2487813926793</v>
      </c>
    </row>
    <row r="48" spans="1:8" x14ac:dyDescent="0.25">
      <c r="A48" t="s">
        <v>215</v>
      </c>
      <c r="B48">
        <f>VLOOKUP($A48,'CCSD(T)-CBS'!$A$2:$I$192,2,FALSE)</f>
        <v>-54.057330166166139</v>
      </c>
      <c r="C48">
        <f>VLOOKUP($A48,'MP2-ACCD'!$A$2:$T$192,11,FALSE)*2625.5</f>
        <v>-1377.1877837105465</v>
      </c>
      <c r="D48">
        <f>VLOOKUP($A48,'MP2-ACCD'!$A$2:$T$192,12,FALSE)*2625.5</f>
        <v>-3813.2690111884199</v>
      </c>
      <c r="E48">
        <f>VLOOKUP($A48,'MP2-ACCD'!$A$2:$T$192,13,FALSE)*2625.5</f>
        <v>-789.19096482083035</v>
      </c>
      <c r="F48">
        <f>VLOOKUP($A48,'MP2-ACCD'!$A$2:$T$192,14,FALSE)*2625.5</f>
        <v>-2331.340760168222</v>
      </c>
      <c r="G48">
        <f>VLOOKUP($A48,'MP2-ACCD'!$A$2:$T$192,15,FALSE)*2625.5</f>
        <v>-558.45244083296234</v>
      </c>
      <c r="H48">
        <f>VLOOKUP($A48,'MP2-ACCD'!$A$2:$T$192,16,FALSE)*2625.5</f>
        <v>-1443.189870419098</v>
      </c>
    </row>
    <row r="49" spans="1:8" x14ac:dyDescent="0.25">
      <c r="A49" t="s">
        <v>216</v>
      </c>
      <c r="B49">
        <f>VLOOKUP($A49,'CCSD(T)-CBS'!$A$2:$I$192,2,FALSE)</f>
        <v>-55.500800196006821</v>
      </c>
      <c r="C49">
        <f>VLOOKUP($A49,'MP2-ACCD'!$A$2:$T$192,11,FALSE)*2625.5</f>
        <v>-1378.0441952551002</v>
      </c>
      <c r="D49">
        <f>VLOOKUP($A49,'MP2-ACCD'!$A$2:$T$192,12,FALSE)*2625.5</f>
        <v>-3814.4154345495199</v>
      </c>
      <c r="E49">
        <f>VLOOKUP($A49,'MP2-ACCD'!$A$2:$T$192,13,FALSE)*2625.5</f>
        <v>-789.21475225762538</v>
      </c>
      <c r="F49">
        <f>VLOOKUP($A49,'MP2-ACCD'!$A$2:$T$192,14,FALSE)*2625.5</f>
        <v>-2331.4733682382398</v>
      </c>
      <c r="G49">
        <f>VLOOKUP($A49,'MP2-ACCD'!$A$2:$T$192,15,FALSE)*2625.5</f>
        <v>-558.56542741270698</v>
      </c>
      <c r="H49">
        <f>VLOOKUP($A49,'MP2-ACCD'!$A$2:$T$192,16,FALSE)*2625.5</f>
        <v>-1443.0799667036615</v>
      </c>
    </row>
    <row r="50" spans="1:8" x14ac:dyDescent="0.25">
      <c r="A50" t="s">
        <v>217</v>
      </c>
      <c r="B50">
        <f>VLOOKUP($A50,'CCSD(T)-CBS'!$A$2:$I$192,2,FALSE)</f>
        <v>-55.599655222494675</v>
      </c>
      <c r="C50">
        <f>VLOOKUP($A50,'MP2-ACCD'!$A$2:$T$192,11,FALSE)*2625.5</f>
        <v>-1377.6919139542867</v>
      </c>
      <c r="D50">
        <f>VLOOKUP($A50,'MP2-ACCD'!$A$2:$T$192,12,FALSE)*2625.5</f>
        <v>-3814.3940258152261</v>
      </c>
      <c r="E50">
        <f>VLOOKUP($A50,'MP2-ACCD'!$A$2:$T$192,13,FALSE)*2625.5</f>
        <v>-789.03935800585884</v>
      </c>
      <c r="F50">
        <f>VLOOKUP($A50,'MP2-ACCD'!$A$2:$T$192,14,FALSE)*2625.5</f>
        <v>-2330.9471641641562</v>
      </c>
      <c r="G50">
        <f>VLOOKUP($A50,'MP2-ACCD'!$A$2:$T$192,15,FALSE)*2625.5</f>
        <v>-558.56834486171431</v>
      </c>
      <c r="H50">
        <f>VLOOKUP($A50,'MP2-ACCD'!$A$2:$T$192,16,FALSE)*2625.5</f>
        <v>-1443.2206023215588</v>
      </c>
    </row>
    <row r="51" spans="1:8" x14ac:dyDescent="0.25">
      <c r="A51" t="s">
        <v>218</v>
      </c>
      <c r="B51">
        <f>VLOOKUP($A51,'CCSD(T)-CBS'!$A$2:$I$192,2,FALSE)</f>
        <v>-47.251897821111015</v>
      </c>
      <c r="C51">
        <f>VLOOKUP($A51,'MP2-ACCD'!$A$2:$T$192,11,FALSE)*2625.5</f>
        <v>-1475.9412004266549</v>
      </c>
      <c r="D51">
        <f>VLOOKUP($A51,'MP2-ACCD'!$A$2:$T$192,12,FALSE)*2625.5</f>
        <v>-4115.4349136115325</v>
      </c>
      <c r="E51">
        <f>VLOOKUP($A51,'MP2-ACCD'!$A$2:$T$192,13,FALSE)*2625.5</f>
        <v>-789.85000180292468</v>
      </c>
      <c r="F51">
        <f>VLOOKUP($A51,'MP2-ACCD'!$A$2:$T$192,14,FALSE)*2625.5</f>
        <v>-2331.9165930747099</v>
      </c>
      <c r="G51">
        <f>VLOOKUP($A51,'MP2-ACCD'!$A$2:$T$192,15,FALSE)*2625.5</f>
        <v>-660.4323656552989</v>
      </c>
      <c r="H51">
        <f>VLOOKUP($A51,'MP2-ACCD'!$A$2:$T$192,16,FALSE)*2625.5</f>
        <v>-1750.9854502157864</v>
      </c>
    </row>
    <row r="52" spans="1:8" x14ac:dyDescent="0.25">
      <c r="A52" t="s">
        <v>219</v>
      </c>
      <c r="B52">
        <f>VLOOKUP($A52,'CCSD(T)-CBS'!$A$2:$I$192,2,FALSE)</f>
        <v>-42.956040463326644</v>
      </c>
      <c r="C52">
        <f>VLOOKUP($A52,'MP2-ACCD'!$A$2:$T$192,11,FALSE)*2625.5</f>
        <v>-1472.7503281264499</v>
      </c>
      <c r="D52">
        <f>VLOOKUP($A52,'MP2-ACCD'!$A$2:$T$192,12,FALSE)*2625.5</f>
        <v>-4111.8111851768808</v>
      </c>
      <c r="E52">
        <f>VLOOKUP($A52,'MP2-ACCD'!$A$2:$T$192,13,FALSE)*2625.5</f>
        <v>-789.05054666858484</v>
      </c>
      <c r="F52">
        <f>VLOOKUP($A52,'MP2-ACCD'!$A$2:$T$192,14,FALSE)*2625.5</f>
        <v>-2330.6976319708633</v>
      </c>
      <c r="G52">
        <f>VLOOKUP($A52,'MP2-ACCD'!$A$2:$T$192,15,FALSE)*2625.5</f>
        <v>-660.48617248181461</v>
      </c>
      <c r="H52">
        <f>VLOOKUP($A52,'MP2-ACCD'!$A$2:$T$192,16,FALSE)*2625.5</f>
        <v>-1751.1576516404289</v>
      </c>
    </row>
    <row r="53" spans="1:8" x14ac:dyDescent="0.25">
      <c r="A53" t="s">
        <v>220</v>
      </c>
      <c r="B53">
        <f>VLOOKUP($A53,'CCSD(T)-CBS'!$A$2:$I$192,2,FALSE)</f>
        <v>508.42839588281822</v>
      </c>
      <c r="C53">
        <f>VLOOKUP($A53,'MP2-ACCD'!$A$2:$T$192,11,FALSE)*2625.5</f>
        <v>-2901.0418278676043</v>
      </c>
      <c r="D53">
        <f>VLOOKUP($A53,'MP2-ACCD'!$A$2:$T$192,12,FALSE)*2625.5</f>
        <v>-7611.6817333111157</v>
      </c>
      <c r="E53">
        <f>VLOOKUP($A53,'MP2-ACCD'!$A$2:$T$192,13,FALSE)*2625.5</f>
        <v>-789.19553214060147</v>
      </c>
      <c r="F53">
        <f>VLOOKUP($A53,'MP2-ACCD'!$A$2:$T$192,14,FALSE)*2625.5</f>
        <v>-2330.8582356915708</v>
      </c>
      <c r="G53">
        <f>VLOOKUP($A53,'MP2-ACCD'!$A$2:$T$192,15,FALSE)*2625.5</f>
        <v>-2072.0461775420667</v>
      </c>
      <c r="H53">
        <f>VLOOKUP($A53,'MP2-ACCD'!$A$2:$T$192,16,FALSE)*2625.5</f>
        <v>-5224.0080259481001</v>
      </c>
    </row>
    <row r="54" spans="1:8" x14ac:dyDescent="0.25">
      <c r="A54" t="s">
        <v>221</v>
      </c>
      <c r="B54">
        <f>VLOOKUP($A54,'CCSD(T)-CBS'!$A$2:$I$192,2,FALSE)</f>
        <v>536.42524416980086</v>
      </c>
      <c r="C54">
        <f>VLOOKUP($A54,'MP2-ACCD'!$A$2:$T$192,11,FALSE)*2625.5</f>
        <v>-2887.6656981673914</v>
      </c>
      <c r="D54">
        <f>VLOOKUP($A54,'MP2-ACCD'!$A$2:$T$192,12,FALSE)*2625.5</f>
        <v>-7591.7643554571823</v>
      </c>
      <c r="E54">
        <f>VLOOKUP($A54,'MP2-ACCD'!$A$2:$T$192,13,FALSE)*2625.5</f>
        <v>-789.65592466137934</v>
      </c>
      <c r="F54">
        <f>VLOOKUP($A54,'MP2-ACCD'!$A$2:$T$192,14,FALSE)*2625.5</f>
        <v>-2333.1187620695327</v>
      </c>
      <c r="G54">
        <f>VLOOKUP($A54,'MP2-ACCD'!$A$2:$T$192,15,FALSE)*2625.5</f>
        <v>-2071.5818582359207</v>
      </c>
      <c r="H54">
        <f>VLOOKUP($A54,'MP2-ACCD'!$A$2:$T$192,16,FALSE)*2625.5</f>
        <v>-5223.1882399632359</v>
      </c>
    </row>
    <row r="55" spans="1:8" x14ac:dyDescent="0.25">
      <c r="A55" t="s">
        <v>222</v>
      </c>
      <c r="B55">
        <f>VLOOKUP($A55,'CCSD(T)-CBS'!$A$2:$I$192,2,FALSE)</f>
        <v>539.12441275683341</v>
      </c>
      <c r="C55">
        <f>VLOOKUP($A55,'MP2-ACCD'!$A$2:$T$192,11,FALSE)*2625.5</f>
        <v>-2886.4806913333964</v>
      </c>
      <c r="D55">
        <f>VLOOKUP($A55,'MP2-ACCD'!$A$2:$T$192,12,FALSE)*2625.5</f>
        <v>-7587.8816245766275</v>
      </c>
      <c r="E55">
        <f>VLOOKUP($A55,'MP2-ACCD'!$A$2:$T$192,13,FALSE)*2625.5</f>
        <v>-789.11408894325632</v>
      </c>
      <c r="F55">
        <f>VLOOKUP($A55,'MP2-ACCD'!$A$2:$T$192,14,FALSE)*2625.5</f>
        <v>-2331.6657351182471</v>
      </c>
      <c r="G55">
        <f>VLOOKUP($A55,'MP2-ACCD'!$A$2:$T$192,15,FALSE)*2625.5</f>
        <v>-2071.9910981605594</v>
      </c>
      <c r="H55">
        <f>VLOOKUP($A55,'MP2-ACCD'!$A$2:$T$192,16,FALSE)*2625.5</f>
        <v>-5223.0351518031439</v>
      </c>
    </row>
    <row r="56" spans="1:8" x14ac:dyDescent="0.25">
      <c r="A56" t="s">
        <v>223</v>
      </c>
      <c r="B56">
        <f>VLOOKUP($A56,'CCSD(T)-CBS'!$A$2:$I$192,2,FALSE)</f>
        <v>517.53512811651126</v>
      </c>
      <c r="C56">
        <f>VLOOKUP($A56,'MP2-ACCD'!$A$2:$T$192,11,FALSE)*2625.5</f>
        <v>-2896.5946643064108</v>
      </c>
      <c r="D56">
        <f>VLOOKUP($A56,'MP2-ACCD'!$A$2:$T$192,12,FALSE)*2625.5</f>
        <v>-7604.7609984208184</v>
      </c>
      <c r="E56">
        <f>VLOOKUP($A56,'MP2-ACCD'!$A$2:$T$192,13,FALSE)*2625.5</f>
        <v>-789.16832801193618</v>
      </c>
      <c r="F56">
        <f>VLOOKUP($A56,'MP2-ACCD'!$A$2:$T$192,14,FALSE)*2625.5</f>
        <v>-2330.9669809763227</v>
      </c>
      <c r="G56">
        <f>VLOOKUP($A56,'MP2-ACCD'!$A$2:$T$192,15,FALSE)*2625.5</f>
        <v>-2072.3314106737444</v>
      </c>
      <c r="H56">
        <f>VLOOKUP($A56,'MP2-ACCD'!$A$2:$T$192,16,FALSE)*2625.5</f>
        <v>-5224.3034205598015</v>
      </c>
    </row>
    <row r="57" spans="1:8" x14ac:dyDescent="0.25">
      <c r="A57" t="s">
        <v>224</v>
      </c>
      <c r="B57">
        <f>VLOOKUP($A57,'CCSD(T)-CBS'!$A$2:$I$192,2,FALSE)</f>
        <v>-39.876609220877981</v>
      </c>
      <c r="C57">
        <f>VLOOKUP($A57,'MP2-ACCD'!$A$2:$T$192,11,FALSE)*2625.5</f>
        <v>-1834.7322232274464</v>
      </c>
      <c r="D57">
        <f>VLOOKUP($A57,'MP2-ACCD'!$A$2:$T$192,12,FALSE)*2625.5</f>
        <v>-4988.1252386962933</v>
      </c>
      <c r="E57">
        <f>VLOOKUP($A57,'MP2-ACCD'!$A$2:$T$192,13,FALSE)*2625.5</f>
        <v>-789.03387697532014</v>
      </c>
      <c r="F57">
        <f>VLOOKUP($A57,'MP2-ACCD'!$A$2:$T$192,14,FALSE)*2625.5</f>
        <v>-2330.6717827910402</v>
      </c>
      <c r="G57">
        <f>VLOOKUP($A57,'MP2-ACCD'!$A$2:$T$192,15,FALSE)*2625.5</f>
        <v>-1026.3094400059304</v>
      </c>
      <c r="H57">
        <f>VLOOKUP($A57,'MP2-ACCD'!$A$2:$T$192,16,FALSE)*2625.5</f>
        <v>-2630.0474968855333</v>
      </c>
    </row>
    <row r="58" spans="1:8" x14ac:dyDescent="0.25">
      <c r="A58" t="s">
        <v>225</v>
      </c>
      <c r="B58">
        <f>VLOOKUP($A58,'CCSD(T)-CBS'!$A$2:$I$192,2,FALSE)</f>
        <v>-36.288394476771828</v>
      </c>
      <c r="C58">
        <f>VLOOKUP($A58,'MP2-ACCD'!$A$2:$T$192,11,FALSE)*2625.5</f>
        <v>-1832.5234843561373</v>
      </c>
      <c r="D58">
        <f>VLOOKUP($A58,'MP2-ACCD'!$A$2:$T$192,12,FALSE)*2625.5</f>
        <v>-4985.6149833017425</v>
      </c>
      <c r="E58">
        <f>VLOOKUP($A58,'MP2-ACCD'!$A$2:$T$192,13,FALSE)*2625.5</f>
        <v>-788.65988197313641</v>
      </c>
      <c r="F58">
        <f>VLOOKUP($A58,'MP2-ACCD'!$A$2:$T$192,14,FALSE)*2625.5</f>
        <v>-2329.9821723651035</v>
      </c>
      <c r="G58">
        <f>VLOOKUP($A58,'MP2-ACCD'!$A$2:$T$192,15,FALSE)*2625.5</f>
        <v>-1026.3230770617231</v>
      </c>
      <c r="H58">
        <f>VLOOKUP($A58,'MP2-ACCD'!$A$2:$T$192,16,FALSE)*2625.5</f>
        <v>-2630.097275063049</v>
      </c>
    </row>
    <row r="59" spans="1:8" x14ac:dyDescent="0.25">
      <c r="A59" t="s">
        <v>226</v>
      </c>
      <c r="B59">
        <f>VLOOKUP($A59,'CCSD(T)-CBS'!$A$2:$I$192,2,FALSE)</f>
        <v>-46.731271912367447</v>
      </c>
      <c r="C59">
        <f>VLOOKUP($A59,'MP2-ACCD'!$A$2:$T$192,11,FALSE)*2625.5</f>
        <v>-2060.7734036529423</v>
      </c>
      <c r="D59">
        <f>VLOOKUP($A59,'MP2-ACCD'!$A$2:$T$192,12,FALSE)*2625.5</f>
        <v>-5654.209721379827</v>
      </c>
      <c r="E59">
        <f>VLOOKUP($A59,'MP2-ACCD'!$A$2:$T$192,13,FALSE)*2625.5</f>
        <v>-789.70054643836954</v>
      </c>
      <c r="F59">
        <f>VLOOKUP($A59,'MP2-ACCD'!$A$2:$T$192,14,FALSE)*2625.5</f>
        <v>-2331.6990079475531</v>
      </c>
      <c r="G59">
        <f>VLOOKUP($A59,'MP2-ACCD'!$A$2:$T$192,15,FALSE)*2625.5</f>
        <v>-1244.8583187433449</v>
      </c>
      <c r="H59">
        <f>VLOOKUP($A59,'MP2-ACCD'!$A$2:$T$192,16,FALSE)*2625.5</f>
        <v>-3288.5139176724092</v>
      </c>
    </row>
    <row r="60" spans="1:8" x14ac:dyDescent="0.25">
      <c r="A60" t="s">
        <v>227</v>
      </c>
      <c r="B60">
        <f>VLOOKUP($A60,'CCSD(T)-CBS'!$A$2:$I$192,2,FALSE)</f>
        <v>-41.657742024064646</v>
      </c>
      <c r="C60">
        <f>VLOOKUP($A60,'MP2-ACCD'!$A$2:$T$192,11,FALSE)*2625.5</f>
        <v>-2057.2849889458234</v>
      </c>
      <c r="D60">
        <f>VLOOKUP($A60,'MP2-ACCD'!$A$2:$T$192,12,FALSE)*2625.5</f>
        <v>-5650.007210173655</v>
      </c>
      <c r="E60">
        <f>VLOOKUP($A60,'MP2-ACCD'!$A$2:$T$192,13,FALSE)*2625.5</f>
        <v>-789.06296313141252</v>
      </c>
      <c r="F60">
        <f>VLOOKUP($A60,'MP2-ACCD'!$A$2:$T$192,14,FALSE)*2625.5</f>
        <v>-2330.8011144141242</v>
      </c>
      <c r="G60">
        <f>VLOOKUP($A60,'MP2-ACCD'!$A$2:$T$192,15,FALSE)*2625.5</f>
        <v>-1244.9095953406206</v>
      </c>
      <c r="H60">
        <f>VLOOKUP($A60,'MP2-ACCD'!$A$2:$T$192,16,FALSE)*2625.5</f>
        <v>-3288.6634383687642</v>
      </c>
    </row>
    <row r="61" spans="1:8" x14ac:dyDescent="0.25">
      <c r="A61" t="s">
        <v>228</v>
      </c>
      <c r="B61">
        <f>VLOOKUP($A61,'CCSD(T)-CBS'!$A$2:$I$192,2,FALSE)</f>
        <v>-33.068094527375251</v>
      </c>
      <c r="C61">
        <f>VLOOKUP($A61,'MP2-ACCD'!$A$2:$T$192,11,FALSE)*2625.5</f>
        <v>-1442.4603940346231</v>
      </c>
      <c r="D61">
        <f>VLOOKUP($A61,'MP2-ACCD'!$A$2:$T$192,12,FALSE)*2625.5</f>
        <v>-4194.58153678693</v>
      </c>
      <c r="E61">
        <f>VLOOKUP($A61,'MP2-ACCD'!$A$2:$T$192,13,FALSE)*2625.5</f>
        <v>-753.45612159348923</v>
      </c>
      <c r="F61">
        <f>VLOOKUP($A61,'MP2-ACCD'!$A$2:$T$192,14,FALSE)*2625.5</f>
        <v>-2434.5769142975287</v>
      </c>
      <c r="G61">
        <f>VLOOKUP($A61,'MP2-ACCD'!$A$2:$T$192,15,FALSE)*2625.5</f>
        <v>-672.57254094796087</v>
      </c>
      <c r="H61">
        <f>VLOOKUP($A61,'MP2-ACCD'!$A$2:$T$192,16,FALSE)*2625.5</f>
        <v>-1737.7977818386873</v>
      </c>
    </row>
    <row r="62" spans="1:8" x14ac:dyDescent="0.25">
      <c r="A62" t="s">
        <v>229</v>
      </c>
      <c r="B62">
        <f>VLOOKUP($A62,'CCSD(T)-CBS'!$A$2:$I$192,2,FALSE)</f>
        <v>-31.10071111235402</v>
      </c>
      <c r="C62">
        <f>VLOOKUP($A62,'MP2-ACCD'!$A$2:$T$192,11,FALSE)*2625.5</f>
        <v>-1441.7981776328666</v>
      </c>
      <c r="D62">
        <f>VLOOKUP($A62,'MP2-ACCD'!$A$2:$T$192,12,FALSE)*2625.5</f>
        <v>-4193.2817009721693</v>
      </c>
      <c r="E62">
        <f>VLOOKUP($A62,'MP2-ACCD'!$A$2:$T$192,13,FALSE)*2625.5</f>
        <v>-753.90913576662081</v>
      </c>
      <c r="F62">
        <f>VLOOKUP($A62,'MP2-ACCD'!$A$2:$T$192,14,FALSE)*2625.5</f>
        <v>-2435.0566421986819</v>
      </c>
      <c r="G62">
        <f>VLOOKUP($A62,'MP2-ACCD'!$A$2:$T$192,15,FALSE)*2625.5</f>
        <v>-672.59921378305341</v>
      </c>
      <c r="H62">
        <f>VLOOKUP($A62,'MP2-ACCD'!$A$2:$T$192,16,FALSE)*2625.5</f>
        <v>-1737.9057870370657</v>
      </c>
    </row>
    <row r="63" spans="1:8" x14ac:dyDescent="0.25">
      <c r="A63" t="s">
        <v>230</v>
      </c>
      <c r="B63">
        <f>VLOOKUP($A63,'CCSD(T)-CBS'!$A$2:$I$192,2,FALSE)</f>
        <v>-30.812439254847504</v>
      </c>
      <c r="C63">
        <f>VLOOKUP($A63,'MP2-ACCD'!$A$2:$T$192,11,FALSE)*2625.5</f>
        <v>-1441.1019506681885</v>
      </c>
      <c r="D63">
        <f>VLOOKUP($A63,'MP2-ACCD'!$A$2:$T$192,12,FALSE)*2625.5</f>
        <v>-4192.7574285035671</v>
      </c>
      <c r="E63">
        <f>VLOOKUP($A63,'MP2-ACCD'!$A$2:$T$192,13,FALSE)*2625.5</f>
        <v>-753.55248028033418</v>
      </c>
      <c r="F63">
        <f>VLOOKUP($A63,'MP2-ACCD'!$A$2:$T$192,14,FALSE)*2625.5</f>
        <v>-2434.8573274677597</v>
      </c>
      <c r="G63">
        <f>VLOOKUP($A63,'MP2-ACCD'!$A$2:$T$192,15,FALSE)*2625.5</f>
        <v>-672.58503687304005</v>
      </c>
      <c r="H63">
        <f>VLOOKUP($A63,'MP2-ACCD'!$A$2:$T$192,16,FALSE)*2625.5</f>
        <v>-1737.8403026139604</v>
      </c>
    </row>
    <row r="64" spans="1:8" x14ac:dyDescent="0.25">
      <c r="A64" t="s">
        <v>31</v>
      </c>
      <c r="B64">
        <f>VLOOKUP($A64,'CCSD(T)-CBS'!$A$2:$I$192,2,FALSE)</f>
        <v>-43.886534791928966</v>
      </c>
      <c r="C64">
        <f>VLOOKUP($A64,'MP2-ACCD'!$A$2:$T$192,11,FALSE)*2625.5</f>
        <v>-892.78648337201776</v>
      </c>
      <c r="D64">
        <f>VLOOKUP($A64,'MP2-ACCD'!$A$2:$T$192,12,FALSE)*2625.5</f>
        <v>-2741.0442599972184</v>
      </c>
      <c r="E64">
        <f>VLOOKUP($A64,'MP2-ACCD'!$A$2:$T$192,13,FALSE)*2625.5</f>
        <v>-754.1070205775427</v>
      </c>
      <c r="F64">
        <f>VLOOKUP($A64,'MP2-ACCD'!$A$2:$T$192,14,FALSE)*2625.5</f>
        <v>-2435.7622419821923</v>
      </c>
      <c r="G64">
        <f>VLOOKUP($A64,'MP2-ACCD'!$A$2:$T$192,15,FALSE)*2625.5</f>
        <v>-114.17220208932328</v>
      </c>
      <c r="H64">
        <f>VLOOKUP($A64,'MP2-ACCD'!$A$2:$T$192,16,FALSE)*2625.5</f>
        <v>-273.65235148281397</v>
      </c>
    </row>
    <row r="65" spans="1:8" x14ac:dyDescent="0.25">
      <c r="A65" t="s">
        <v>32</v>
      </c>
      <c r="B65">
        <f>VLOOKUP($A65,'CCSD(T)-CBS'!$A$2:$I$192,2,FALSE)</f>
        <v>-42.611515238179095</v>
      </c>
      <c r="C65">
        <f>VLOOKUP($A65,'MP2-ACCD'!$A$2:$T$192,11,FALSE)*2625.5</f>
        <v>-891.86925059448834</v>
      </c>
      <c r="D65">
        <f>VLOOKUP($A65,'MP2-ACCD'!$A$2:$T$192,12,FALSE)*2625.5</f>
        <v>-2740.4216299340101</v>
      </c>
      <c r="E65">
        <f>VLOOKUP($A65,'MP2-ACCD'!$A$2:$T$192,13,FALSE)*2625.5</f>
        <v>-754.07579113399447</v>
      </c>
      <c r="F65">
        <f>VLOOKUP($A65,'MP2-ACCD'!$A$2:$T$192,14,FALSE)*2625.5</f>
        <v>-2436.5124677460894</v>
      </c>
      <c r="G65">
        <f>VLOOKUP($A65,'MP2-ACCD'!$A$2:$T$192,15,FALSE)*2625.5</f>
        <v>-114.17220208932328</v>
      </c>
      <c r="H65">
        <f>VLOOKUP($A65,'MP2-ACCD'!$A$2:$T$192,16,FALSE)*2625.5</f>
        <v>-273.65235148281397</v>
      </c>
    </row>
    <row r="66" spans="1:8" x14ac:dyDescent="0.25">
      <c r="A66" t="s">
        <v>33</v>
      </c>
      <c r="B66">
        <f>VLOOKUP($A66,'CCSD(T)-CBS'!$A$2:$I$192,2,FALSE)</f>
        <v>-42.210337014402398</v>
      </c>
      <c r="C66">
        <f>VLOOKUP($A66,'MP2-ACCD'!$A$2:$T$192,11,FALSE)*2625.5</f>
        <v>-891.21486769711612</v>
      </c>
      <c r="D66">
        <f>VLOOKUP($A66,'MP2-ACCD'!$A$2:$T$192,12,FALSE)*2625.5</f>
        <v>-2739.0598895389512</v>
      </c>
      <c r="E66">
        <f>VLOOKUP($A66,'MP2-ACCD'!$A$2:$T$192,13,FALSE)*2625.5</f>
        <v>-754.03039620031825</v>
      </c>
      <c r="F66">
        <f>VLOOKUP($A66,'MP2-ACCD'!$A$2:$T$192,14,FALSE)*2625.5</f>
        <v>-2435.9649290251527</v>
      </c>
      <c r="G66">
        <f>VLOOKUP($A66,'MP2-ACCD'!$A$2:$T$192,15,FALSE)*2625.5</f>
        <v>-114.17220208932328</v>
      </c>
      <c r="H66">
        <f>VLOOKUP($A66,'MP2-ACCD'!$A$2:$T$192,16,FALSE)*2625.5</f>
        <v>-273.65235148281397</v>
      </c>
    </row>
    <row r="67" spans="1:8" x14ac:dyDescent="0.25">
      <c r="A67" t="s">
        <v>231</v>
      </c>
      <c r="B67">
        <f>VLOOKUP($A67,'CCSD(T)-CBS'!$A$2:$I$192,2,FALSE)</f>
        <v>-37.92816143807147</v>
      </c>
      <c r="C67">
        <f>VLOOKUP($A67,'MP2-ACCD'!$A$2:$T$192,11,FALSE)*2625.5</f>
        <v>-887.10900509717203</v>
      </c>
      <c r="D67">
        <f>VLOOKUP($A67,'MP2-ACCD'!$A$2:$T$192,12,FALSE)*2625.5</f>
        <v>-2763.8192483840198</v>
      </c>
      <c r="E67">
        <f>VLOOKUP($A67,'MP2-ACCD'!$A$2:$T$192,13,FALSE)*2625.5</f>
        <v>-754.16049659312478</v>
      </c>
      <c r="F67">
        <f>VLOOKUP($A67,'MP2-ACCD'!$A$2:$T$192,14,FALSE)*2625.5</f>
        <v>-2435.8482912550621</v>
      </c>
      <c r="G67">
        <f>VLOOKUP($A67,'MP2-ACCD'!$A$2:$T$192,15,FALSE)*2625.5</f>
        <v>-113.64138265324313</v>
      </c>
      <c r="H67">
        <f>VLOOKUP($A67,'MP2-ACCD'!$A$2:$T$192,16,FALSE)*2625.5</f>
        <v>-304.08776649556796</v>
      </c>
    </row>
    <row r="68" spans="1:8" x14ac:dyDescent="0.25">
      <c r="A68" t="s">
        <v>232</v>
      </c>
      <c r="B68">
        <f>VLOOKUP($A68,'CCSD(T)-CBS'!$A$2:$I$192,2,FALSE)</f>
        <v>-37.111938176099216</v>
      </c>
      <c r="C68">
        <f>VLOOKUP($A68,'MP2-ACCD'!$A$2:$T$192,11,FALSE)*2625.5</f>
        <v>-886.26378515759779</v>
      </c>
      <c r="D68">
        <f>VLOOKUP($A68,'MP2-ACCD'!$A$2:$T$192,12,FALSE)*2625.5</f>
        <v>-2763.1474177960908</v>
      </c>
      <c r="E68">
        <f>VLOOKUP($A68,'MP2-ACCD'!$A$2:$T$192,13,FALSE)*2625.5</f>
        <v>-753.94193155719574</v>
      </c>
      <c r="F68">
        <f>VLOOKUP($A68,'MP2-ACCD'!$A$2:$T$192,14,FALSE)*2625.5</f>
        <v>-2436.2729961629443</v>
      </c>
      <c r="G68">
        <f>VLOOKUP($A68,'MP2-ACCD'!$A$2:$T$192,15,FALSE)*2625.5</f>
        <v>-113.64138265323473</v>
      </c>
      <c r="H68">
        <f>VLOOKUP($A68,'MP2-ACCD'!$A$2:$T$192,16,FALSE)*2625.5</f>
        <v>-304.08776649554693</v>
      </c>
    </row>
    <row r="69" spans="1:8" x14ac:dyDescent="0.25">
      <c r="A69" t="s">
        <v>233</v>
      </c>
      <c r="B69">
        <f>VLOOKUP($A69,'CCSD(T)-CBS'!$A$2:$I$192,2,FALSE)</f>
        <v>-36.955894608363792</v>
      </c>
      <c r="C69">
        <f>VLOOKUP($A69,'MP2-ACCD'!$A$2:$T$192,11,FALSE)*2625.5</f>
        <v>-886.12601897503419</v>
      </c>
      <c r="D69">
        <f>VLOOKUP($A69,'MP2-ACCD'!$A$2:$T$192,12,FALSE)*2625.5</f>
        <v>-2762.4648320918996</v>
      </c>
      <c r="E69">
        <f>VLOOKUP($A69,'MP2-ACCD'!$A$2:$T$192,13,FALSE)*2625.5</f>
        <v>-754.15527893515537</v>
      </c>
      <c r="F69">
        <f>VLOOKUP($A69,'MP2-ACCD'!$A$2:$T$192,14,FALSE)*2625.5</f>
        <v>-2436.1142584719514</v>
      </c>
      <c r="G69">
        <f>VLOOKUP($A69,'MP2-ACCD'!$A$2:$T$192,15,FALSE)*2625.5</f>
        <v>-113.6413826532342</v>
      </c>
      <c r="H69">
        <f>VLOOKUP($A69,'MP2-ACCD'!$A$2:$T$192,16,FALSE)*2625.5</f>
        <v>-304.08776649554693</v>
      </c>
    </row>
    <row r="70" spans="1:8" x14ac:dyDescent="0.25">
      <c r="A70" t="s">
        <v>234</v>
      </c>
      <c r="B70">
        <f>VLOOKUP($A70,'CCSD(T)-CBS'!$A$2:$I$192,2,FALSE)</f>
        <v>-39.531819201176404</v>
      </c>
      <c r="C70">
        <f>VLOOKUP($A70,'MP2-ACCD'!$A$2:$T$192,11,FALSE)*2625.5</f>
        <v>-1327.5204392431513</v>
      </c>
      <c r="D70">
        <f>VLOOKUP($A70,'MP2-ACCD'!$A$2:$T$192,12,FALSE)*2625.5</f>
        <v>-3888.6899311345578</v>
      </c>
      <c r="E70">
        <f>VLOOKUP($A70,'MP2-ACCD'!$A$2:$T$192,13,FALSE)*2625.5</f>
        <v>-753.92614483123566</v>
      </c>
      <c r="F70">
        <f>VLOOKUP($A70,'MP2-ACCD'!$A$2:$T$192,14,FALSE)*2625.5</f>
        <v>-2435.3145302740145</v>
      </c>
      <c r="G70">
        <f>VLOOKUP($A70,'MP2-ACCD'!$A$2:$T$192,15,FALSE)*2625.5</f>
        <v>-551.74892275169179</v>
      </c>
      <c r="H70">
        <f>VLOOKUP($A70,'MP2-ACCD'!$A$2:$T$192,16,FALSE)*2625.5</f>
        <v>-1426.4251939929375</v>
      </c>
    </row>
    <row r="71" spans="1:8" x14ac:dyDescent="0.25">
      <c r="A71" t="s">
        <v>235</v>
      </c>
      <c r="B71">
        <f>VLOOKUP($A71,'CCSD(T)-CBS'!$A$2:$I$192,2,FALSE)</f>
        <v>-42.581052663693299</v>
      </c>
      <c r="C71">
        <f>VLOOKUP($A71,'MP2-ACCD'!$A$2:$T$192,11,FALSE)*2625.5</f>
        <v>-1328.7617409840595</v>
      </c>
      <c r="D71">
        <f>VLOOKUP($A71,'MP2-ACCD'!$A$2:$T$192,12,FALSE)*2625.5</f>
        <v>-3891.6508353204681</v>
      </c>
      <c r="E71">
        <f>VLOOKUP($A71,'MP2-ACCD'!$A$2:$T$192,13,FALSE)*2625.5</f>
        <v>-753.60500193474741</v>
      </c>
      <c r="F71">
        <f>VLOOKUP($A71,'MP2-ACCD'!$A$2:$T$192,14,FALSE)*2625.5</f>
        <v>-2435.0558776252856</v>
      </c>
      <c r="G71">
        <f>VLOOKUP($A71,'MP2-ACCD'!$A$2:$T$192,15,FALSE)*2625.5</f>
        <v>-551.80177044785228</v>
      </c>
      <c r="H71">
        <f>VLOOKUP($A71,'MP2-ACCD'!$A$2:$T$192,16,FALSE)*2625.5</f>
        <v>-1426.8438365139627</v>
      </c>
    </row>
    <row r="72" spans="1:8" x14ac:dyDescent="0.25">
      <c r="A72" t="s">
        <v>236</v>
      </c>
      <c r="B72">
        <f>VLOOKUP($A72,'CCSD(T)-CBS'!$A$2:$I$192,2,FALSE)</f>
        <v>-39.557201404091302</v>
      </c>
      <c r="C72">
        <f>VLOOKUP($A72,'MP2-ACCD'!$A$2:$T$192,11,FALSE)*2625.5</f>
        <v>-1327.5365260068954</v>
      </c>
      <c r="D72">
        <f>VLOOKUP($A72,'MP2-ACCD'!$A$2:$T$192,12,FALSE)*2625.5</f>
        <v>-3888.7157863818093</v>
      </c>
      <c r="E72">
        <f>VLOOKUP($A72,'MP2-ACCD'!$A$2:$T$192,13,FALSE)*2625.5</f>
        <v>-753.92927212742632</v>
      </c>
      <c r="F72">
        <f>VLOOKUP($A72,'MP2-ACCD'!$A$2:$T$192,14,FALSE)*2625.5</f>
        <v>-2435.3159730982261</v>
      </c>
      <c r="G72">
        <f>VLOOKUP($A72,'MP2-ACCD'!$A$2:$T$192,15,FALSE)*2625.5</f>
        <v>-551.75060983398475</v>
      </c>
      <c r="H72">
        <f>VLOOKUP($A72,'MP2-ACCD'!$A$2:$T$192,16,FALSE)*2625.5</f>
        <v>-1426.4321884428646</v>
      </c>
    </row>
    <row r="73" spans="1:8" x14ac:dyDescent="0.25">
      <c r="A73" t="s">
        <v>237</v>
      </c>
      <c r="B73">
        <f>VLOOKUP($A73,'CCSD(T)-CBS'!$A$2:$I$192,2,FALSE)</f>
        <v>-42.546286348199374</v>
      </c>
      <c r="C73">
        <f>VLOOKUP($A73,'MP2-ACCD'!$A$2:$T$192,11,FALSE)*2625.5</f>
        <v>-1328.7435129247476</v>
      </c>
      <c r="D73">
        <f>VLOOKUP($A73,'MP2-ACCD'!$A$2:$T$192,12,FALSE)*2625.5</f>
        <v>-3891.6265871537394</v>
      </c>
      <c r="E73">
        <f>VLOOKUP($A73,'MP2-ACCD'!$A$2:$T$192,13,FALSE)*2625.5</f>
        <v>-753.60616926808245</v>
      </c>
      <c r="F73">
        <f>VLOOKUP($A73,'MP2-ACCD'!$A$2:$T$192,14,FALSE)*2625.5</f>
        <v>-2435.0545128761269</v>
      </c>
      <c r="G73">
        <f>VLOOKUP($A73,'MP2-ACCD'!$A$2:$T$192,15,FALSE)*2625.5</f>
        <v>-551.79988417820539</v>
      </c>
      <c r="H73">
        <f>VLOOKUP($A73,'MP2-ACCD'!$A$2:$T$192,16,FALSE)*2625.5</f>
        <v>-1426.8427048735182</v>
      </c>
    </row>
    <row r="74" spans="1:8" x14ac:dyDescent="0.25">
      <c r="A74" t="s">
        <v>238</v>
      </c>
      <c r="B74">
        <f>VLOOKUP($A74,'CCSD(T)-CBS'!$A$2:$I$192,2,FALSE)</f>
        <v>-43.294363475903083</v>
      </c>
      <c r="C74">
        <f>VLOOKUP($A74,'MP2-ACCD'!$A$2:$T$192,11,FALSE)*2625.5</f>
        <v>-1328.8912060410796</v>
      </c>
      <c r="D74">
        <f>VLOOKUP($A74,'MP2-ACCD'!$A$2:$T$192,12,FALSE)*2625.5</f>
        <v>-3892.4034192874219</v>
      </c>
      <c r="E74">
        <f>VLOOKUP($A74,'MP2-ACCD'!$A$2:$T$192,13,FALSE)*2625.5</f>
        <v>-753.67278156260932</v>
      </c>
      <c r="F74">
        <f>VLOOKUP($A74,'MP2-ACCD'!$A$2:$T$192,14,FALSE)*2625.5</f>
        <v>-2435.0493164333157</v>
      </c>
      <c r="G74">
        <f>VLOOKUP($A74,'MP2-ACCD'!$A$2:$T$192,15,FALSE)*2625.5</f>
        <v>-551.72362518354555</v>
      </c>
      <c r="H74">
        <f>VLOOKUP($A74,'MP2-ACCD'!$A$2:$T$192,16,FALSE)*2625.5</f>
        <v>-1426.7948319973052</v>
      </c>
    </row>
    <row r="75" spans="1:8" x14ac:dyDescent="0.25">
      <c r="A75" t="s">
        <v>239</v>
      </c>
      <c r="B75">
        <f>VLOOKUP($A75,'CCSD(T)-CBS'!$A$2:$I$192,2,FALSE)</f>
        <v>-43.286504376862922</v>
      </c>
      <c r="C75">
        <f>VLOOKUP($A75,'MP2-ACCD'!$A$2:$T$192,11,FALSE)*2625.5</f>
        <v>-1328.8892802774672</v>
      </c>
      <c r="D75">
        <f>VLOOKUP($A75,'MP2-ACCD'!$A$2:$T$192,12,FALSE)*2625.5</f>
        <v>-3892.3882633684975</v>
      </c>
      <c r="E75">
        <f>VLOOKUP($A75,'MP2-ACCD'!$A$2:$T$192,13,FALSE)*2625.5</f>
        <v>-753.67283109630841</v>
      </c>
      <c r="F75">
        <f>VLOOKUP($A75,'MP2-ACCD'!$A$2:$T$192,14,FALSE)*2625.5</f>
        <v>-2435.0411170700459</v>
      </c>
      <c r="G75">
        <f>VLOOKUP($A75,'MP2-ACCD'!$A$2:$T$192,15,FALSE)*2625.5</f>
        <v>-551.72494296208959</v>
      </c>
      <c r="H75">
        <f>VLOOKUP($A75,'MP2-ACCD'!$A$2:$T$192,16,FALSE)*2625.5</f>
        <v>-1426.7953356209753</v>
      </c>
    </row>
    <row r="76" spans="1:8" x14ac:dyDescent="0.25">
      <c r="A76" t="s">
        <v>240</v>
      </c>
      <c r="B76">
        <f>VLOOKUP($A76,'CCSD(T)-CBS'!$A$2:$I$192,2,FALSE)</f>
        <v>-39.214999909860126</v>
      </c>
      <c r="C76">
        <f>VLOOKUP($A76,'MP2-ACCD'!$A$2:$T$192,11,FALSE)*2625.5</f>
        <v>-1436.0778288804306</v>
      </c>
      <c r="D76">
        <f>VLOOKUP($A76,'MP2-ACCD'!$A$2:$T$192,12,FALSE)*2625.5</f>
        <v>-4215.2213291240787</v>
      </c>
      <c r="E76">
        <f>VLOOKUP($A76,'MP2-ACCD'!$A$2:$T$192,13,FALSE)*2625.5</f>
        <v>-753.51033795652734</v>
      </c>
      <c r="F76">
        <f>VLOOKUP($A76,'MP2-ACCD'!$A$2:$T$192,14,FALSE)*2625.5</f>
        <v>-2435.0608910909473</v>
      </c>
      <c r="G76">
        <f>VLOOKUP($A76,'MP2-ACCD'!$A$2:$T$192,15,FALSE)*2625.5</f>
        <v>-660.68296167920312</v>
      </c>
      <c r="H76">
        <f>VLOOKUP($A76,'MP2-ACCD'!$A$2:$T$192,16,FALSE)*2625.5</f>
        <v>-1752.8890456138622</v>
      </c>
    </row>
    <row r="77" spans="1:8" x14ac:dyDescent="0.25">
      <c r="A77" t="s">
        <v>241</v>
      </c>
      <c r="B77">
        <f>VLOOKUP($A77,'CCSD(T)-CBS'!$A$2:$I$192,2,FALSE)</f>
        <v>-36.330599618107499</v>
      </c>
      <c r="C77">
        <f>VLOOKUP($A77,'MP2-ACCD'!$A$2:$T$192,11,FALSE)*2625.5</f>
        <v>-1434.7541752945945</v>
      </c>
      <c r="D77">
        <f>VLOOKUP($A77,'MP2-ACCD'!$A$2:$T$192,12,FALSE)*2625.5</f>
        <v>-4213.4311165896415</v>
      </c>
      <c r="E77">
        <f>VLOOKUP($A77,'MP2-ACCD'!$A$2:$T$192,13,FALSE)*2625.5</f>
        <v>-754.09492366247696</v>
      </c>
      <c r="F77">
        <f>VLOOKUP($A77,'MP2-ACCD'!$A$2:$T$192,14,FALSE)*2625.5</f>
        <v>-2435.5198209361133</v>
      </c>
      <c r="G77">
        <f>VLOOKUP($A77,'MP2-ACCD'!$A$2:$T$192,15,FALSE)*2625.5</f>
        <v>-660.71500148368341</v>
      </c>
      <c r="H77">
        <f>VLOOKUP($A77,'MP2-ACCD'!$A$2:$T$192,16,FALSE)*2625.5</f>
        <v>-1752.9977389300445</v>
      </c>
    </row>
    <row r="78" spans="1:8" x14ac:dyDescent="0.25">
      <c r="A78" t="s">
        <v>242</v>
      </c>
      <c r="B78">
        <f>VLOOKUP($A78,'CCSD(T)-CBS'!$A$2:$I$192,2,FALSE)</f>
        <v>-35.135415697911412</v>
      </c>
      <c r="C78">
        <f>VLOOKUP($A78,'MP2-ACCD'!$A$2:$T$192,11,FALSE)*2625.5</f>
        <v>-1433.6470750589647</v>
      </c>
      <c r="D78">
        <f>VLOOKUP($A78,'MP2-ACCD'!$A$2:$T$192,12,FALSE)*2625.5</f>
        <v>-4212.06271796284</v>
      </c>
      <c r="E78">
        <f>VLOOKUP($A78,'MP2-ACCD'!$A$2:$T$192,13,FALSE)*2625.5</f>
        <v>-753.68782248482262</v>
      </c>
      <c r="F78">
        <f>VLOOKUP($A78,'MP2-ACCD'!$A$2:$T$192,14,FALSE)*2625.5</f>
        <v>-2435.5568269068194</v>
      </c>
      <c r="G78">
        <f>VLOOKUP($A78,'MP2-ACCD'!$A$2:$T$192,15,FALSE)*2625.5</f>
        <v>-660.67709968225563</v>
      </c>
      <c r="H78">
        <f>VLOOKUP($A78,'MP2-ACCD'!$A$2:$T$192,16,FALSE)*2625.5</f>
        <v>-1752.8704833484799</v>
      </c>
    </row>
    <row r="79" spans="1:8" x14ac:dyDescent="0.25">
      <c r="A79" t="s">
        <v>243</v>
      </c>
      <c r="B79">
        <f>VLOOKUP($A79,'CCSD(T)-CBS'!$A$2:$I$192,2,FALSE)</f>
        <v>615.42753469794297</v>
      </c>
      <c r="C79">
        <f>VLOOKUP($A79,'MP2-ACCD'!$A$2:$T$192,11,FALSE)*2625.5</f>
        <v>-2851.090356611373</v>
      </c>
      <c r="D79">
        <f>VLOOKUP($A79,'MP2-ACCD'!$A$2:$T$192,12,FALSE)*2625.5</f>
        <v>-7697.1912873680903</v>
      </c>
      <c r="E79">
        <f>VLOOKUP($A79,'MP2-ACCD'!$A$2:$T$192,13,FALSE)*2625.5</f>
        <v>-753.70729111568994</v>
      </c>
      <c r="F79">
        <f>VLOOKUP($A79,'MP2-ACCD'!$A$2:$T$192,14,FALSE)*2625.5</f>
        <v>-2434.3465645818605</v>
      </c>
      <c r="G79">
        <f>VLOOKUP($A79,'MP2-ACCD'!$A$2:$T$192,15,FALSE)*2625.5</f>
        <v>-2070.9722781836922</v>
      </c>
      <c r="H79">
        <f>VLOOKUP($A79,'MP2-ACCD'!$A$2:$T$192,16,FALSE)*2625.5</f>
        <v>-5224.1810514523986</v>
      </c>
    </row>
    <row r="80" spans="1:8" x14ac:dyDescent="0.25">
      <c r="A80" t="s">
        <v>85</v>
      </c>
      <c r="B80">
        <f>VLOOKUP($A80,'CCSD(T)-CBS'!$A$2:$I$192,2,FALSE)</f>
        <v>624.4058427948512</v>
      </c>
      <c r="C80">
        <f>VLOOKUP($A80,'MP2-ACCD'!$A$2:$T$192,11,FALSE)*2625.5</f>
        <v>-2846.0671851509942</v>
      </c>
      <c r="D80">
        <f>VLOOKUP($A80,'MP2-ACCD'!$A$2:$T$192,12,FALSE)*2625.5</f>
        <v>-7688.4338042837544</v>
      </c>
      <c r="E80">
        <f>VLOOKUP($A80,'MP2-ACCD'!$A$2:$T$192,13,FALSE)*2625.5</f>
        <v>-753.43125148897093</v>
      </c>
      <c r="F80">
        <f>VLOOKUP($A80,'MP2-ACCD'!$A$2:$T$192,14,FALSE)*2625.5</f>
        <v>-2434.3293757752899</v>
      </c>
      <c r="G80">
        <f>VLOOKUP($A80,'MP2-ACCD'!$A$2:$T$192,15,FALSE)*2625.5</f>
        <v>-2070.7213177907843</v>
      </c>
      <c r="H80">
        <f>VLOOKUP($A80,'MP2-ACCD'!$A$2:$T$192,16,FALSE)*2625.5</f>
        <v>-5223.1224979244635</v>
      </c>
    </row>
    <row r="81" spans="1:8" x14ac:dyDescent="0.25">
      <c r="A81" t="s">
        <v>86</v>
      </c>
      <c r="B81">
        <f>VLOOKUP($A81,'CCSD(T)-CBS'!$A$2:$I$192,2,FALSE)</f>
        <v>616.60196722636647</v>
      </c>
      <c r="C81">
        <f>VLOOKUP($A81,'MP2-ACCD'!$A$2:$T$192,11,FALSE)*2625.5</f>
        <v>-2850.1121440707934</v>
      </c>
      <c r="D81">
        <f>VLOOKUP($A81,'MP2-ACCD'!$A$2:$T$192,12,FALSE)*2625.5</f>
        <v>-7695.6770578736678</v>
      </c>
      <c r="E81">
        <f>VLOOKUP($A81,'MP2-ACCD'!$A$2:$T$192,13,FALSE)*2625.5</f>
        <v>-753.5668479641264</v>
      </c>
      <c r="F81">
        <f>VLOOKUP($A81,'MP2-ACCD'!$A$2:$T$192,14,FALSE)*2625.5</f>
        <v>-2434.5548569211383</v>
      </c>
      <c r="G81">
        <f>VLOOKUP($A81,'MP2-ACCD'!$A$2:$T$192,15,FALSE)*2625.5</f>
        <v>-2070.8743955211348</v>
      </c>
      <c r="H81">
        <f>VLOOKUP($A81,'MP2-ACCD'!$A$2:$T$192,16,FALSE)*2625.5</f>
        <v>-5224.031771563963</v>
      </c>
    </row>
    <row r="82" spans="1:8" x14ac:dyDescent="0.25">
      <c r="A82" t="s">
        <v>87</v>
      </c>
      <c r="B82">
        <f>VLOOKUP($A82,'CCSD(T)-CBS'!$A$2:$I$192,2,FALSE)</f>
        <v>617.61227236659033</v>
      </c>
      <c r="C82">
        <f>VLOOKUP($A82,'MP2-ACCD'!$A$2:$T$192,11,FALSE)*2625.5</f>
        <v>-2849.4630505004834</v>
      </c>
      <c r="D82">
        <f>VLOOKUP($A82,'MP2-ACCD'!$A$2:$T$192,12,FALSE)*2625.5</f>
        <v>-7694.9879719946466</v>
      </c>
      <c r="E82">
        <f>VLOOKUP($A82,'MP2-ACCD'!$A$2:$T$192,13,FALSE)*2625.5</f>
        <v>-753.57427275727207</v>
      </c>
      <c r="F82">
        <f>VLOOKUP($A82,'MP2-ACCD'!$A$2:$T$192,14,FALSE)*2625.5</f>
        <v>-2434.5890550673503</v>
      </c>
      <c r="G82">
        <f>VLOOKUP($A82,'MP2-ACCD'!$A$2:$T$192,15,FALSE)*2625.5</f>
        <v>-2070.909185442888</v>
      </c>
      <c r="H82">
        <f>VLOOKUP($A82,'MP2-ACCD'!$A$2:$T$192,16,FALSE)*2625.5</f>
        <v>-5224.1224919762799</v>
      </c>
    </row>
    <row r="83" spans="1:8" x14ac:dyDescent="0.25">
      <c r="A83" t="s">
        <v>88</v>
      </c>
      <c r="B83">
        <f>VLOOKUP($A83,'CCSD(T)-CBS'!$A$2:$I$192,2,FALSE)</f>
        <v>622.76057010955992</v>
      </c>
      <c r="C83">
        <f>VLOOKUP($A83,'MP2-ACCD'!$A$2:$T$192,11,FALSE)*2625.5</f>
        <v>-2846.4238958346482</v>
      </c>
      <c r="D83">
        <f>VLOOKUP($A83,'MP2-ACCD'!$A$2:$T$192,12,FALSE)*2625.5</f>
        <v>-7688.7907542593648</v>
      </c>
      <c r="E83">
        <f>VLOOKUP($A83,'MP2-ACCD'!$A$2:$T$192,13,FALSE)*2625.5</f>
        <v>-753.28533942527918</v>
      </c>
      <c r="F83">
        <f>VLOOKUP($A83,'MP2-ACCD'!$A$2:$T$192,14,FALSE)*2625.5</f>
        <v>-2434.3444993804319</v>
      </c>
      <c r="G83">
        <f>VLOOKUP($A83,'MP2-ACCD'!$A$2:$T$192,15,FALSE)*2625.5</f>
        <v>-2070.6122996705467</v>
      </c>
      <c r="H83">
        <f>VLOOKUP($A83,'MP2-ACCD'!$A$2:$T$192,16,FALSE)*2625.5</f>
        <v>-5222.9096062219378</v>
      </c>
    </row>
    <row r="84" spans="1:8" x14ac:dyDescent="0.25">
      <c r="A84" t="s">
        <v>89</v>
      </c>
      <c r="B84">
        <f>VLOOKUP($A84,'CCSD(T)-CBS'!$A$2:$I$192,2,FALSE)</f>
        <v>624.71996256965394</v>
      </c>
      <c r="C84">
        <f>VLOOKUP($A84,'MP2-ACCD'!$A$2:$T$192,11,FALSE)*2625.5</f>
        <v>-2845.5697740497294</v>
      </c>
      <c r="D84">
        <f>VLOOKUP($A84,'MP2-ACCD'!$A$2:$T$192,12,FALSE)*2625.5</f>
        <v>-7687.1523484023874</v>
      </c>
      <c r="E84">
        <f>VLOOKUP($A84,'MP2-ACCD'!$A$2:$T$192,13,FALSE)*2625.5</f>
        <v>-753.63606261316943</v>
      </c>
      <c r="F84">
        <f>VLOOKUP($A84,'MP2-ACCD'!$A$2:$T$192,14,FALSE)*2625.5</f>
        <v>-2434.5856484760197</v>
      </c>
      <c r="G84">
        <f>VLOOKUP($A84,'MP2-ACCD'!$A$2:$T$192,15,FALSE)*2625.5</f>
        <v>-2070.7338426732567</v>
      </c>
      <c r="H84">
        <f>VLOOKUP($A84,'MP2-ACCD'!$A$2:$T$192,16,FALSE)*2625.5</f>
        <v>-5223.0191075424091</v>
      </c>
    </row>
    <row r="85" spans="1:8" x14ac:dyDescent="0.25">
      <c r="A85" t="s">
        <v>90</v>
      </c>
      <c r="B85">
        <f>VLOOKUP($A85,'CCSD(T)-CBS'!$A$2:$I$192,2,FALSE)</f>
        <v>456.64451084495249</v>
      </c>
      <c r="C85">
        <f>VLOOKUP($A85,'MP2-ACCD'!$A$2:$T$192,11,FALSE)*2625.5</f>
        <v>-1796.8767301092612</v>
      </c>
      <c r="D85">
        <f>VLOOKUP($A85,'MP2-ACCD'!$A$2:$T$192,12,FALSE)*2625.5</f>
        <v>-5088.2603160254776</v>
      </c>
      <c r="E85">
        <f>VLOOKUP($A85,'MP2-ACCD'!$A$2:$T$192,13,FALSE)*2625.5</f>
        <v>-753.63942234649767</v>
      </c>
      <c r="F85">
        <f>VLOOKUP($A85,'MP2-ACCD'!$A$2:$T$192,14,FALSE)*2625.5</f>
        <v>-2434.6661289640988</v>
      </c>
      <c r="G85">
        <f>VLOOKUP($A85,'MP2-ACCD'!$A$2:$T$192,15,FALSE)*2625.5</f>
        <v>-1026.4630943046582</v>
      </c>
      <c r="H85">
        <f>VLOOKUP($A85,'MP2-ACCD'!$A$2:$T$192,16,FALSE)*2625.5</f>
        <v>-2630.5226676438888</v>
      </c>
    </row>
    <row r="86" spans="1:8" x14ac:dyDescent="0.25">
      <c r="A86" t="s">
        <v>91</v>
      </c>
      <c r="B86">
        <f>VLOOKUP($A86,'CCSD(T)-CBS'!$A$2:$I$192,2,FALSE)</f>
        <v>-30.822484724108108</v>
      </c>
      <c r="C86">
        <f>VLOOKUP($A86,'MP2-ACCD'!$A$2:$T$192,11,FALSE)*2625.5</f>
        <v>-1795.879386898547</v>
      </c>
      <c r="D86">
        <f>VLOOKUP($A86,'MP2-ACCD'!$A$2:$T$192,12,FALSE)*2625.5</f>
        <v>-5086.9648867397518</v>
      </c>
      <c r="E86">
        <f>VLOOKUP($A86,'MP2-ACCD'!$A$2:$T$192,13,FALSE)*2625.5</f>
        <v>-753.67523864026828</v>
      </c>
      <c r="F86">
        <f>VLOOKUP($A86,'MP2-ACCD'!$A$2:$T$192,14,FALSE)*2625.5</f>
        <v>-2434.7285039590297</v>
      </c>
      <c r="G86">
        <f>VLOOKUP($A86,'MP2-ACCD'!$A$2:$T$192,15,FALSE)*2625.5</f>
        <v>-1026.4960801854158</v>
      </c>
      <c r="H86">
        <f>VLOOKUP($A86,'MP2-ACCD'!$A$2:$T$192,16,FALSE)*2625.5</f>
        <v>-2630.6334793910028</v>
      </c>
    </row>
    <row r="87" spans="1:8" x14ac:dyDescent="0.25">
      <c r="A87" t="s">
        <v>92</v>
      </c>
      <c r="B87">
        <f>VLOOKUP($A87,'CCSD(T)-CBS'!$A$2:$I$192,2,FALSE)</f>
        <v>-30.442729500735368</v>
      </c>
      <c r="C87">
        <f>VLOOKUP($A87,'MP2-ACCD'!$A$2:$T$192,11,FALSE)*2625.5</f>
        <v>-1795.3591442824213</v>
      </c>
      <c r="D87">
        <f>VLOOKUP($A87,'MP2-ACCD'!$A$2:$T$192,12,FALSE)*2625.5</f>
        <v>-5086.5850097110224</v>
      </c>
      <c r="E87">
        <f>VLOOKUP($A87,'MP2-ACCD'!$A$2:$T$192,13,FALSE)*2625.5</f>
        <v>-753.52251623171355</v>
      </c>
      <c r="F87">
        <f>VLOOKUP($A87,'MP2-ACCD'!$A$2:$T$192,14,FALSE)*2625.5</f>
        <v>-2434.6323861956575</v>
      </c>
      <c r="G87">
        <f>VLOOKUP($A87,'MP2-ACCD'!$A$2:$T$192,15,FALSE)*2625.5</f>
        <v>-1026.500768186158</v>
      </c>
      <c r="H87">
        <f>VLOOKUP($A87,'MP2-ACCD'!$A$2:$T$192,16,FALSE)*2625.5</f>
        <v>-2630.631064958282</v>
      </c>
    </row>
    <row r="88" spans="1:8" x14ac:dyDescent="0.25">
      <c r="A88" t="s">
        <v>93</v>
      </c>
      <c r="B88">
        <f>VLOOKUP($A88,'CCSD(T)-CBS'!$A$2:$I$192,2,FALSE)</f>
        <v>643.42942704500638</v>
      </c>
      <c r="C88">
        <f>VLOOKUP($A88,'MP2-ACCD'!$A$2:$T$192,11,FALSE)*2625.5</f>
        <v>-2019.9229084879896</v>
      </c>
      <c r="D88">
        <f>VLOOKUP($A88,'MP2-ACCD'!$A$2:$T$192,12,FALSE)*2625.5</f>
        <v>-5752.7348520574506</v>
      </c>
      <c r="E88">
        <f>VLOOKUP($A88,'MP2-ACCD'!$A$2:$T$192,13,FALSE)*2625.5</f>
        <v>-753.49121126308228</v>
      </c>
      <c r="F88">
        <f>VLOOKUP($A88,'MP2-ACCD'!$A$2:$T$192,14,FALSE)*2625.5</f>
        <v>-2435.0196153813108</v>
      </c>
      <c r="G88">
        <f>VLOOKUP($A88,'MP2-ACCD'!$A$2:$T$192,15,FALSE)*2625.5</f>
        <v>-1244.6904978661325</v>
      </c>
      <c r="H88">
        <f>VLOOKUP($A88,'MP2-ACCD'!$A$2:$T$192,16,FALSE)*2625.5</f>
        <v>-3290.2271338208361</v>
      </c>
    </row>
    <row r="89" spans="1:8" x14ac:dyDescent="0.25">
      <c r="A89" t="s">
        <v>94</v>
      </c>
      <c r="B89">
        <f>VLOOKUP($A89,'CCSD(T)-CBS'!$A$2:$I$192,2,FALSE)</f>
        <v>646.06968973823496</v>
      </c>
      <c r="C89">
        <f>VLOOKUP($A89,'MP2-ACCD'!$A$2:$T$192,11,FALSE)*2625.5</f>
        <v>-2018.545722214516</v>
      </c>
      <c r="D89">
        <f>VLOOKUP($A89,'MP2-ACCD'!$A$2:$T$192,12,FALSE)*2625.5</f>
        <v>-5750.8901138388674</v>
      </c>
      <c r="E89">
        <f>VLOOKUP($A89,'MP2-ACCD'!$A$2:$T$192,13,FALSE)*2625.5</f>
        <v>-754.0588550209319</v>
      </c>
      <c r="F89">
        <f>VLOOKUP($A89,'MP2-ACCD'!$A$2:$T$192,14,FALSE)*2625.5</f>
        <v>-2435.4427296303961</v>
      </c>
      <c r="G89">
        <f>VLOOKUP($A89,'MP2-ACCD'!$A$2:$T$192,15,FALSE)*2625.5</f>
        <v>-1244.6932641389999</v>
      </c>
      <c r="H89">
        <f>VLOOKUP($A89,'MP2-ACCD'!$A$2:$T$192,16,FALSE)*2625.5</f>
        <v>-3290.2824649934437</v>
      </c>
    </row>
    <row r="90" spans="1:8" x14ac:dyDescent="0.25">
      <c r="A90" t="s">
        <v>95</v>
      </c>
      <c r="B90">
        <f>VLOOKUP($A90,'CCSD(T)-CBS'!$A$2:$I$192,2,FALSE)</f>
        <v>-37.324324659640752</v>
      </c>
      <c r="C90">
        <f>VLOOKUP($A90,'MP2-ACCD'!$A$2:$T$192,11,FALSE)*2625.5</f>
        <v>-1572.3074859428093</v>
      </c>
      <c r="D90">
        <f>VLOOKUP($A90,'MP2-ACCD'!$A$2:$T$192,12,FALSE)*2625.5</f>
        <v>-4394.1881955104545</v>
      </c>
      <c r="E90">
        <f>VLOOKUP($A90,'MP2-ACCD'!$A$2:$T$192,13,FALSE)*2625.5</f>
        <v>-881.58545301279571</v>
      </c>
      <c r="F90">
        <f>VLOOKUP($A90,'MP2-ACCD'!$A$2:$T$192,14,FALSE)*2625.5</f>
        <v>-2629.6758937994273</v>
      </c>
      <c r="G90">
        <f>VLOOKUP($A90,'MP2-ACCD'!$A$2:$T$192,15,FALSE)*2625.5</f>
        <v>-673.12082862914383</v>
      </c>
      <c r="H90">
        <f>VLOOKUP($A90,'MP2-ACCD'!$A$2:$T$192,16,FALSE)*2625.5</f>
        <v>-1739.7055402617832</v>
      </c>
    </row>
    <row r="91" spans="1:8" x14ac:dyDescent="0.25">
      <c r="A91" t="s">
        <v>96</v>
      </c>
      <c r="B91">
        <f>VLOOKUP($A91,'CCSD(T)-CBS'!$A$2:$I$192,2,FALSE)</f>
        <v>-36.17774670313338</v>
      </c>
      <c r="C91">
        <f>VLOOKUP($A91,'MP2-ACCD'!$A$2:$T$192,11,FALSE)*2625.5</f>
        <v>-1571.7684108467947</v>
      </c>
      <c r="D91">
        <f>VLOOKUP($A91,'MP2-ACCD'!$A$2:$T$192,12,FALSE)*2625.5</f>
        <v>-4393.5323079116879</v>
      </c>
      <c r="E91">
        <f>VLOOKUP($A91,'MP2-ACCD'!$A$2:$T$192,13,FALSE)*2625.5</f>
        <v>-881.52506099884408</v>
      </c>
      <c r="F91">
        <f>VLOOKUP($A91,'MP2-ACCD'!$A$2:$T$192,14,FALSE)*2625.5</f>
        <v>-2629.4909442193366</v>
      </c>
      <c r="G91">
        <f>VLOOKUP($A91,'MP2-ACCD'!$A$2:$T$192,15,FALSE)*2625.5</f>
        <v>-673.12477502497291</v>
      </c>
      <c r="H91">
        <f>VLOOKUP($A91,'MP2-ACCD'!$A$2:$T$192,16,FALSE)*2625.5</f>
        <v>-1739.7175738501228</v>
      </c>
    </row>
    <row r="92" spans="1:8" x14ac:dyDescent="0.25">
      <c r="A92" t="s">
        <v>34</v>
      </c>
      <c r="B92">
        <f>VLOOKUP($A92,'CCSD(T)-CBS'!$A$2:$I$192,2,FALSE)</f>
        <v>-47.2115468177916</v>
      </c>
      <c r="C92">
        <f>VLOOKUP($A92,'MP2-ACCD'!$A$2:$T$192,11,FALSE)*2625.5</f>
        <v>-1023.0994100389073</v>
      </c>
      <c r="D92">
        <f>VLOOKUP($A92,'MP2-ACCD'!$A$2:$T$192,12,FALSE)*2625.5</f>
        <v>-2946.6015654649459</v>
      </c>
      <c r="E92">
        <f>VLOOKUP($A92,'MP2-ACCD'!$A$2:$T$192,13,FALSE)*2625.5</f>
        <v>-883.79359490413458</v>
      </c>
      <c r="F92">
        <f>VLOOKUP($A92,'MP2-ACCD'!$A$2:$T$192,14,FALSE)*2625.5</f>
        <v>-2640.5052693499788</v>
      </c>
      <c r="G92">
        <f>VLOOKUP($A92,'MP2-ACCD'!$A$2:$T$192,15,FALSE)*2625.5</f>
        <v>-114.17220208932328</v>
      </c>
      <c r="H92">
        <f>VLOOKUP($A92,'MP2-ACCD'!$A$2:$T$192,16,FALSE)*2625.5</f>
        <v>-273.65235148281397</v>
      </c>
    </row>
    <row r="93" spans="1:8" x14ac:dyDescent="0.25">
      <c r="A93" t="s">
        <v>35</v>
      </c>
      <c r="B93">
        <f>VLOOKUP($A93,'CCSD(T)-CBS'!$A$2:$I$192,2,FALSE)</f>
        <v>-33.513079785375453</v>
      </c>
      <c r="C93">
        <f>VLOOKUP($A93,'MP2-ACCD'!$A$2:$T$192,11,FALSE)*2625.5</f>
        <v>-1017.4454853433812</v>
      </c>
      <c r="D93">
        <f>VLOOKUP($A93,'MP2-ACCD'!$A$2:$T$192,12,FALSE)*2625.5</f>
        <v>-2938.297337132763</v>
      </c>
      <c r="E93">
        <f>VLOOKUP($A93,'MP2-ACCD'!$A$2:$T$192,13,FALSE)*2625.5</f>
        <v>-884.63858321802138</v>
      </c>
      <c r="F93">
        <f>VLOOKUP($A93,'MP2-ACCD'!$A$2:$T$192,14,FALSE)*2625.5</f>
        <v>-2643.0254001081221</v>
      </c>
      <c r="G93">
        <f>VLOOKUP($A93,'MP2-ACCD'!$A$2:$T$192,15,FALSE)*2625.5</f>
        <v>-114.17220208932328</v>
      </c>
      <c r="H93">
        <f>VLOOKUP($A93,'MP2-ACCD'!$A$2:$T$192,16,FALSE)*2625.5</f>
        <v>-273.65235148281397</v>
      </c>
    </row>
    <row r="94" spans="1:8" x14ac:dyDescent="0.25">
      <c r="A94" t="s">
        <v>36</v>
      </c>
      <c r="B94">
        <f>VLOOKUP($A94,'CCSD(T)-CBS'!$A$2:$I$192,2,FALSE)</f>
        <v>-37.571790099194004</v>
      </c>
      <c r="C94">
        <f>VLOOKUP($A94,'MP2-ACCD'!$A$2:$T$192,11,FALSE)*2625.5</f>
        <v>-1019.0476562616</v>
      </c>
      <c r="D94">
        <f>VLOOKUP($A94,'MP2-ACCD'!$A$2:$T$192,12,FALSE)*2625.5</f>
        <v>-2939.778528599757</v>
      </c>
      <c r="E94">
        <f>VLOOKUP($A94,'MP2-ACCD'!$A$2:$T$192,13,FALSE)*2625.5</f>
        <v>-884.27219376775042</v>
      </c>
      <c r="F94">
        <f>VLOOKUP($A94,'MP2-ACCD'!$A$2:$T$192,14,FALSE)*2625.5</f>
        <v>-2642.270631095048</v>
      </c>
      <c r="G94">
        <f>VLOOKUP($A94,'MP2-ACCD'!$A$2:$T$192,15,FALSE)*2625.5</f>
        <v>-114.17220208932328</v>
      </c>
      <c r="H94">
        <f>VLOOKUP($A94,'MP2-ACCD'!$A$2:$T$192,16,FALSE)*2625.5</f>
        <v>-273.65235148281397</v>
      </c>
    </row>
    <row r="95" spans="1:8" x14ac:dyDescent="0.25">
      <c r="A95" t="s">
        <v>37</v>
      </c>
      <c r="B95">
        <f>VLOOKUP($A95,'CCSD(T)-CBS'!$A$2:$I$192,2,FALSE)</f>
        <v>-47.413304937962948</v>
      </c>
      <c r="C95">
        <f>VLOOKUP($A95,'MP2-ACCD'!$A$2:$T$192,11,FALSE)*2625.5</f>
        <v>-1023.8370152032061</v>
      </c>
      <c r="D95">
        <f>VLOOKUP($A95,'MP2-ACCD'!$A$2:$T$192,12,FALSE)*2625.5</f>
        <v>-2947.8660029516959</v>
      </c>
      <c r="E95">
        <f>VLOOKUP($A95,'MP2-ACCD'!$A$2:$T$192,13,FALSE)*2625.5</f>
        <v>-883.92692742247311</v>
      </c>
      <c r="F95">
        <f>VLOOKUP($A95,'MP2-ACCD'!$A$2:$T$192,14,FALSE)*2625.5</f>
        <v>-2640.7915933343947</v>
      </c>
      <c r="G95">
        <f>VLOOKUP($A95,'MP2-ACCD'!$A$2:$T$192,15,FALSE)*2625.5</f>
        <v>-114.17220208932328</v>
      </c>
      <c r="H95">
        <f>VLOOKUP($A95,'MP2-ACCD'!$A$2:$T$192,16,FALSE)*2625.5</f>
        <v>-273.65235148281397</v>
      </c>
    </row>
    <row r="96" spans="1:8" x14ac:dyDescent="0.25">
      <c r="A96" t="s">
        <v>97</v>
      </c>
      <c r="B96">
        <f>VLOOKUP($A96,'CCSD(T)-CBS'!$A$2:$I$192,2,FALSE)</f>
        <v>-40.479936334085551</v>
      </c>
      <c r="C96">
        <f>VLOOKUP($A96,'MP2-ACCD'!$A$2:$T$192,11,FALSE)*2625.5</f>
        <v>-1016.5192338487324</v>
      </c>
      <c r="D96">
        <f>VLOOKUP($A96,'MP2-ACCD'!$A$2:$T$192,12,FALSE)*2625.5</f>
        <v>-2968.4577273434152</v>
      </c>
      <c r="E96">
        <f>VLOOKUP($A96,'MP2-ACCD'!$A$2:$T$192,13,FALSE)*2625.5</f>
        <v>-883.68299147528376</v>
      </c>
      <c r="F96">
        <f>VLOOKUP($A96,'MP2-ACCD'!$A$2:$T$192,14,FALSE)*2625.5</f>
        <v>-2640.263023478898</v>
      </c>
      <c r="G96">
        <f>VLOOKUP($A96,'MP2-ACCD'!$A$2:$T$192,15,FALSE)*2625.5</f>
        <v>-113.64138265323656</v>
      </c>
      <c r="H96">
        <f>VLOOKUP($A96,'MP2-ACCD'!$A$2:$T$192,16,FALSE)*2625.5</f>
        <v>-304.08776649554954</v>
      </c>
    </row>
    <row r="97" spans="1:8" x14ac:dyDescent="0.25">
      <c r="A97" t="s">
        <v>98</v>
      </c>
      <c r="B97">
        <f>VLOOKUP($A97,'CCSD(T)-CBS'!$A$2:$I$192,2,FALSE)</f>
        <v>-29.582360801582695</v>
      </c>
      <c r="C97">
        <f>VLOOKUP($A97,'MP2-ACCD'!$A$2:$T$192,11,FALSE)*2625.5</f>
        <v>-1013.2347021803349</v>
      </c>
      <c r="D97">
        <f>VLOOKUP($A97,'MP2-ACCD'!$A$2:$T$192,12,FALSE)*2625.5</f>
        <v>-2962.2340619611259</v>
      </c>
      <c r="E97">
        <f>VLOOKUP($A97,'MP2-ACCD'!$A$2:$T$192,13,FALSE)*2625.5</f>
        <v>-884.8958410848378</v>
      </c>
      <c r="F97">
        <f>VLOOKUP($A97,'MP2-ACCD'!$A$2:$T$192,14,FALSE)*2625.5</f>
        <v>-2643.7241374249656</v>
      </c>
      <c r="G97">
        <f>VLOOKUP($A97,'MP2-ACCD'!$A$2:$T$192,15,FALSE)*2625.5</f>
        <v>-113.64138265323446</v>
      </c>
      <c r="H97">
        <f>VLOOKUP($A97,'MP2-ACCD'!$A$2:$T$192,16,FALSE)*2625.5</f>
        <v>-304.08776649554954</v>
      </c>
    </row>
    <row r="98" spans="1:8" x14ac:dyDescent="0.25">
      <c r="A98" t="s">
        <v>99</v>
      </c>
      <c r="B98">
        <f>VLOOKUP($A98,'CCSD(T)-CBS'!$A$2:$I$192,2,FALSE)</f>
        <v>-33.089035016612911</v>
      </c>
      <c r="C98">
        <f>VLOOKUP($A98,'MP2-ACCD'!$A$2:$T$192,11,FALSE)*2625.5</f>
        <v>-1014.3669278929594</v>
      </c>
      <c r="D98">
        <f>VLOOKUP($A98,'MP2-ACCD'!$A$2:$T$192,12,FALSE)*2625.5</f>
        <v>-2963.4083358805055</v>
      </c>
      <c r="E98">
        <f>VLOOKUP($A98,'MP2-ACCD'!$A$2:$T$192,13,FALSE)*2625.5</f>
        <v>-884.47527243075547</v>
      </c>
      <c r="F98">
        <f>VLOOKUP($A98,'MP2-ACCD'!$A$2:$T$192,14,FALSE)*2625.5</f>
        <v>-2642.7955443660485</v>
      </c>
      <c r="G98">
        <f>VLOOKUP($A98,'MP2-ACCD'!$A$2:$T$192,15,FALSE)*2625.5</f>
        <v>-113.64138265322974</v>
      </c>
      <c r="H98">
        <f>VLOOKUP($A98,'MP2-ACCD'!$A$2:$T$192,16,FALSE)*2625.5</f>
        <v>-304.08776649553118</v>
      </c>
    </row>
    <row r="99" spans="1:8" x14ac:dyDescent="0.25">
      <c r="A99" t="s">
        <v>100</v>
      </c>
      <c r="B99">
        <f>VLOOKUP($A99,'CCSD(T)-CBS'!$A$2:$I$192,2,FALSE)</f>
        <v>-39.884863687688494</v>
      </c>
      <c r="C99">
        <f>VLOOKUP($A99,'MP2-ACCD'!$A$2:$T$192,11,FALSE)*2625.5</f>
        <v>-1016.6659063695694</v>
      </c>
      <c r="D99">
        <f>VLOOKUP($A99,'MP2-ACCD'!$A$2:$T$192,12,FALSE)*2625.5</f>
        <v>-2969.1234796268154</v>
      </c>
      <c r="E99">
        <f>VLOOKUP($A99,'MP2-ACCD'!$A$2:$T$192,13,FALSE)*2625.5</f>
        <v>-883.71808035868378</v>
      </c>
      <c r="F99">
        <f>VLOOKUP($A99,'MP2-ACCD'!$A$2:$T$192,14,FALSE)*2625.5</f>
        <v>-2640.3843668208842</v>
      </c>
      <c r="G99">
        <f>VLOOKUP($A99,'MP2-ACCD'!$A$2:$T$192,15,FALSE)*2625.5</f>
        <v>-113.64138265324286</v>
      </c>
      <c r="H99">
        <f>VLOOKUP($A99,'MP2-ACCD'!$A$2:$T$192,16,FALSE)*2625.5</f>
        <v>-304.08776649556796</v>
      </c>
    </row>
    <row r="100" spans="1:8" x14ac:dyDescent="0.25">
      <c r="A100" t="s">
        <v>101</v>
      </c>
      <c r="B100">
        <f>VLOOKUP($A100,'CCSD(T)-CBS'!$A$2:$I$192,2,FALSE)</f>
        <v>-57.354066475169475</v>
      </c>
      <c r="C100">
        <f>VLOOKUP($A100,'MP2-ACCD'!$A$2:$T$192,11,FALSE)*2625.5</f>
        <v>-1471.4594250717298</v>
      </c>
      <c r="D100">
        <f>VLOOKUP($A100,'MP2-ACCD'!$A$2:$T$192,12,FALSE)*2625.5</f>
        <v>-4115.7270648648428</v>
      </c>
      <c r="E100">
        <f>VLOOKUP($A100,'MP2-ACCD'!$A$2:$T$192,13,FALSE)*2625.5</f>
        <v>-881.54845344052717</v>
      </c>
      <c r="F100">
        <f>VLOOKUP($A100,'MP2-ACCD'!$A$2:$T$192,14,FALSE)*2625.5</f>
        <v>-2630.1212945936236</v>
      </c>
      <c r="G100">
        <f>VLOOKUP($A100,'MP2-ACCD'!$A$2:$T$192,15,FALSE)*2625.5</f>
        <v>-558.44285968988663</v>
      </c>
      <c r="H100">
        <f>VLOOKUP($A100,'MP2-ACCD'!$A$2:$T$192,16,FALSE)*2625.5</f>
        <v>-1443.5264513763041</v>
      </c>
    </row>
    <row r="101" spans="1:8" x14ac:dyDescent="0.25">
      <c r="A101" t="s">
        <v>102</v>
      </c>
      <c r="B101">
        <f>VLOOKUP($A101,'CCSD(T)-CBS'!$A$2:$I$192,2,FALSE)</f>
        <v>-58.703910046383498</v>
      </c>
      <c r="C101">
        <f>VLOOKUP($A101,'MP2-ACCD'!$A$2:$T$192,11,FALSE)*2625.5</f>
        <v>-1472.3546325764064</v>
      </c>
      <c r="D101">
        <f>VLOOKUP($A101,'MP2-ACCD'!$A$2:$T$192,12,FALSE)*2625.5</f>
        <v>-4116.956737411123</v>
      </c>
      <c r="E101">
        <f>VLOOKUP($A101,'MP2-ACCD'!$A$2:$T$192,13,FALSE)*2625.5</f>
        <v>-881.97493528835548</v>
      </c>
      <c r="F101">
        <f>VLOOKUP($A101,'MP2-ACCD'!$A$2:$T$192,14,FALSE)*2625.5</f>
        <v>-2630.8344642128691</v>
      </c>
      <c r="G101">
        <f>VLOOKUP($A101,'MP2-ACCD'!$A$2:$T$192,15,FALSE)*2625.5</f>
        <v>-558.46591504639468</v>
      </c>
      <c r="H101">
        <f>VLOOKUP($A101,'MP2-ACCD'!$A$2:$T$192,16,FALSE)*2625.5</f>
        <v>-1443.3352022549013</v>
      </c>
    </row>
    <row r="102" spans="1:8" x14ac:dyDescent="0.25">
      <c r="A102" t="s">
        <v>103</v>
      </c>
      <c r="B102">
        <f>VLOOKUP($A102,'CCSD(T)-CBS'!$A$2:$I$192,2,FALSE)</f>
        <v>-50.878441896858931</v>
      </c>
      <c r="C102">
        <f>VLOOKUP($A102,'MP2-ACCD'!$A$2:$T$192,11,FALSE)*2625.5</f>
        <v>-1467.7596830685184</v>
      </c>
      <c r="D102">
        <f>VLOOKUP($A102,'MP2-ACCD'!$A$2:$T$192,12,FALSE)*2625.5</f>
        <v>-4110.4144491751613</v>
      </c>
      <c r="E102">
        <f>VLOOKUP($A102,'MP2-ACCD'!$A$2:$T$192,13,FALSE)*2625.5</f>
        <v>-882.09022129601783</v>
      </c>
      <c r="F102">
        <f>VLOOKUP($A102,'MP2-ACCD'!$A$2:$T$192,14,FALSE)*2625.5</f>
        <v>-2631.7994931649182</v>
      </c>
      <c r="G102">
        <f>VLOOKUP($A102,'MP2-ACCD'!$A$2:$T$192,15,FALSE)*2625.5</f>
        <v>-558.32736008292841</v>
      </c>
      <c r="H102">
        <f>VLOOKUP($A102,'MP2-ACCD'!$A$2:$T$192,16,FALSE)*2625.5</f>
        <v>-1443.4767278170095</v>
      </c>
    </row>
    <row r="103" spans="1:8" x14ac:dyDescent="0.25">
      <c r="A103" t="s">
        <v>104</v>
      </c>
      <c r="B103">
        <f>VLOOKUP($A103,'CCSD(T)-CBS'!$A$2:$I$192,2,FALSE)</f>
        <v>-59.668490239390849</v>
      </c>
      <c r="C103">
        <f>VLOOKUP($A103,'MP2-ACCD'!$A$2:$T$192,11,FALSE)*2625.5</f>
        <v>-1473.0114485824106</v>
      </c>
      <c r="D103">
        <f>VLOOKUP($A103,'MP2-ACCD'!$A$2:$T$192,12,FALSE)*2625.5</f>
        <v>-4116.3994499418304</v>
      </c>
      <c r="E103">
        <f>VLOOKUP($A103,'MP2-ACCD'!$A$2:$T$192,13,FALSE)*2625.5</f>
        <v>-881.65562696363645</v>
      </c>
      <c r="F103">
        <f>VLOOKUP($A103,'MP2-ACCD'!$A$2:$T$192,14,FALSE)*2625.5</f>
        <v>-2630.2462175174201</v>
      </c>
      <c r="G103">
        <f>VLOOKUP($A103,'MP2-ACCD'!$A$2:$T$192,15,FALSE)*2625.5</f>
        <v>-558.47289679492985</v>
      </c>
      <c r="H103">
        <f>VLOOKUP($A103,'MP2-ACCD'!$A$2:$T$192,16,FALSE)*2625.5</f>
        <v>-1443.1446074419202</v>
      </c>
    </row>
    <row r="104" spans="1:8" x14ac:dyDescent="0.25">
      <c r="A104" t="s">
        <v>105</v>
      </c>
      <c r="B104">
        <f>VLOOKUP($A104,'CCSD(T)-CBS'!$A$2:$I$192,2,FALSE)</f>
        <v>-56.805944614231976</v>
      </c>
      <c r="C104">
        <f>VLOOKUP($A104,'MP2-ACCD'!$A$2:$T$192,11,FALSE)*2625.5</f>
        <v>-1470.2735069857642</v>
      </c>
      <c r="D104">
        <f>VLOOKUP($A104,'MP2-ACCD'!$A$2:$T$192,12,FALSE)*2625.5</f>
        <v>-4114.2184470946659</v>
      </c>
      <c r="E104">
        <f>VLOOKUP($A104,'MP2-ACCD'!$A$2:$T$192,13,FALSE)*2625.5</f>
        <v>-881.1160381386178</v>
      </c>
      <c r="F104">
        <f>VLOOKUP($A104,'MP2-ACCD'!$A$2:$T$192,14,FALSE)*2625.5</f>
        <v>-2629.4531886627378</v>
      </c>
      <c r="G104">
        <f>VLOOKUP($A104,'MP2-ACCD'!$A$2:$T$192,15,FALSE)*2625.5</f>
        <v>-558.3775534678889</v>
      </c>
      <c r="H104">
        <f>VLOOKUP($A104,'MP2-ACCD'!$A$2:$T$192,16,FALSE)*2625.5</f>
        <v>-1443.1983718864124</v>
      </c>
    </row>
    <row r="105" spans="1:8" x14ac:dyDescent="0.25">
      <c r="A105" t="s">
        <v>106</v>
      </c>
      <c r="B105">
        <f>VLOOKUP($A105,'CCSD(T)-CBS'!$A$2:$I$192,2,FALSE)</f>
        <v>-55.681164026062106</v>
      </c>
      <c r="C105">
        <f>VLOOKUP($A105,'MP2-ACCD'!$A$2:$T$192,11,FALSE)*2625.5</f>
        <v>-1469.9057664134721</v>
      </c>
      <c r="D105">
        <f>VLOOKUP($A105,'MP2-ACCD'!$A$2:$T$192,12,FALSE)*2625.5</f>
        <v>-4113.4187746247417</v>
      </c>
      <c r="E105">
        <f>VLOOKUP($A105,'MP2-ACCD'!$A$2:$T$192,13,FALSE)*2625.5</f>
        <v>-881.16686386726383</v>
      </c>
      <c r="F105">
        <f>VLOOKUP($A105,'MP2-ACCD'!$A$2:$T$192,14,FALSE)*2625.5</f>
        <v>-2629.4157646474005</v>
      </c>
      <c r="G105">
        <f>VLOOKUP($A105,'MP2-ACCD'!$A$2:$T$192,15,FALSE)*2625.5</f>
        <v>-558.5900755254188</v>
      </c>
      <c r="H105">
        <f>VLOOKUP($A105,'MP2-ACCD'!$A$2:$T$192,16,FALSE)*2625.5</f>
        <v>-1443.2918873173855</v>
      </c>
    </row>
    <row r="106" spans="1:8" x14ac:dyDescent="0.25">
      <c r="A106" t="s">
        <v>107</v>
      </c>
      <c r="B106">
        <f>VLOOKUP($A106,'CCSD(T)-CBS'!$A$2:$I$192,2,FALSE)</f>
        <v>-49.420306731283745</v>
      </c>
      <c r="C106">
        <f>VLOOKUP($A106,'MP2-ACCD'!$A$2:$T$192,11,FALSE)*2625.5</f>
        <v>-1570.0759343247475</v>
      </c>
      <c r="D106">
        <f>VLOOKUP($A106,'MP2-ACCD'!$A$2:$T$192,12,FALSE)*2625.5</f>
        <v>-4416.7202139358542</v>
      </c>
      <c r="E106">
        <f>VLOOKUP($A106,'MP2-ACCD'!$A$2:$T$192,13,FALSE)*2625.5</f>
        <v>-882.40753828629624</v>
      </c>
      <c r="F106">
        <f>VLOOKUP($A106,'MP2-ACCD'!$A$2:$T$192,14,FALSE)*2625.5</f>
        <v>-2631.2393889641558</v>
      </c>
      <c r="G106">
        <f>VLOOKUP($A106,'MP2-ACCD'!$A$2:$T$192,15,FALSE)*2625.5</f>
        <v>-660.46185649218796</v>
      </c>
      <c r="H106">
        <f>VLOOKUP($A106,'MP2-ACCD'!$A$2:$T$192,16,FALSE)*2625.5</f>
        <v>-1751.056350477076</v>
      </c>
    </row>
    <row r="107" spans="1:8" x14ac:dyDescent="0.25">
      <c r="A107" t="s">
        <v>108</v>
      </c>
      <c r="B107">
        <f>VLOOKUP($A107,'CCSD(T)-CBS'!$A$2:$I$192,2,FALSE)</f>
        <v>-43.344197969135621</v>
      </c>
      <c r="C107">
        <f>VLOOKUP($A107,'MP2-ACCD'!$A$2:$T$192,11,FALSE)*2625.5</f>
        <v>-1565.2625361259879</v>
      </c>
      <c r="D107">
        <f>VLOOKUP($A107,'MP2-ACCD'!$A$2:$T$192,12,FALSE)*2625.5</f>
        <v>-4411.11386692632</v>
      </c>
      <c r="E107">
        <f>VLOOKUP($A107,'MP2-ACCD'!$A$2:$T$192,13,FALSE)*2625.5</f>
        <v>-881.26434507025328</v>
      </c>
      <c r="F107">
        <f>VLOOKUP($A107,'MP2-ACCD'!$A$2:$T$192,14,FALSE)*2625.5</f>
        <v>-2629.2465001530541</v>
      </c>
      <c r="G107">
        <f>VLOOKUP($A107,'MP2-ACCD'!$A$2:$T$192,15,FALSE)*2625.5</f>
        <v>-660.49306115359173</v>
      </c>
      <c r="H107">
        <f>VLOOKUP($A107,'MP2-ACCD'!$A$2:$T$192,16,FALSE)*2625.5</f>
        <v>-1751.1807581885207</v>
      </c>
    </row>
    <row r="108" spans="1:8" x14ac:dyDescent="0.25">
      <c r="A108" t="s">
        <v>109</v>
      </c>
      <c r="B108">
        <f>VLOOKUP($A108,'CCSD(T)-CBS'!$A$2:$I$192,2,FALSE)</f>
        <v>553.32390263462548</v>
      </c>
      <c r="C108">
        <f>VLOOKUP($A108,'MP2-ACCD'!$A$2:$T$192,11,FALSE)*2625.5</f>
        <v>-2995.5460399975909</v>
      </c>
      <c r="D108">
        <f>VLOOKUP($A108,'MP2-ACCD'!$A$2:$T$192,12,FALSE)*2625.5</f>
        <v>-7913.8695638954205</v>
      </c>
      <c r="E108">
        <f>VLOOKUP($A108,'MP2-ACCD'!$A$2:$T$192,13,FALSE)*2625.5</f>
        <v>-881.62441111178725</v>
      </c>
      <c r="F108">
        <f>VLOOKUP($A108,'MP2-ACCD'!$A$2:$T$192,14,FALSE)*2625.5</f>
        <v>-2629.8240094145617</v>
      </c>
      <c r="G108">
        <f>VLOOKUP($A108,'MP2-ACCD'!$A$2:$T$192,15,FALSE)*2625.5</f>
        <v>-2072.0847641150649</v>
      </c>
      <c r="H108">
        <f>VLOOKUP($A108,'MP2-ACCD'!$A$2:$T$192,16,FALSE)*2625.5</f>
        <v>-5224.1087046398216</v>
      </c>
    </row>
    <row r="109" spans="1:8" x14ac:dyDescent="0.25">
      <c r="A109" t="s">
        <v>110</v>
      </c>
      <c r="B109">
        <f>VLOOKUP($A109,'CCSD(T)-CBS'!$A$2:$I$192,2,FALSE)</f>
        <v>580.3518854856593</v>
      </c>
      <c r="C109">
        <f>VLOOKUP($A109,'MP2-ACCD'!$A$2:$T$192,11,FALSE)*2625.5</f>
        <v>-2982.4398944901313</v>
      </c>
      <c r="D109">
        <f>VLOOKUP($A109,'MP2-ACCD'!$A$2:$T$192,12,FALSE)*2625.5</f>
        <v>-7893.8697320454294</v>
      </c>
      <c r="E109">
        <f>VLOOKUP($A109,'MP2-ACCD'!$A$2:$T$192,13,FALSE)*2625.5</f>
        <v>-882.03980575726814</v>
      </c>
      <c r="F109">
        <f>VLOOKUP($A109,'MP2-ACCD'!$A$2:$T$192,14,FALSE)*2625.5</f>
        <v>-2631.8436483181149</v>
      </c>
      <c r="G109">
        <f>VLOOKUP($A109,'MP2-ACCD'!$A$2:$T$192,15,FALSE)*2625.5</f>
        <v>-2071.5888820411769</v>
      </c>
      <c r="H109">
        <f>VLOOKUP($A109,'MP2-ACCD'!$A$2:$T$192,16,FALSE)*2625.5</f>
        <v>-5223.1615615674127</v>
      </c>
    </row>
    <row r="110" spans="1:8" x14ac:dyDescent="0.25">
      <c r="A110" t="s">
        <v>111</v>
      </c>
      <c r="B110">
        <f>VLOOKUP($A110,'CCSD(T)-CBS'!$A$2:$I$192,2,FALSE)</f>
        <v>585.54351943165966</v>
      </c>
      <c r="C110">
        <f>VLOOKUP($A110,'MP2-ACCD'!$A$2:$T$192,11,FALSE)*2625.5</f>
        <v>-2980.0043367230178</v>
      </c>
      <c r="D110">
        <f>VLOOKUP($A110,'MP2-ACCD'!$A$2:$T$192,12,FALSE)*2625.5</f>
        <v>-7888.5905428184969</v>
      </c>
      <c r="E110">
        <f>VLOOKUP($A110,'MP2-ACCD'!$A$2:$T$192,13,FALSE)*2625.5</f>
        <v>-881.50829143955661</v>
      </c>
      <c r="F110">
        <f>VLOOKUP($A110,'MP2-ACCD'!$A$2:$T$192,14,FALSE)*2625.5</f>
        <v>-2630.5757025388111</v>
      </c>
      <c r="G110">
        <f>VLOOKUP($A110,'MP2-ACCD'!$A$2:$T$192,15,FALSE)*2625.5</f>
        <v>-2072.0012340304934</v>
      </c>
      <c r="H110">
        <f>VLOOKUP($A110,'MP2-ACCD'!$A$2:$T$192,16,FALSE)*2625.5</f>
        <v>-5223.0343098888634</v>
      </c>
    </row>
    <row r="111" spans="1:8" x14ac:dyDescent="0.25">
      <c r="A111" t="s">
        <v>112</v>
      </c>
      <c r="B111">
        <f>VLOOKUP($A111,'CCSD(T)-CBS'!$A$2:$I$192,2,FALSE)</f>
        <v>563.97130493483746</v>
      </c>
      <c r="C111">
        <f>VLOOKUP($A111,'MP2-ACCD'!$A$2:$T$192,11,FALSE)*2625.5</f>
        <v>-2989.1551335962217</v>
      </c>
      <c r="D111">
        <f>VLOOKUP($A111,'MP2-ACCD'!$A$2:$T$192,12,FALSE)*2625.5</f>
        <v>-7904.5181656847399</v>
      </c>
      <c r="E111">
        <f>VLOOKUP($A111,'MP2-ACCD'!$A$2:$T$192,13,FALSE)*2625.5</f>
        <v>-881.2462861510387</v>
      </c>
      <c r="F111">
        <f>VLOOKUP($A111,'MP2-ACCD'!$A$2:$T$192,14,FALSE)*2625.5</f>
        <v>-2629.096697544765</v>
      </c>
      <c r="G111">
        <f>VLOOKUP($A111,'MP2-ACCD'!$A$2:$T$192,15,FALSE)*2625.5</f>
        <v>-2072.2927270872847</v>
      </c>
      <c r="H111">
        <f>VLOOKUP($A111,'MP2-ACCD'!$A$2:$T$192,16,FALSE)*2625.5</f>
        <v>-5224.3265912451952</v>
      </c>
    </row>
    <row r="112" spans="1:8" x14ac:dyDescent="0.25">
      <c r="A112" t="s">
        <v>113</v>
      </c>
      <c r="B112">
        <f>VLOOKUP($A112,'CCSD(T)-CBS'!$A$2:$I$192,2,FALSE)</f>
        <v>-40.236549555868805</v>
      </c>
      <c r="C112">
        <f>VLOOKUP($A112,'MP2-ACCD'!$A$2:$T$192,11,FALSE)*2625.5</f>
        <v>-1927.407112223186</v>
      </c>
      <c r="D112">
        <f>VLOOKUP($A112,'MP2-ACCD'!$A$2:$T$192,12,FALSE)*2625.5</f>
        <v>-5288.0248628033769</v>
      </c>
      <c r="E112">
        <f>VLOOKUP($A112,'MP2-ACCD'!$A$2:$T$192,13,FALSE)*2625.5</f>
        <v>-881.37253564732043</v>
      </c>
      <c r="F112">
        <f>VLOOKUP($A112,'MP2-ACCD'!$A$2:$T$192,14,FALSE)*2625.5</f>
        <v>-2629.3960375322558</v>
      </c>
      <c r="G112">
        <f>VLOOKUP($A112,'MP2-ACCD'!$A$2:$T$192,15,FALSE)*2625.5</f>
        <v>-1026.236067402687</v>
      </c>
      <c r="H112">
        <f>VLOOKUP($A112,'MP2-ACCD'!$A$2:$T$192,16,FALSE)*2625.5</f>
        <v>-2629.8324568545054</v>
      </c>
    </row>
    <row r="113" spans="1:8" x14ac:dyDescent="0.25">
      <c r="A113" t="s">
        <v>114</v>
      </c>
      <c r="B113">
        <f>VLOOKUP($A113,'CCSD(T)-CBS'!$A$2:$I$192,2,FALSE)</f>
        <v>-36.364325597766765</v>
      </c>
      <c r="C113">
        <f>VLOOKUP($A113,'MP2-ACCD'!$A$2:$T$192,11,FALSE)*2625.5</f>
        <v>-1924.82915397529</v>
      </c>
      <c r="D113">
        <f>VLOOKUP($A113,'MP2-ACCD'!$A$2:$T$192,12,FALSE)*2625.5</f>
        <v>-5284.5448667687406</v>
      </c>
      <c r="E113">
        <f>VLOOKUP($A113,'MP2-ACCD'!$A$2:$T$192,13,FALSE)*2625.5</f>
        <v>-880.88254048524084</v>
      </c>
      <c r="F113">
        <f>VLOOKUP($A113,'MP2-ACCD'!$A$2:$T$192,14,FALSE)*2625.5</f>
        <v>-2628.583204052944</v>
      </c>
      <c r="G113">
        <f>VLOOKUP($A113,'MP2-ACCD'!$A$2:$T$192,15,FALSE)*2625.5</f>
        <v>-1026.3230293314643</v>
      </c>
      <c r="H113">
        <f>VLOOKUP($A113,'MP2-ACCD'!$A$2:$T$192,16,FALSE)*2625.5</f>
        <v>-2630.099012922693</v>
      </c>
    </row>
    <row r="114" spans="1:8" x14ac:dyDescent="0.25">
      <c r="A114" t="s">
        <v>115</v>
      </c>
      <c r="B114">
        <f>VLOOKUP($A114,'CCSD(T)-CBS'!$A$2:$I$192,2,FALSE)</f>
        <v>597.92820329304504</v>
      </c>
      <c r="C114">
        <f>VLOOKUP($A114,'MP2-ACCD'!$A$2:$T$192,11,FALSE)*2625.5</f>
        <v>-2155.1132182668689</v>
      </c>
      <c r="D114">
        <f>VLOOKUP($A114,'MP2-ACCD'!$A$2:$T$192,12,FALSE)*2625.5</f>
        <v>-5956.0724291752313</v>
      </c>
      <c r="E114">
        <f>VLOOKUP($A114,'MP2-ACCD'!$A$2:$T$192,13,FALSE)*2625.5</f>
        <v>-882.22141317860576</v>
      </c>
      <c r="F114">
        <f>VLOOKUP($A114,'MP2-ACCD'!$A$2:$T$192,14,FALSE)*2625.5</f>
        <v>-2630.9175329323639</v>
      </c>
      <c r="G114">
        <f>VLOOKUP($A114,'MP2-ACCD'!$A$2:$T$192,15,FALSE)*2625.5</f>
        <v>-1244.8733986023115</v>
      </c>
      <c r="H114">
        <f>VLOOKUP($A114,'MP2-ACCD'!$A$2:$T$192,16,FALSE)*2625.5</f>
        <v>-3288.5558703972324</v>
      </c>
    </row>
    <row r="115" spans="1:8" x14ac:dyDescent="0.25">
      <c r="A115" t="s">
        <v>116</v>
      </c>
      <c r="B115">
        <f>VLOOKUP($A115,'CCSD(T)-CBS'!$A$2:$I$192,2,FALSE)</f>
        <v>601.51363540105649</v>
      </c>
      <c r="C115">
        <f>VLOOKUP($A115,'MP2-ACCD'!$A$2:$T$192,11,FALSE)*2625.5</f>
        <v>-2153.2270314037792</v>
      </c>
      <c r="D115">
        <f>VLOOKUP($A115,'MP2-ACCD'!$A$2:$T$192,12,FALSE)*2625.5</f>
        <v>-5953.6272097673937</v>
      </c>
      <c r="E115">
        <f>VLOOKUP($A115,'MP2-ACCD'!$A$2:$T$192,13,FALSE)*2625.5</f>
        <v>-881.84039989087762</v>
      </c>
      <c r="F115">
        <f>VLOOKUP($A115,'MP2-ACCD'!$A$2:$T$192,14,FALSE)*2625.5</f>
        <v>-2630.1126661653893</v>
      </c>
      <c r="G115">
        <f>VLOOKUP($A115,'MP2-ACCD'!$A$2:$T$192,15,FALSE)*2625.5</f>
        <v>-1244.8989186900922</v>
      </c>
      <c r="H115">
        <f>VLOOKUP($A115,'MP2-ACCD'!$A$2:$T$192,16,FALSE)*2625.5</f>
        <v>-3288.6386618780525</v>
      </c>
    </row>
    <row r="116" spans="1:8" x14ac:dyDescent="0.25">
      <c r="A116" t="s">
        <v>117</v>
      </c>
      <c r="B116">
        <f>VLOOKUP($A116,'CCSD(T)-CBS'!$A$2:$I$192,2,FALSE)</f>
        <v>468.32950862288453</v>
      </c>
      <c r="C116">
        <f>VLOOKUP($A116,'MP2-ACCD'!$A$2:$T$192,11,FALSE)*2625.5</f>
        <v>-1535.3583230410266</v>
      </c>
      <c r="D116">
        <f>VLOOKUP($A116,'MP2-ACCD'!$A$2:$T$192,12,FALSE)*2625.5</f>
        <v>-4495.5271151007146</v>
      </c>
      <c r="E116">
        <f>VLOOKUP($A116,'MP2-ACCD'!$A$2:$T$192,13,FALSE)*2625.5</f>
        <v>-846.07311167780767</v>
      </c>
      <c r="F116">
        <f>VLOOKUP($A116,'MP2-ACCD'!$A$2:$T$192,14,FALSE)*2625.5</f>
        <v>-2734.8266115060192</v>
      </c>
      <c r="G116">
        <f>VLOOKUP($A116,'MP2-ACCD'!$A$2:$T$192,15,FALSE)*2625.5</f>
        <v>-672.57401906479743</v>
      </c>
      <c r="H116">
        <f>VLOOKUP($A116,'MP2-ACCD'!$A$2:$T$192,16,FALSE)*2625.5</f>
        <v>-1737.8052596379869</v>
      </c>
    </row>
    <row r="117" spans="1:8" x14ac:dyDescent="0.25">
      <c r="A117" t="s">
        <v>118</v>
      </c>
      <c r="B117">
        <f>VLOOKUP($A117,'CCSD(T)-CBS'!$A$2:$I$192,2,FALSE)</f>
        <v>-31.257373013173492</v>
      </c>
      <c r="C117">
        <f>VLOOKUP($A117,'MP2-ACCD'!$A$2:$T$192,11,FALSE)*2625.5</f>
        <v>-1534.4273342129263</v>
      </c>
      <c r="D117">
        <f>VLOOKUP($A117,'MP2-ACCD'!$A$2:$T$192,12,FALSE)*2625.5</f>
        <v>-4493.8287098164237</v>
      </c>
      <c r="E117">
        <f>VLOOKUP($A117,'MP2-ACCD'!$A$2:$T$192,13,FALSE)*2625.5</f>
        <v>-846.38579619436393</v>
      </c>
      <c r="F117">
        <f>VLOOKUP($A117,'MP2-ACCD'!$A$2:$T$192,14,FALSE)*2625.5</f>
        <v>-2735.1581674548866</v>
      </c>
      <c r="G117">
        <f>VLOOKUP($A117,'MP2-ACCD'!$A$2:$T$192,15,FALSE)*2625.5</f>
        <v>-672.59257242706724</v>
      </c>
      <c r="H117">
        <f>VLOOKUP($A117,'MP2-ACCD'!$A$2:$T$192,16,FALSE)*2625.5</f>
        <v>-1737.8812249316511</v>
      </c>
    </row>
    <row r="118" spans="1:8" x14ac:dyDescent="0.25">
      <c r="A118" t="s">
        <v>119</v>
      </c>
      <c r="B118">
        <f>VLOOKUP($A118,'CCSD(T)-CBS'!$A$2:$I$192,2,FALSE)</f>
        <v>470.46962195407696</v>
      </c>
      <c r="C118">
        <f>VLOOKUP($A118,'MP2-ACCD'!$A$2:$T$192,11,FALSE)*2625.5</f>
        <v>-1533.9538786914943</v>
      </c>
      <c r="D118">
        <f>VLOOKUP($A118,'MP2-ACCD'!$A$2:$T$192,12,FALSE)*2625.5</f>
        <v>-4493.6469393213265</v>
      </c>
      <c r="E118">
        <f>VLOOKUP($A118,'MP2-ACCD'!$A$2:$T$192,13,FALSE)*2625.5</f>
        <v>-846.12955444145257</v>
      </c>
      <c r="F118">
        <f>VLOOKUP($A118,'MP2-ACCD'!$A$2:$T$192,14,FALSE)*2625.5</f>
        <v>-2735.0756184290144</v>
      </c>
      <c r="G118">
        <f>VLOOKUP($A118,'MP2-ACCD'!$A$2:$T$192,15,FALSE)*2625.5</f>
        <v>-672.58444669130063</v>
      </c>
      <c r="H118">
        <f>VLOOKUP($A118,'MP2-ACCD'!$A$2:$T$192,16,FALSE)*2625.5</f>
        <v>-1737.840550287649</v>
      </c>
    </row>
    <row r="119" spans="1:8" x14ac:dyDescent="0.25">
      <c r="A119" t="s">
        <v>38</v>
      </c>
      <c r="B119">
        <f>VLOOKUP($A119,'CCSD(T)-CBS'!$A$2:$I$192,2,FALSE)</f>
        <v>-44.604127785040419</v>
      </c>
      <c r="C119">
        <f>VLOOKUP($A119,'MP2-ACCD'!$A$2:$T$192,11,FALSE)*2625.5</f>
        <v>-986.06206091684282</v>
      </c>
      <c r="D119">
        <f>VLOOKUP($A119,'MP2-ACCD'!$A$2:$T$192,12,FALSE)*2625.5</f>
        <v>-3042.4202380375041</v>
      </c>
      <c r="E119">
        <f>VLOOKUP($A119,'MP2-ACCD'!$A$2:$T$192,13,FALSE)*2625.5</f>
        <v>-846.73541397608892</v>
      </c>
      <c r="F119">
        <f>VLOOKUP($A119,'MP2-ACCD'!$A$2:$T$192,14,FALSE)*2625.5</f>
        <v>-2736.0201060904665</v>
      </c>
      <c r="G119">
        <f>VLOOKUP($A119,'MP2-ACCD'!$A$2:$T$192,15,FALSE)*2625.5</f>
        <v>-114.17220208932328</v>
      </c>
      <c r="H119">
        <f>VLOOKUP($A119,'MP2-ACCD'!$A$2:$T$192,16,FALSE)*2625.5</f>
        <v>-273.65235148281397</v>
      </c>
    </row>
    <row r="120" spans="1:8" x14ac:dyDescent="0.25">
      <c r="A120" t="s">
        <v>39</v>
      </c>
      <c r="B120">
        <f>VLOOKUP($A120,'CCSD(T)-CBS'!$A$2:$I$192,2,FALSE)</f>
        <v>-42.401684755923043</v>
      </c>
      <c r="C120">
        <f>VLOOKUP($A120,'MP2-ACCD'!$A$2:$T$192,11,FALSE)*2625.5</f>
        <v>-984.34862302358999</v>
      </c>
      <c r="D120">
        <f>VLOOKUP($A120,'MP2-ACCD'!$A$2:$T$192,12,FALSE)*2625.5</f>
        <v>-3040.4531056890582</v>
      </c>
      <c r="E120">
        <f>VLOOKUP($A120,'MP2-ACCD'!$A$2:$T$192,13,FALSE)*2625.5</f>
        <v>-846.64151922851852</v>
      </c>
      <c r="F120">
        <f>VLOOKUP($A120,'MP2-ACCD'!$A$2:$T$192,14,FALSE)*2625.5</f>
        <v>-2736.2766732477271</v>
      </c>
      <c r="G120">
        <f>VLOOKUP($A120,'MP2-ACCD'!$A$2:$T$192,15,FALSE)*2625.5</f>
        <v>-114.17220208932328</v>
      </c>
      <c r="H120">
        <f>VLOOKUP($A120,'MP2-ACCD'!$A$2:$T$192,16,FALSE)*2625.5</f>
        <v>-273.65235148281397</v>
      </c>
    </row>
    <row r="121" spans="1:8" x14ac:dyDescent="0.25">
      <c r="A121" t="s">
        <v>40</v>
      </c>
      <c r="B121">
        <f>VLOOKUP($A121,'CCSD(T)-CBS'!$A$2:$I$192,2,FALSE)</f>
        <v>-42.828558222171523</v>
      </c>
      <c r="C121">
        <f>VLOOKUP($A121,'MP2-ACCD'!$A$2:$T$192,11,FALSE)*2625.5</f>
        <v>-984.42843821521728</v>
      </c>
      <c r="D121">
        <f>VLOOKUP($A121,'MP2-ACCD'!$A$2:$T$192,12,FALSE)*2625.5</f>
        <v>-3040.3521472373427</v>
      </c>
      <c r="E121">
        <f>VLOOKUP($A121,'MP2-ACCD'!$A$2:$T$192,13,FALSE)*2625.5</f>
        <v>-846.65294950347288</v>
      </c>
      <c r="F121">
        <f>VLOOKUP($A121,'MP2-ACCD'!$A$2:$T$192,14,FALSE)*2625.5</f>
        <v>-2736.2164290918354</v>
      </c>
      <c r="G121">
        <f>VLOOKUP($A121,'MP2-ACCD'!$A$2:$T$192,15,FALSE)*2625.5</f>
        <v>-114.172202089302</v>
      </c>
      <c r="H121">
        <f>VLOOKUP($A121,'MP2-ACCD'!$A$2:$T$192,16,FALSE)*2625.5</f>
        <v>-273.65235148280868</v>
      </c>
    </row>
    <row r="122" spans="1:8" x14ac:dyDescent="0.25">
      <c r="A122" t="s">
        <v>120</v>
      </c>
      <c r="B122">
        <f>VLOOKUP($A122,'CCSD(T)-CBS'!$A$2:$I$192,2,FALSE)</f>
        <v>-38.309520087934629</v>
      </c>
      <c r="C122">
        <f>VLOOKUP($A122,'MP2-ACCD'!$A$2:$T$192,11,FALSE)*2625.5</f>
        <v>-980.07325011742421</v>
      </c>
      <c r="D122">
        <f>VLOOKUP($A122,'MP2-ACCD'!$A$2:$T$192,12,FALSE)*2625.5</f>
        <v>-3064.8547699340561</v>
      </c>
      <c r="E122">
        <f>VLOOKUP($A122,'MP2-ACCD'!$A$2:$T$192,13,FALSE)*2625.5</f>
        <v>-846.7658935039218</v>
      </c>
      <c r="F122">
        <f>VLOOKUP($A122,'MP2-ACCD'!$A$2:$T$192,14,FALSE)*2625.5</f>
        <v>-2736.1268353025716</v>
      </c>
      <c r="G122">
        <f>VLOOKUP($A122,'MP2-ACCD'!$A$2:$T$192,15,FALSE)*2625.5</f>
        <v>-113.64138265322974</v>
      </c>
      <c r="H122">
        <f>VLOOKUP($A122,'MP2-ACCD'!$A$2:$T$192,16,FALSE)*2625.5</f>
        <v>-304.08776649553118</v>
      </c>
    </row>
    <row r="123" spans="1:8" x14ac:dyDescent="0.25">
      <c r="A123" t="s">
        <v>121</v>
      </c>
      <c r="B123">
        <f>VLOOKUP($A123,'CCSD(T)-CBS'!$A$2:$I$192,2,FALSE)</f>
        <v>-37.296694927848876</v>
      </c>
      <c r="C123">
        <f>VLOOKUP($A123,'MP2-ACCD'!$A$2:$T$192,11,FALSE)*2625.5</f>
        <v>-979.10967588409972</v>
      </c>
      <c r="D123">
        <f>VLOOKUP($A123,'MP2-ACCD'!$A$2:$T$192,12,FALSE)*2625.5</f>
        <v>-3063.8624948739521</v>
      </c>
      <c r="E123">
        <f>VLOOKUP($A123,'MP2-ACCD'!$A$2:$T$192,13,FALSE)*2625.5</f>
        <v>-846.57857529548835</v>
      </c>
      <c r="F123">
        <f>VLOOKUP($A123,'MP2-ACCD'!$A$2:$T$192,14,FALSE)*2625.5</f>
        <v>-2736.4685746058453</v>
      </c>
      <c r="G123">
        <f>VLOOKUP($A123,'MP2-ACCD'!$A$2:$T$192,15,FALSE)*2625.5</f>
        <v>-113.6413826532342</v>
      </c>
      <c r="H123">
        <f>VLOOKUP($A123,'MP2-ACCD'!$A$2:$T$192,16,FALSE)*2625.5</f>
        <v>-304.08776649554693</v>
      </c>
    </row>
    <row r="124" spans="1:8" x14ac:dyDescent="0.25">
      <c r="A124" t="s">
        <v>122</v>
      </c>
      <c r="B124">
        <f>VLOOKUP($A124,'CCSD(T)-CBS'!$A$2:$I$192,2,FALSE)</f>
        <v>-37.236052332851386</v>
      </c>
      <c r="C124">
        <f>VLOOKUP($A124,'MP2-ACCD'!$A$2:$T$192,11,FALSE)*2625.5</f>
        <v>-978.99117942489067</v>
      </c>
      <c r="D124">
        <f>VLOOKUP($A124,'MP2-ACCD'!$A$2:$T$192,12,FALSE)*2625.5</f>
        <v>-3063.3580318144018</v>
      </c>
      <c r="E124">
        <f>VLOOKUP($A124,'MP2-ACCD'!$A$2:$T$192,13,FALSE)*2625.5</f>
        <v>-846.72973971770318</v>
      </c>
      <c r="F124">
        <f>VLOOKUP($A124,'MP2-ACCD'!$A$2:$T$192,14,FALSE)*2625.5</f>
        <v>-2736.3543164534926</v>
      </c>
      <c r="G124">
        <f>VLOOKUP($A124,'MP2-ACCD'!$A$2:$T$192,15,FALSE)*2625.5</f>
        <v>-113.64138265322843</v>
      </c>
      <c r="H124">
        <f>VLOOKUP($A124,'MP2-ACCD'!$A$2:$T$192,16,FALSE)*2625.5</f>
        <v>-304.08776649553118</v>
      </c>
    </row>
    <row r="125" spans="1:8" x14ac:dyDescent="0.25">
      <c r="A125" t="s">
        <v>123</v>
      </c>
      <c r="B125">
        <f>VLOOKUP($A125,'CCSD(T)-CBS'!$A$2:$I$192,2,FALSE)</f>
        <v>481.41110770848582</v>
      </c>
      <c r="C125">
        <f>VLOOKUP($A125,'MP2-ACCD'!$A$2:$T$192,11,FALSE)*2625.5</f>
        <v>-1420.8044490889745</v>
      </c>
      <c r="D125">
        <f>VLOOKUP($A125,'MP2-ACCD'!$A$2:$T$192,12,FALSE)*2625.5</f>
        <v>-4190.5737483358844</v>
      </c>
      <c r="E125">
        <f>VLOOKUP($A125,'MP2-ACCD'!$A$2:$T$192,13,FALSE)*2625.5</f>
        <v>-846.31837656810444</v>
      </c>
      <c r="F125">
        <f>VLOOKUP($A125,'MP2-ACCD'!$A$2:$T$192,14,FALSE)*2625.5</f>
        <v>-2735.2685218999977</v>
      </c>
      <c r="G125">
        <f>VLOOKUP($A125,'MP2-ACCD'!$A$2:$T$192,15,FALSE)*2625.5</f>
        <v>-551.8153907363095</v>
      </c>
      <c r="H125">
        <f>VLOOKUP($A125,'MP2-ACCD'!$A$2:$T$192,16,FALSE)*2625.5</f>
        <v>-1426.6648862199236</v>
      </c>
    </row>
    <row r="126" spans="1:8" x14ac:dyDescent="0.25">
      <c r="A126" t="s">
        <v>124</v>
      </c>
      <c r="B126">
        <f>VLOOKUP($A126,'CCSD(T)-CBS'!$A$2:$I$192,2,FALSE)</f>
        <v>-42.552179568165229</v>
      </c>
      <c r="C126">
        <f>VLOOKUP($A126,'MP2-ACCD'!$A$2:$T$192,11,FALSE)*2625.5</f>
        <v>-1421.4347894966461</v>
      </c>
      <c r="D126">
        <f>VLOOKUP($A126,'MP2-ACCD'!$A$2:$T$192,12,FALSE)*2625.5</f>
        <v>-4192.1548864398765</v>
      </c>
      <c r="E126">
        <f>VLOOKUP($A126,'MP2-ACCD'!$A$2:$T$192,13,FALSE)*2625.5</f>
        <v>-846.20913472712425</v>
      </c>
      <c r="F126">
        <f>VLOOKUP($A126,'MP2-ACCD'!$A$2:$T$192,14,FALSE)*2625.5</f>
        <v>-2735.275174606611</v>
      </c>
      <c r="G126">
        <f>VLOOKUP($A126,'MP2-ACCD'!$A$2:$T$192,15,FALSE)*2625.5</f>
        <v>-551.79728978992352</v>
      </c>
      <c r="H126">
        <f>VLOOKUP($A126,'MP2-ACCD'!$A$2:$T$192,16,FALSE)*2625.5</f>
        <v>-1426.8423927213039</v>
      </c>
    </row>
    <row r="127" spans="1:8" x14ac:dyDescent="0.25">
      <c r="A127" t="s">
        <v>125</v>
      </c>
      <c r="B127">
        <f>VLOOKUP($A127,'CCSD(T)-CBS'!$A$2:$I$192,2,FALSE)</f>
        <v>-40.115681858244898</v>
      </c>
      <c r="C127">
        <f>VLOOKUP($A127,'MP2-ACCD'!$A$2:$T$192,11,FALSE)*2625.5</f>
        <v>-1420.556251352268</v>
      </c>
      <c r="D127">
        <f>VLOOKUP($A127,'MP2-ACCD'!$A$2:$T$192,12,FALSE)*2625.5</f>
        <v>-4190.0661488668993</v>
      </c>
      <c r="E127">
        <f>VLOOKUP($A127,'MP2-ACCD'!$A$2:$T$192,13,FALSE)*2625.5</f>
        <v>-846.27629700780994</v>
      </c>
      <c r="F127">
        <f>VLOOKUP($A127,'MP2-ACCD'!$A$2:$T$192,14,FALSE)*2625.5</f>
        <v>-2735.1817108505902</v>
      </c>
      <c r="G127">
        <f>VLOOKUP($A127,'MP2-ACCD'!$A$2:$T$192,15,FALSE)*2625.5</f>
        <v>-551.72334016085927</v>
      </c>
      <c r="H127">
        <f>VLOOKUP($A127,'MP2-ACCD'!$A$2:$T$192,16,FALSE)*2625.5</f>
        <v>-1426.5271320901693</v>
      </c>
    </row>
    <row r="128" spans="1:8" x14ac:dyDescent="0.25">
      <c r="A128" t="s">
        <v>126</v>
      </c>
      <c r="B128">
        <f>VLOOKUP($A128,'CCSD(T)-CBS'!$A$2:$I$192,2,FALSE)</f>
        <v>-38.503476776809748</v>
      </c>
      <c r="C128">
        <f>VLOOKUP($A128,'MP2-ACCD'!$A$2:$T$192,11,FALSE)*2625.5</f>
        <v>-1418.7705993531024</v>
      </c>
      <c r="D128">
        <f>VLOOKUP($A128,'MP2-ACCD'!$A$2:$T$192,12,FALSE)*2625.5</f>
        <v>-4192.4765580505627</v>
      </c>
      <c r="E128">
        <f>VLOOKUP($A128,'MP2-ACCD'!$A$2:$T$192,13,FALSE)*2625.5</f>
        <v>-846.29993380416101</v>
      </c>
      <c r="F128">
        <f>VLOOKUP($A128,'MP2-ACCD'!$A$2:$T$192,14,FALSE)*2625.5</f>
        <v>-2735.2724568144054</v>
      </c>
      <c r="G128">
        <f>VLOOKUP($A128,'MP2-ACCD'!$A$2:$T$192,15,FALSE)*2625.5</f>
        <v>-552.0831178866315</v>
      </c>
      <c r="H128">
        <f>VLOOKUP($A128,'MP2-ACCD'!$A$2:$T$192,16,FALSE)*2625.5</f>
        <v>-1428.1192798313461</v>
      </c>
    </row>
    <row r="129" spans="1:8" x14ac:dyDescent="0.25">
      <c r="A129" t="s">
        <v>127</v>
      </c>
      <c r="B129">
        <f>VLOOKUP($A129,'CCSD(T)-CBS'!$A$2:$I$192,2,FALSE)</f>
        <v>-41.400071390620269</v>
      </c>
      <c r="C129">
        <f>VLOOKUP($A129,'MP2-ACCD'!$A$2:$T$192,11,FALSE)*2625.5</f>
        <v>-1420.7574421040874</v>
      </c>
      <c r="D129">
        <f>VLOOKUP($A129,'MP2-ACCD'!$A$2:$T$192,12,FALSE)*2625.5</f>
        <v>-4191.7718107745004</v>
      </c>
      <c r="E129">
        <f>VLOOKUP($A129,'MP2-ACCD'!$A$2:$T$192,13,FALSE)*2625.5</f>
        <v>-846.43653729115954</v>
      </c>
      <c r="F129">
        <f>VLOOKUP($A129,'MP2-ACCD'!$A$2:$T$192,14,FALSE)*2625.5</f>
        <v>-2735.3528963463327</v>
      </c>
      <c r="G129">
        <f>VLOOKUP($A129,'MP2-ACCD'!$A$2:$T$192,15,FALSE)*2625.5</f>
        <v>-551.7016704063235</v>
      </c>
      <c r="H129">
        <f>VLOOKUP($A129,'MP2-ACCD'!$A$2:$T$192,16,FALSE)*2625.5</f>
        <v>-1426.7119835047426</v>
      </c>
    </row>
    <row r="130" spans="1:8" x14ac:dyDescent="0.25">
      <c r="A130" t="s">
        <v>128</v>
      </c>
      <c r="B130">
        <f>VLOOKUP($A130,'CCSD(T)-CBS'!$A$2:$I$192,2,FALSE)</f>
        <v>478.64554209250491</v>
      </c>
      <c r="C130">
        <f>VLOOKUP($A130,'MP2-ACCD'!$A$2:$T$192,11,FALSE)*2625.5</f>
        <v>-1421.6087932620915</v>
      </c>
      <c r="D130">
        <f>VLOOKUP($A130,'MP2-ACCD'!$A$2:$T$192,12,FALSE)*2625.5</f>
        <v>-4192.9756756031929</v>
      </c>
      <c r="E130">
        <f>VLOOKUP($A130,'MP2-ACCD'!$A$2:$T$192,13,FALSE)*2625.5</f>
        <v>-846.26356031710804</v>
      </c>
      <c r="F130">
        <f>VLOOKUP($A130,'MP2-ACCD'!$A$2:$T$192,14,FALSE)*2625.5</f>
        <v>-2735.2828533488573</v>
      </c>
      <c r="G130">
        <f>VLOOKUP($A130,'MP2-ACCD'!$A$2:$T$192,15,FALSE)*2625.5</f>
        <v>-551.72134268120226</v>
      </c>
      <c r="H130">
        <f>VLOOKUP($A130,'MP2-ACCD'!$A$2:$T$192,16,FALSE)*2625.5</f>
        <v>-1426.7870485455267</v>
      </c>
    </row>
    <row r="131" spans="1:8" x14ac:dyDescent="0.25">
      <c r="A131" t="s">
        <v>129</v>
      </c>
      <c r="B131">
        <f>VLOOKUP($A131,'CCSD(T)-CBS'!$A$2:$I$192,2,FALSE)</f>
        <v>-39.865913866596202</v>
      </c>
      <c r="C131">
        <f>VLOOKUP($A131,'MP2-ACCD'!$A$2:$T$192,11,FALSE)*2625.5</f>
        <v>-1529.1644328837058</v>
      </c>
      <c r="D131">
        <f>VLOOKUP($A131,'MP2-ACCD'!$A$2:$T$192,12,FALSE)*2625.5</f>
        <v>-4516.6246956275809</v>
      </c>
      <c r="E131">
        <f>VLOOKUP($A131,'MP2-ACCD'!$A$2:$T$192,13,FALSE)*2625.5</f>
        <v>-846.10905783906344</v>
      </c>
      <c r="F131">
        <f>VLOOKUP($A131,'MP2-ACCD'!$A$2:$T$192,14,FALSE)*2625.5</f>
        <v>-2735.2279270742702</v>
      </c>
      <c r="G131">
        <f>VLOOKUP($A131,'MP2-ACCD'!$A$2:$T$192,15,FALSE)*2625.5</f>
        <v>-660.67662277835689</v>
      </c>
      <c r="H131">
        <f>VLOOKUP($A131,'MP2-ACCD'!$A$2:$T$192,16,FALSE)*2625.5</f>
        <v>-1752.8800049489203</v>
      </c>
    </row>
    <row r="132" spans="1:8" x14ac:dyDescent="0.25">
      <c r="A132" t="s">
        <v>130</v>
      </c>
      <c r="B132">
        <f>VLOOKUP($A132,'CCSD(T)-CBS'!$A$2:$I$192,2,FALSE)</f>
        <v>-36.541036468375296</v>
      </c>
      <c r="C132">
        <f>VLOOKUP($A132,'MP2-ACCD'!$A$2:$T$192,11,FALSE)*2625.5</f>
        <v>-1527.6045198061215</v>
      </c>
      <c r="D132">
        <f>VLOOKUP($A132,'MP2-ACCD'!$A$2:$T$192,12,FALSE)*2625.5</f>
        <v>-4514.2941703591869</v>
      </c>
      <c r="E132">
        <f>VLOOKUP($A132,'MP2-ACCD'!$A$2:$T$192,13,FALSE)*2625.5</f>
        <v>-846.6769915983956</v>
      </c>
      <c r="F132">
        <f>VLOOKUP($A132,'MP2-ACCD'!$A$2:$T$192,14,FALSE)*2625.5</f>
        <v>-2735.6895373871771</v>
      </c>
      <c r="G132">
        <f>VLOOKUP($A132,'MP2-ACCD'!$A$2:$T$192,15,FALSE)*2625.5</f>
        <v>-660.71415029278705</v>
      </c>
      <c r="H132">
        <f>VLOOKUP($A132,'MP2-ACCD'!$A$2:$T$192,16,FALSE)*2625.5</f>
        <v>-1752.9999863722171</v>
      </c>
    </row>
    <row r="133" spans="1:8" x14ac:dyDescent="0.25">
      <c r="A133" t="s">
        <v>131</v>
      </c>
      <c r="B133">
        <f>VLOOKUP($A133,'CCSD(T)-CBS'!$A$2:$I$192,2,FALSE)</f>
        <v>-35.846774248553629</v>
      </c>
      <c r="C133">
        <f>VLOOKUP($A133,'MP2-ACCD'!$A$2:$T$192,11,FALSE)*2625.5</f>
        <v>-1526.848772731719</v>
      </c>
      <c r="D133">
        <f>VLOOKUP($A133,'MP2-ACCD'!$A$2:$T$192,12,FALSE)*2625.5</f>
        <v>-4513.4483988288084</v>
      </c>
      <c r="E133">
        <f>VLOOKUP($A133,'MP2-ACCD'!$A$2:$T$192,13,FALSE)*2625.5</f>
        <v>-846.2889913576588</v>
      </c>
      <c r="F133">
        <f>VLOOKUP($A133,'MP2-ACCD'!$A$2:$T$192,14,FALSE)*2625.5</f>
        <v>-2735.7990506050223</v>
      </c>
      <c r="G133">
        <f>VLOOKUP($A133,'MP2-ACCD'!$A$2:$T$192,15,FALSE)*2625.5</f>
        <v>-660.67971092433356</v>
      </c>
      <c r="H133">
        <f>VLOOKUP($A133,'MP2-ACCD'!$A$2:$T$192,16,FALSE)*2625.5</f>
        <v>-1752.8856707144751</v>
      </c>
    </row>
    <row r="134" spans="1:8" x14ac:dyDescent="0.25">
      <c r="A134" t="s">
        <v>132</v>
      </c>
      <c r="B134">
        <f>VLOOKUP($A134,'CCSD(T)-CBS'!$A$2:$I$192,2,FALSE)</f>
        <v>661.81976081923676</v>
      </c>
      <c r="C134">
        <f>VLOOKUP($A134,'MP2-ACCD'!$A$2:$T$192,11,FALSE)*2625.5</f>
        <v>-2944.9133955223774</v>
      </c>
      <c r="D134">
        <f>VLOOKUP($A134,'MP2-ACCD'!$A$2:$T$192,12,FALSE)*2625.5</f>
        <v>-7999.4643719368714</v>
      </c>
      <c r="E134">
        <f>VLOOKUP($A134,'MP2-ACCD'!$A$2:$T$192,13,FALSE)*2625.5</f>
        <v>-846.39035788094611</v>
      </c>
      <c r="F134">
        <f>VLOOKUP($A134,'MP2-ACCD'!$A$2:$T$192,14,FALSE)*2625.5</f>
        <v>-2734.9139610337938</v>
      </c>
      <c r="G134">
        <f>VLOOKUP($A134,'MP2-ACCD'!$A$2:$T$192,15,FALSE)*2625.5</f>
        <v>-2070.9338553515213</v>
      </c>
      <c r="H134">
        <f>VLOOKUP($A134,'MP2-ACCD'!$A$2:$T$192,16,FALSE)*2625.5</f>
        <v>-5224.150447714137</v>
      </c>
    </row>
    <row r="135" spans="1:8" x14ac:dyDescent="0.25">
      <c r="A135" t="s">
        <v>133</v>
      </c>
      <c r="B135">
        <f>VLOOKUP($A135,'CCSD(T)-CBS'!$A$2:$I$192,2,FALSE)</f>
        <v>672.9139518209704</v>
      </c>
      <c r="C135">
        <f>VLOOKUP($A135,'MP2-ACCD'!$A$2:$T$192,11,FALSE)*2625.5</f>
        <v>-2938.8574858098364</v>
      </c>
      <c r="D135">
        <f>VLOOKUP($A135,'MP2-ACCD'!$A$2:$T$192,12,FALSE)*2625.5</f>
        <v>-7988.5267396970421</v>
      </c>
      <c r="E135">
        <f>VLOOKUP($A135,'MP2-ACCD'!$A$2:$T$192,13,FALSE)*2625.5</f>
        <v>-846.09012940981768</v>
      </c>
      <c r="F135">
        <f>VLOOKUP($A135,'MP2-ACCD'!$A$2:$T$192,14,FALSE)*2625.5</f>
        <v>-2734.685780193975</v>
      </c>
      <c r="G135">
        <f>VLOOKUP($A135,'MP2-ACCD'!$A$2:$T$192,15,FALSE)*2625.5</f>
        <v>-2070.7009691304684</v>
      </c>
      <c r="H135">
        <f>VLOOKUP($A135,'MP2-ACCD'!$A$2:$T$192,16,FALSE)*2625.5</f>
        <v>-5223.0082850095014</v>
      </c>
    </row>
    <row r="136" spans="1:8" x14ac:dyDescent="0.25">
      <c r="A136" t="s">
        <v>134</v>
      </c>
      <c r="B136">
        <f>VLOOKUP($A136,'CCSD(T)-CBS'!$A$2:$I$192,2,FALSE)</f>
        <v>664.83959878848873</v>
      </c>
      <c r="C136">
        <f>VLOOKUP($A136,'MP2-ACCD'!$A$2:$T$192,11,FALSE)*2625.5</f>
        <v>-2942.9636587287132</v>
      </c>
      <c r="D136">
        <f>VLOOKUP($A136,'MP2-ACCD'!$A$2:$T$192,12,FALSE)*2625.5</f>
        <v>-7996.541857410286</v>
      </c>
      <c r="E136">
        <f>VLOOKUP($A136,'MP2-ACCD'!$A$2:$T$192,13,FALSE)*2625.5</f>
        <v>-846.074291440769</v>
      </c>
      <c r="F136">
        <f>VLOOKUP($A136,'MP2-ACCD'!$A$2:$T$192,14,FALSE)*2625.5</f>
        <v>-2734.7186817366232</v>
      </c>
      <c r="G136">
        <f>VLOOKUP($A136,'MP2-ACCD'!$A$2:$T$192,15,FALSE)*2625.5</f>
        <v>-2070.9362691869828</v>
      </c>
      <c r="H136">
        <f>VLOOKUP($A136,'MP2-ACCD'!$A$2:$T$192,16,FALSE)*2625.5</f>
        <v>-5224.1440497320382</v>
      </c>
    </row>
    <row r="137" spans="1:8" x14ac:dyDescent="0.25">
      <c r="A137" t="s">
        <v>135</v>
      </c>
      <c r="B137">
        <f>VLOOKUP($A137,'CCSD(T)-CBS'!$A$2:$I$192,2,FALSE)</f>
        <v>663.9999264867165</v>
      </c>
      <c r="C137">
        <f>VLOOKUP($A137,'MP2-ACCD'!$A$2:$T$192,11,FALSE)*2625.5</f>
        <v>-2943.3081648306738</v>
      </c>
      <c r="D137">
        <f>VLOOKUP($A137,'MP2-ACCD'!$A$2:$T$192,12,FALSE)*2625.5</f>
        <v>-7996.998014627904</v>
      </c>
      <c r="E137">
        <f>VLOOKUP($A137,'MP2-ACCD'!$A$2:$T$192,13,FALSE)*2625.5</f>
        <v>-846.17197421827473</v>
      </c>
      <c r="F137">
        <f>VLOOKUP($A137,'MP2-ACCD'!$A$2:$T$192,14,FALSE)*2625.5</f>
        <v>-2734.9009357097734</v>
      </c>
      <c r="G137">
        <f>VLOOKUP($A137,'MP2-ACCD'!$A$2:$T$192,15,FALSE)*2625.5</f>
        <v>-2070.8497997063009</v>
      </c>
      <c r="H137">
        <f>VLOOKUP($A137,'MP2-ACCD'!$A$2:$T$192,16,FALSE)*2625.5</f>
        <v>-5223.9588586530745</v>
      </c>
    </row>
    <row r="138" spans="1:8" x14ac:dyDescent="0.25">
      <c r="A138" t="s">
        <v>136</v>
      </c>
      <c r="B138">
        <f>VLOOKUP($A138,'CCSD(T)-CBS'!$A$2:$I$192,2,FALSE)</f>
        <v>671.19267696923453</v>
      </c>
      <c r="C138">
        <f>VLOOKUP($A138,'MP2-ACCD'!$A$2:$T$192,11,FALSE)*2625.5</f>
        <v>-2939.1164277285125</v>
      </c>
      <c r="D138">
        <f>VLOOKUP($A138,'MP2-ACCD'!$A$2:$T$192,12,FALSE)*2625.5</f>
        <v>-7989.4599538371513</v>
      </c>
      <c r="E138">
        <f>VLOOKUP($A138,'MP2-ACCD'!$A$2:$T$192,13,FALSE)*2625.5</f>
        <v>-845.89461557712605</v>
      </c>
      <c r="F138">
        <f>VLOOKUP($A138,'MP2-ACCD'!$A$2:$T$192,14,FALSE)*2625.5</f>
        <v>-2734.5719694330969</v>
      </c>
      <c r="G138">
        <f>VLOOKUP($A138,'MP2-ACCD'!$A$2:$T$192,15,FALSE)*2625.5</f>
        <v>-2070.5694651672006</v>
      </c>
      <c r="H138">
        <f>VLOOKUP($A138,'MP2-ACCD'!$A$2:$T$192,16,FALSE)*2625.5</f>
        <v>-5222.8435020320403</v>
      </c>
    </row>
    <row r="139" spans="1:8" x14ac:dyDescent="0.25">
      <c r="A139" t="s">
        <v>137</v>
      </c>
      <c r="B139">
        <f>VLOOKUP($A139,'CCSD(T)-CBS'!$A$2:$I$192,2,FALSE)</f>
        <v>671.52336150001793</v>
      </c>
      <c r="C139">
        <f>VLOOKUP($A139,'MP2-ACCD'!$A$2:$T$192,11,FALSE)*2625.5</f>
        <v>-2939.125560822717</v>
      </c>
      <c r="D139">
        <f>VLOOKUP($A139,'MP2-ACCD'!$A$2:$T$192,12,FALSE)*2625.5</f>
        <v>-7989.0666946118963</v>
      </c>
      <c r="E139">
        <f>VLOOKUP($A139,'MP2-ACCD'!$A$2:$T$192,13,FALSE)*2625.5</f>
        <v>-846.22907559242265</v>
      </c>
      <c r="F139">
        <f>VLOOKUP($A139,'MP2-ACCD'!$A$2:$T$192,14,FALSE)*2625.5</f>
        <v>-2734.8912134386655</v>
      </c>
      <c r="G139">
        <f>VLOOKUP($A139,'MP2-ACCD'!$A$2:$T$192,15,FALSE)*2625.5</f>
        <v>-2070.6727644272291</v>
      </c>
      <c r="H139">
        <f>VLOOKUP($A139,'MP2-ACCD'!$A$2:$T$192,16,FALSE)*2625.5</f>
        <v>-5222.8941589352362</v>
      </c>
    </row>
    <row r="140" spans="1:8" x14ac:dyDescent="0.25">
      <c r="A140" t="s">
        <v>138</v>
      </c>
      <c r="B140">
        <f>VLOOKUP($A140,'CCSD(T)-CBS'!$A$2:$I$192,2,FALSE)</f>
        <v>504.20466758157181</v>
      </c>
      <c r="C140">
        <f>VLOOKUP($A140,'MP2-ACCD'!$A$2:$T$192,11,FALSE)*2625.5</f>
        <v>-1889.8437119765433</v>
      </c>
      <c r="D140">
        <f>VLOOKUP($A140,'MP2-ACCD'!$A$2:$T$192,12,FALSE)*2625.5</f>
        <v>-5389.6638549748923</v>
      </c>
      <c r="E140">
        <f>VLOOKUP($A140,'MP2-ACCD'!$A$2:$T$192,13,FALSE)*2625.5</f>
        <v>-845.97547671615735</v>
      </c>
      <c r="F140">
        <f>VLOOKUP($A140,'MP2-ACCD'!$A$2:$T$192,14,FALSE)*2625.5</f>
        <v>-2734.641951892922</v>
      </c>
      <c r="G140">
        <f>VLOOKUP($A140,'MP2-ACCD'!$A$2:$T$192,15,FALSE)*2625.5</f>
        <v>-1026.4671432239097</v>
      </c>
      <c r="H140">
        <f>VLOOKUP($A140,'MP2-ACCD'!$A$2:$T$192,16,FALSE)*2625.5</f>
        <v>-2630.5289054154846</v>
      </c>
    </row>
    <row r="141" spans="1:8" x14ac:dyDescent="0.25">
      <c r="A141" t="s">
        <v>139</v>
      </c>
      <c r="B141">
        <f>VLOOKUP($A141,'CCSD(T)-CBS'!$A$2:$I$192,2,FALSE)</f>
        <v>506.67779435913053</v>
      </c>
      <c r="C141">
        <f>VLOOKUP($A141,'MP2-ACCD'!$A$2:$T$192,11,FALSE)*2625.5</f>
        <v>-1888.5112288288562</v>
      </c>
      <c r="D141">
        <f>VLOOKUP($A141,'MP2-ACCD'!$A$2:$T$192,12,FALSE)*2625.5</f>
        <v>-5387.4404157479712</v>
      </c>
      <c r="E141">
        <f>VLOOKUP($A141,'MP2-ACCD'!$A$2:$T$192,13,FALSE)*2625.5</f>
        <v>-846.23067469190789</v>
      </c>
      <c r="F141">
        <f>VLOOKUP($A141,'MP2-ACCD'!$A$2:$T$192,14,FALSE)*2625.5</f>
        <v>-2734.876355508793</v>
      </c>
      <c r="G141">
        <f>VLOOKUP($A141,'MP2-ACCD'!$A$2:$T$192,15,FALSE)*2625.5</f>
        <v>-1026.4815197226503</v>
      </c>
      <c r="H141">
        <f>VLOOKUP($A141,'MP2-ACCD'!$A$2:$T$192,16,FALSE)*2625.5</f>
        <v>-2630.5915395783354</v>
      </c>
    </row>
    <row r="142" spans="1:8" x14ac:dyDescent="0.25">
      <c r="A142" t="s">
        <v>140</v>
      </c>
      <c r="B142">
        <f>VLOOKUP($A142,'CCSD(T)-CBS'!$A$2:$I$192,2,FALSE)</f>
        <v>-30.884777220358046</v>
      </c>
      <c r="C142">
        <f>VLOOKUP($A142,'MP2-ACCD'!$A$2:$T$192,11,FALSE)*2625.5</f>
        <v>-1888.2846949958007</v>
      </c>
      <c r="D142">
        <f>VLOOKUP($A142,'MP2-ACCD'!$A$2:$T$192,12,FALSE)*2625.5</f>
        <v>-5387.5851346382069</v>
      </c>
      <c r="E142">
        <f>VLOOKUP($A142,'MP2-ACCD'!$A$2:$T$192,13,FALSE)*2625.5</f>
        <v>-846.07715186602468</v>
      </c>
      <c r="F142">
        <f>VLOOKUP($A142,'MP2-ACCD'!$A$2:$T$192,14,FALSE)*2625.5</f>
        <v>-2734.8422648941028</v>
      </c>
      <c r="G142">
        <f>VLOOKUP($A142,'MP2-ACCD'!$A$2:$T$192,15,FALSE)*2625.5</f>
        <v>-1026.4977819389214</v>
      </c>
      <c r="H142">
        <f>VLOOKUP($A142,'MP2-ACCD'!$A$2:$T$192,16,FALSE)*2625.5</f>
        <v>-2630.6249996844517</v>
      </c>
    </row>
    <row r="143" spans="1:8" x14ac:dyDescent="0.25">
      <c r="A143" t="s">
        <v>141</v>
      </c>
      <c r="B143">
        <f>VLOOKUP($A143,'CCSD(T)-CBS'!$A$2:$I$192,2,FALSE)</f>
        <v>-38.260100684247845</v>
      </c>
      <c r="C143">
        <f>VLOOKUP($A143,'MP2-ACCD'!$A$2:$T$192,11,FALSE)*2625.5</f>
        <v>-2113.080638311058</v>
      </c>
      <c r="D143">
        <f>VLOOKUP($A143,'MP2-ACCD'!$A$2:$T$192,12,FALSE)*2625.5</f>
        <v>-6054.3015600378867</v>
      </c>
      <c r="E143">
        <f>VLOOKUP($A143,'MP2-ACCD'!$A$2:$T$192,13,FALSE)*2625.5</f>
        <v>-846.09165603026202</v>
      </c>
      <c r="F143">
        <f>VLOOKUP($A143,'MP2-ACCD'!$A$2:$T$192,14,FALSE)*2625.5</f>
        <v>-2735.2325464801829</v>
      </c>
      <c r="G143">
        <f>VLOOKUP($A143,'MP2-ACCD'!$A$2:$T$192,15,FALSE)*2625.5</f>
        <v>-1244.6547885520904</v>
      </c>
      <c r="H143">
        <f>VLOOKUP($A143,'MP2-ACCD'!$A$2:$T$192,16,FALSE)*2625.5</f>
        <v>-3290.2009494947015</v>
      </c>
    </row>
    <row r="144" spans="1:8" x14ac:dyDescent="0.25">
      <c r="A144" t="s">
        <v>142</v>
      </c>
      <c r="B144">
        <f>VLOOKUP($A144,'CCSD(T)-CBS'!$A$2:$I$192,2,FALSE)</f>
        <v>694.22799043533905</v>
      </c>
      <c r="C144">
        <f>VLOOKUP($A144,'MP2-ACCD'!$A$2:$T$192,11,FALSE)*2625.5</f>
        <v>-2111.4124929988425</v>
      </c>
      <c r="D144">
        <f>VLOOKUP($A144,'MP2-ACCD'!$A$2:$T$192,12,FALSE)*2625.5</f>
        <v>-6051.8436631445547</v>
      </c>
      <c r="E144">
        <f>VLOOKUP($A144,'MP2-ACCD'!$A$2:$T$192,13,FALSE)*2625.5</f>
        <v>-846.63499755316423</v>
      </c>
      <c r="F144">
        <f>VLOOKUP($A144,'MP2-ACCD'!$A$2:$T$192,14,FALSE)*2625.5</f>
        <v>-2735.6217304210363</v>
      </c>
      <c r="G144">
        <f>VLOOKUP($A144,'MP2-ACCD'!$A$2:$T$192,15,FALSE)*2625.5</f>
        <v>-1244.6710181735666</v>
      </c>
      <c r="H144">
        <f>VLOOKUP($A144,'MP2-ACCD'!$A$2:$T$192,16,FALSE)*2625.5</f>
        <v>-3290.2536215267778</v>
      </c>
    </row>
    <row r="145" spans="1:8" x14ac:dyDescent="0.25">
      <c r="A145" t="s">
        <v>143</v>
      </c>
      <c r="B145">
        <f>VLOOKUP($A145,'CCSD(T)-CBS'!$A$2:$I$192,2,FALSE)</f>
        <v>-37.787379426270491</v>
      </c>
      <c r="C145">
        <f>VLOOKUP($A145,'MP2-ACCD'!$A$2:$T$192,11,FALSE)*2625.5</f>
        <v>-1664.929828916429</v>
      </c>
      <c r="D145">
        <f>VLOOKUP($A145,'MP2-ACCD'!$A$2:$T$192,12,FALSE)*2625.5</f>
        <v>-4693.6722098324071</v>
      </c>
      <c r="E145">
        <f>VLOOKUP($A145,'MP2-ACCD'!$A$2:$T$192,13,FALSE)*2625.5</f>
        <v>-973.89104832796443</v>
      </c>
      <c r="F145">
        <f>VLOOKUP($A145,'MP2-ACCD'!$A$2:$T$192,14,FALSE)*2625.5</f>
        <v>-2928.5749489550244</v>
      </c>
      <c r="G145">
        <f>VLOOKUP($A145,'MP2-ACCD'!$A$2:$T$192,15,FALSE)*2625.5</f>
        <v>-673.11908605771964</v>
      </c>
      <c r="H145">
        <f>VLOOKUP($A145,'MP2-ACCD'!$A$2:$T$192,16,FALSE)*2625.5</f>
        <v>-1739.7010359475664</v>
      </c>
    </row>
    <row r="146" spans="1:8" x14ac:dyDescent="0.25">
      <c r="A146" t="s">
        <v>144</v>
      </c>
      <c r="B146">
        <f>VLOOKUP($A146,'CCSD(T)-CBS'!$A$2:$I$192,2,FALSE)</f>
        <v>-36.334557374569158</v>
      </c>
      <c r="C146">
        <f>VLOOKUP($A146,'MP2-ACCD'!$A$2:$T$192,11,FALSE)*2625.5</f>
        <v>-1664.1289516112101</v>
      </c>
      <c r="D146">
        <f>VLOOKUP($A146,'MP2-ACCD'!$A$2:$T$192,12,FALSE)*2625.5</f>
        <v>-4692.6130467985067</v>
      </c>
      <c r="E146">
        <f>VLOOKUP($A146,'MP2-ACCD'!$A$2:$T$192,13,FALSE)*2625.5</f>
        <v>-973.76029581322098</v>
      </c>
      <c r="F146">
        <f>VLOOKUP($A146,'MP2-ACCD'!$A$2:$T$192,14,FALSE)*2625.5</f>
        <v>-2928.2429483532628</v>
      </c>
      <c r="G146">
        <f>VLOOKUP($A146,'MP2-ACCD'!$A$2:$T$192,15,FALSE)*2625.5</f>
        <v>-673.12597660988251</v>
      </c>
      <c r="H146">
        <f>VLOOKUP($A146,'MP2-ACCD'!$A$2:$T$192,16,FALSE)*2625.5</f>
        <v>-1739.7224117467274</v>
      </c>
    </row>
    <row r="147" spans="1:8" x14ac:dyDescent="0.25">
      <c r="A147" t="s">
        <v>41</v>
      </c>
      <c r="B147">
        <f>VLOOKUP($A147,'CCSD(T)-CBS'!$A$2:$I$192,2,FALSE)</f>
        <v>-47.948708858142709</v>
      </c>
      <c r="C147">
        <f>VLOOKUP($A147,'MP2-ACCD'!$A$2:$T$192,11,FALSE)*2625.5</f>
        <v>-1116.090302923426</v>
      </c>
      <c r="D147">
        <f>VLOOKUP($A147,'MP2-ACCD'!$A$2:$T$192,12,FALSE)*2625.5</f>
        <v>-3247.4192731082067</v>
      </c>
      <c r="E147">
        <f>VLOOKUP($A147,'MP2-ACCD'!$A$2:$T$192,13,FALSE)*2625.5</f>
        <v>-976.15752055384019</v>
      </c>
      <c r="F147">
        <f>VLOOKUP($A147,'MP2-ACCD'!$A$2:$T$192,14,FALSE)*2625.5</f>
        <v>-2940.3562798581943</v>
      </c>
      <c r="G147">
        <f>VLOOKUP($A147,'MP2-ACCD'!$A$2:$T$192,15,FALSE)*2625.5</f>
        <v>-114.17220208932328</v>
      </c>
      <c r="H147">
        <f>VLOOKUP($A147,'MP2-ACCD'!$A$2:$T$192,16,FALSE)*2625.5</f>
        <v>-273.65235148281397</v>
      </c>
    </row>
    <row r="148" spans="1:8" x14ac:dyDescent="0.25">
      <c r="A148" t="s">
        <v>42</v>
      </c>
      <c r="B148">
        <f>VLOOKUP($A148,'CCSD(T)-CBS'!$A$2:$I$192,2,FALSE)</f>
        <v>-34.318607056337214</v>
      </c>
      <c r="C148">
        <f>VLOOKUP($A148,'MP2-ACCD'!$A$2:$T$192,11,FALSE)*2625.5</f>
        <v>-1110.4663829779849</v>
      </c>
      <c r="D148">
        <f>VLOOKUP($A148,'MP2-ACCD'!$A$2:$T$192,12,FALSE)*2625.5</f>
        <v>-3239.1185271584895</v>
      </c>
      <c r="E148">
        <f>VLOOKUP($A148,'MP2-ACCD'!$A$2:$T$192,13,FALSE)*2625.5</f>
        <v>-977.05696300944032</v>
      </c>
      <c r="F148">
        <f>VLOOKUP($A148,'MP2-ACCD'!$A$2:$T$192,14,FALSE)*2625.5</f>
        <v>-2942.9008971563335</v>
      </c>
      <c r="G148">
        <f>VLOOKUP($A148,'MP2-ACCD'!$A$2:$T$192,15,FALSE)*2625.5</f>
        <v>-114.17220208932328</v>
      </c>
      <c r="H148">
        <f>VLOOKUP($A148,'MP2-ACCD'!$A$2:$T$192,16,FALSE)*2625.5</f>
        <v>-273.65235148281397</v>
      </c>
    </row>
    <row r="149" spans="1:8" x14ac:dyDescent="0.25">
      <c r="A149" t="s">
        <v>43</v>
      </c>
      <c r="B149">
        <f>VLOOKUP($A149,'CCSD(T)-CBS'!$A$2:$I$192,2,FALSE)</f>
        <v>-39.089922356795114</v>
      </c>
      <c r="C149">
        <f>VLOOKUP($A149,'MP2-ACCD'!$A$2:$T$192,11,FALSE)*2625.5</f>
        <v>-1112.5154618097147</v>
      </c>
      <c r="D149">
        <f>VLOOKUP($A149,'MP2-ACCD'!$A$2:$T$192,12,FALSE)*2625.5</f>
        <v>-3241.1621306895536</v>
      </c>
      <c r="E149">
        <f>VLOOKUP($A149,'MP2-ACCD'!$A$2:$T$192,13,FALSE)*2625.5</f>
        <v>-976.65857274414134</v>
      </c>
      <c r="F149">
        <f>VLOOKUP($A149,'MP2-ACCD'!$A$2:$T$192,14,FALSE)*2625.5</f>
        <v>-2942.0725077933125</v>
      </c>
      <c r="G149">
        <f>VLOOKUP($A149,'MP2-ACCD'!$A$2:$T$192,15,FALSE)*2625.5</f>
        <v>-114.17220208932328</v>
      </c>
      <c r="H149">
        <f>VLOOKUP($A149,'MP2-ACCD'!$A$2:$T$192,16,FALSE)*2625.5</f>
        <v>-273.65235148281397</v>
      </c>
    </row>
    <row r="150" spans="1:8" x14ac:dyDescent="0.25">
      <c r="A150" t="s">
        <v>44</v>
      </c>
      <c r="B150">
        <f>VLOOKUP($A150,'CCSD(T)-CBS'!$A$2:$I$192,2,FALSE)</f>
        <v>-47.803365372635426</v>
      </c>
      <c r="C150">
        <f>VLOOKUP($A150,'MP2-ACCD'!$A$2:$T$192,11,FALSE)*2625.5</f>
        <v>-1116.4839581419005</v>
      </c>
      <c r="D150">
        <f>VLOOKUP($A150,'MP2-ACCD'!$A$2:$T$192,12,FALSE)*2625.5</f>
        <v>-3248.1127706085513</v>
      </c>
      <c r="E150">
        <f>VLOOKUP($A150,'MP2-ACCD'!$A$2:$T$192,13,FALSE)*2625.5</f>
        <v>-976.2369904276801</v>
      </c>
      <c r="F150">
        <f>VLOOKUP($A150,'MP2-ACCD'!$A$2:$T$192,14,FALSE)*2625.5</f>
        <v>-2940.4467285281121</v>
      </c>
      <c r="G150">
        <f>VLOOKUP($A150,'MP2-ACCD'!$A$2:$T$192,15,FALSE)*2625.5</f>
        <v>-114.17220208932328</v>
      </c>
      <c r="H150">
        <f>VLOOKUP($A150,'MP2-ACCD'!$A$2:$T$192,16,FALSE)*2625.5</f>
        <v>-273.65235148281397</v>
      </c>
    </row>
    <row r="151" spans="1:8" x14ac:dyDescent="0.25">
      <c r="A151" t="s">
        <v>145</v>
      </c>
      <c r="B151">
        <f>VLOOKUP($A151,'CCSD(T)-CBS'!$A$2:$I$192,2,FALSE)</f>
        <v>-40.93668120166285</v>
      </c>
      <c r="C151">
        <f>VLOOKUP($A151,'MP2-ACCD'!$A$2:$T$192,11,FALSE)*2625.5</f>
        <v>-1109.2247373659607</v>
      </c>
      <c r="D151">
        <f>VLOOKUP($A151,'MP2-ACCD'!$A$2:$T$192,12,FALSE)*2625.5</f>
        <v>-3268.8907895274979</v>
      </c>
      <c r="E151">
        <f>VLOOKUP($A151,'MP2-ACCD'!$A$2:$T$192,13,FALSE)*2625.5</f>
        <v>-976.01802831834584</v>
      </c>
      <c r="F151">
        <f>VLOOKUP($A151,'MP2-ACCD'!$A$2:$T$192,14,FALSE)*2625.5</f>
        <v>-2940.0739231786383</v>
      </c>
      <c r="G151">
        <f>VLOOKUP($A151,'MP2-ACCD'!$A$2:$T$192,15,FALSE)*2625.5</f>
        <v>-113.64138265322974</v>
      </c>
      <c r="H151">
        <f>VLOOKUP($A151,'MP2-ACCD'!$A$2:$T$192,16,FALSE)*2625.5</f>
        <v>-304.08776649553118</v>
      </c>
    </row>
    <row r="152" spans="1:8" x14ac:dyDescent="0.25">
      <c r="A152" t="s">
        <v>146</v>
      </c>
      <c r="B152">
        <f>VLOOKUP($A152,'CCSD(T)-CBS'!$A$2:$I$192,2,FALSE)</f>
        <v>-30.02732800225715</v>
      </c>
      <c r="C152">
        <f>VLOOKUP($A152,'MP2-ACCD'!$A$2:$T$192,11,FALSE)*2625.5</f>
        <v>-1105.9836581139466</v>
      </c>
      <c r="D152">
        <f>VLOOKUP($A152,'MP2-ACCD'!$A$2:$T$192,12,FALSE)*2625.5</f>
        <v>-3262.7197264677661</v>
      </c>
      <c r="E152">
        <f>VLOOKUP($A152,'MP2-ACCD'!$A$2:$T$192,13,FALSE)*2625.5</f>
        <v>-977.28530950062634</v>
      </c>
      <c r="F152">
        <f>VLOOKUP($A152,'MP2-ACCD'!$A$2:$T$192,14,FALSE)*2625.5</f>
        <v>-2943.5675329964129</v>
      </c>
      <c r="G152">
        <f>VLOOKUP($A152,'MP2-ACCD'!$A$2:$T$192,15,FALSE)*2625.5</f>
        <v>-113.64138265324367</v>
      </c>
      <c r="H152">
        <f>VLOOKUP($A152,'MP2-ACCD'!$A$2:$T$192,16,FALSE)*2625.5</f>
        <v>-304.08776649556796</v>
      </c>
    </row>
    <row r="153" spans="1:8" x14ac:dyDescent="0.25">
      <c r="A153" t="s">
        <v>147</v>
      </c>
      <c r="B153">
        <f>VLOOKUP($A153,'CCSD(T)-CBS'!$A$2:$I$192,2,FALSE)</f>
        <v>-34.211679119890846</v>
      </c>
      <c r="C153">
        <f>VLOOKUP($A153,'MP2-ACCD'!$A$2:$T$192,11,FALSE)*2625.5</f>
        <v>-1107.4353427621813</v>
      </c>
      <c r="D153">
        <f>VLOOKUP($A153,'MP2-ACCD'!$A$2:$T$192,12,FALSE)*2625.5</f>
        <v>-3264.2894120405422</v>
      </c>
      <c r="E153">
        <f>VLOOKUP($A153,'MP2-ACCD'!$A$2:$T$192,13,FALSE)*2625.5</f>
        <v>-976.83203283765806</v>
      </c>
      <c r="F153">
        <f>VLOOKUP($A153,'MP2-ACCD'!$A$2:$T$192,14,FALSE)*2625.5</f>
        <v>-2942.5488700472565</v>
      </c>
      <c r="G153">
        <f>VLOOKUP($A153,'MP2-ACCD'!$A$2:$T$192,15,FALSE)*2625.5</f>
        <v>-113.64138265323473</v>
      </c>
      <c r="H153">
        <f>VLOOKUP($A153,'MP2-ACCD'!$A$2:$T$192,16,FALSE)*2625.5</f>
        <v>-304.08776649554432</v>
      </c>
    </row>
    <row r="154" spans="1:8" x14ac:dyDescent="0.25">
      <c r="A154" t="s">
        <v>148</v>
      </c>
      <c r="B154">
        <f>VLOOKUP($A154,'CCSD(T)-CBS'!$A$2:$I$192,2,FALSE)</f>
        <v>-40.196138561439284</v>
      </c>
      <c r="C154">
        <f>VLOOKUP($A154,'MP2-ACCD'!$A$2:$T$192,11,FALSE)*2625.5</f>
        <v>-1109.1983707624433</v>
      </c>
      <c r="D154">
        <f>VLOOKUP($A154,'MP2-ACCD'!$A$2:$T$192,12,FALSE)*2625.5</f>
        <v>-3269.2361636925903</v>
      </c>
      <c r="E154">
        <f>VLOOKUP($A154,'MP2-ACCD'!$A$2:$T$192,13,FALSE)*2625.5</f>
        <v>-976.02810072513535</v>
      </c>
      <c r="F154">
        <f>VLOOKUP($A154,'MP2-ACCD'!$A$2:$T$192,14,FALSE)*2625.5</f>
        <v>-2940.0512976640357</v>
      </c>
      <c r="G154">
        <f>VLOOKUP($A154,'MP2-ACCD'!$A$2:$T$192,15,FALSE)*2625.5</f>
        <v>-113.64138265322764</v>
      </c>
      <c r="H154">
        <f>VLOOKUP($A154,'MP2-ACCD'!$A$2:$T$192,16,FALSE)*2625.5</f>
        <v>-304.08776649552595</v>
      </c>
    </row>
    <row r="155" spans="1:8" x14ac:dyDescent="0.25">
      <c r="A155" t="s">
        <v>149</v>
      </c>
      <c r="B155">
        <f>VLOOKUP($A155,'CCSD(T)-CBS'!$A$2:$I$192,2,FALSE)</f>
        <v>-57.893423932747282</v>
      </c>
      <c r="C155">
        <f>VLOOKUP($A155,'MP2-ACCD'!$A$2:$T$192,11,FALSE)*2625.5</f>
        <v>-1564.189580888127</v>
      </c>
      <c r="D155">
        <f>VLOOKUP($A155,'MP2-ACCD'!$A$2:$T$192,12,FALSE)*2625.5</f>
        <v>-4415.3669382389371</v>
      </c>
      <c r="E155">
        <f>VLOOKUP($A155,'MP2-ACCD'!$A$2:$T$192,13,FALSE)*2625.5</f>
        <v>-973.83988941201039</v>
      </c>
      <c r="F155">
        <f>VLOOKUP($A155,'MP2-ACCD'!$A$2:$T$192,14,FALSE)*2625.5</f>
        <v>-2928.9749364228169</v>
      </c>
      <c r="G155">
        <f>VLOOKUP($A155,'MP2-ACCD'!$A$2:$T$192,15,FALSE)*2625.5</f>
        <v>-558.4460126470002</v>
      </c>
      <c r="H155">
        <f>VLOOKUP($A155,'MP2-ACCD'!$A$2:$T$192,16,FALSE)*2625.5</f>
        <v>-1443.5475693987707</v>
      </c>
    </row>
    <row r="156" spans="1:8" x14ac:dyDescent="0.25">
      <c r="A156" t="s">
        <v>150</v>
      </c>
      <c r="B156">
        <f>VLOOKUP($A156,'CCSD(T)-CBS'!$A$2:$I$192,2,FALSE)</f>
        <v>-60.965359982600603</v>
      </c>
      <c r="C156">
        <f>VLOOKUP($A156,'MP2-ACCD'!$A$2:$T$192,11,FALSE)*2625.5</f>
        <v>-1566.24676935925</v>
      </c>
      <c r="D156">
        <f>VLOOKUP($A156,'MP2-ACCD'!$A$2:$T$192,12,FALSE)*2625.5</f>
        <v>-4416.794118900556</v>
      </c>
      <c r="E156">
        <f>VLOOKUP($A156,'MP2-ACCD'!$A$2:$T$192,13,FALSE)*2625.5</f>
        <v>-973.99639305459323</v>
      </c>
      <c r="F156">
        <f>VLOOKUP($A156,'MP2-ACCD'!$A$2:$T$192,14,FALSE)*2625.5</f>
        <v>-2929.1543129688976</v>
      </c>
      <c r="G156">
        <f>VLOOKUP($A156,'MP2-ACCD'!$A$2:$T$192,15,FALSE)*2625.5</f>
        <v>-558.46530970429887</v>
      </c>
      <c r="H156">
        <f>VLOOKUP($A156,'MP2-ACCD'!$A$2:$T$192,16,FALSE)*2625.5</f>
        <v>-1443.1794847135175</v>
      </c>
    </row>
    <row r="157" spans="1:8" x14ac:dyDescent="0.25">
      <c r="A157" t="s">
        <v>151</v>
      </c>
      <c r="B157">
        <f>VLOOKUP($A157,'CCSD(T)-CBS'!$A$2:$I$192,2,FALSE)</f>
        <v>428.54120365890321</v>
      </c>
      <c r="C157">
        <f>VLOOKUP($A157,'MP2-ACCD'!$A$2:$T$192,11,FALSE)*2625.5</f>
        <v>-1562.6283842231392</v>
      </c>
      <c r="D157">
        <f>VLOOKUP($A157,'MP2-ACCD'!$A$2:$T$192,12,FALSE)*2625.5</f>
        <v>-4413.3900127355319</v>
      </c>
      <c r="E157">
        <f>VLOOKUP($A157,'MP2-ACCD'!$A$2:$T$192,13,FALSE)*2625.5</f>
        <v>-973.33594645216112</v>
      </c>
      <c r="F157">
        <f>VLOOKUP($A157,'MP2-ACCD'!$A$2:$T$192,14,FALSE)*2625.5</f>
        <v>-2928.1830990949666</v>
      </c>
      <c r="G157">
        <f>VLOOKUP($A157,'MP2-ACCD'!$A$2:$T$192,15,FALSE)*2625.5</f>
        <v>-558.37889992007774</v>
      </c>
      <c r="H157">
        <f>VLOOKUP($A157,'MP2-ACCD'!$A$2:$T$192,16,FALSE)*2625.5</f>
        <v>-1443.2391303228296</v>
      </c>
    </row>
    <row r="158" spans="1:8" x14ac:dyDescent="0.25">
      <c r="A158" t="s">
        <v>152</v>
      </c>
      <c r="B158">
        <f>VLOOKUP($A158,'CCSD(T)-CBS'!$A$2:$I$192,2,FALSE)</f>
        <v>-50.466389601930132</v>
      </c>
      <c r="C158">
        <f>VLOOKUP($A158,'MP2-ACCD'!$A$2:$T$192,11,FALSE)*2625.5</f>
        <v>-1663.0840333257952</v>
      </c>
      <c r="D158">
        <f>VLOOKUP($A158,'MP2-ACCD'!$A$2:$T$192,12,FALSE)*2625.5</f>
        <v>-4716.7917072711289</v>
      </c>
      <c r="E158">
        <f>VLOOKUP($A158,'MP2-ACCD'!$A$2:$T$192,13,FALSE)*2625.5</f>
        <v>-974.70793522420126</v>
      </c>
      <c r="F158">
        <f>VLOOKUP($A158,'MP2-ACCD'!$A$2:$T$192,14,FALSE)*2625.5</f>
        <v>-2930.0891600221912</v>
      </c>
      <c r="G158">
        <f>VLOOKUP($A158,'MP2-ACCD'!$A$2:$T$192,15,FALSE)*2625.5</f>
        <v>-660.46488922008973</v>
      </c>
      <c r="H158">
        <f>VLOOKUP($A158,'MP2-ACCD'!$A$2:$T$192,16,FALSE)*2625.5</f>
        <v>-1751.0690172272855</v>
      </c>
    </row>
    <row r="159" spans="1:8" x14ac:dyDescent="0.25">
      <c r="A159" t="s">
        <v>153</v>
      </c>
      <c r="B159">
        <f>VLOOKUP($A159,'CCSD(T)-CBS'!$A$2:$I$192,2,FALSE)</f>
        <v>482.73690986828433</v>
      </c>
      <c r="C159">
        <f>VLOOKUP($A159,'MP2-ACCD'!$A$2:$T$192,11,FALSE)*2625.5</f>
        <v>-1657.4788906651154</v>
      </c>
      <c r="D159">
        <f>VLOOKUP($A159,'MP2-ACCD'!$A$2:$T$192,12,FALSE)*2625.5</f>
        <v>-4709.9840139699791</v>
      </c>
      <c r="E159">
        <f>VLOOKUP($A159,'MP2-ACCD'!$A$2:$T$192,13,FALSE)*2625.5</f>
        <v>-973.416396857878</v>
      </c>
      <c r="F159">
        <f>VLOOKUP($A159,'MP2-ACCD'!$A$2:$T$192,14,FALSE)*2625.5</f>
        <v>-2927.8623989738912</v>
      </c>
      <c r="G159">
        <f>VLOOKUP($A159,'MP2-ACCD'!$A$2:$T$192,15,FALSE)*2625.5</f>
        <v>-660.49639630605168</v>
      </c>
      <c r="H159">
        <f>VLOOKUP($A159,'MP2-ACCD'!$A$2:$T$192,16,FALSE)*2625.5</f>
        <v>-1751.1931790456663</v>
      </c>
    </row>
    <row r="160" spans="1:8" x14ac:dyDescent="0.25">
      <c r="A160" t="s">
        <v>154</v>
      </c>
      <c r="B160">
        <f>VLOOKUP($A160,'CCSD(T)-CBS'!$A$2:$I$192,2,FALSE)</f>
        <v>465.07969916277034</v>
      </c>
      <c r="C160">
        <f>VLOOKUP($A160,'MP2-ACCD'!$A$2:$T$192,11,FALSE)*2625.5</f>
        <v>-2021.1543925901055</v>
      </c>
      <c r="D160">
        <f>VLOOKUP($A160,'MP2-ACCD'!$A$2:$T$192,12,FALSE)*2625.5</f>
        <v>-5588.5967394159243</v>
      </c>
      <c r="E160">
        <f>VLOOKUP($A160,'MP2-ACCD'!$A$2:$T$192,13,FALSE)*2625.5</f>
        <v>-973.8338232807705</v>
      </c>
      <c r="F160">
        <f>VLOOKUP($A160,'MP2-ACCD'!$A$2:$T$192,14,FALSE)*2625.5</f>
        <v>-2928.6440386260983</v>
      </c>
      <c r="G160">
        <f>VLOOKUP($A160,'MP2-ACCD'!$A$2:$T$192,15,FALSE)*2625.5</f>
        <v>-1026.3134580831393</v>
      </c>
      <c r="H160">
        <f>VLOOKUP($A160,'MP2-ACCD'!$A$2:$T$192,16,FALSE)*2625.5</f>
        <v>-2630.0619894987681</v>
      </c>
    </row>
    <row r="161" spans="1:8" x14ac:dyDescent="0.25">
      <c r="A161" t="s">
        <v>155</v>
      </c>
      <c r="B161">
        <f>VLOOKUP($A161,'CCSD(T)-CBS'!$A$2:$I$192,2,FALSE)</f>
        <v>-36.416446834319686</v>
      </c>
      <c r="C161">
        <f>VLOOKUP($A161,'MP2-ACCD'!$A$2:$T$192,11,FALSE)*2625.5</f>
        <v>-2017.0587825433206</v>
      </c>
      <c r="D161">
        <f>VLOOKUP($A161,'MP2-ACCD'!$A$2:$T$192,12,FALSE)*2625.5</f>
        <v>-5583.4512143508282</v>
      </c>
      <c r="E161">
        <f>VLOOKUP($A161,'MP2-ACCD'!$A$2:$T$192,13,FALSE)*2625.5</f>
        <v>-973.08308374542275</v>
      </c>
      <c r="F161">
        <f>VLOOKUP($A161,'MP2-ACCD'!$A$2:$T$192,14,FALSE)*2625.5</f>
        <v>-2927.2922458688963</v>
      </c>
      <c r="G161">
        <f>VLOOKUP($A161,'MP2-ACCD'!$A$2:$T$192,15,FALSE)*2625.5</f>
        <v>-1026.3230570352518</v>
      </c>
      <c r="H161">
        <f>VLOOKUP($A161,'MP2-ACCD'!$A$2:$T$192,16,FALSE)*2625.5</f>
        <v>-2630.0997309472423</v>
      </c>
    </row>
    <row r="162" spans="1:8" x14ac:dyDescent="0.25">
      <c r="A162" t="s">
        <v>156</v>
      </c>
      <c r="B162">
        <f>VLOOKUP($A162,'CCSD(T)-CBS'!$A$2:$I$192,2,FALSE)</f>
        <v>643.8252397612614</v>
      </c>
      <c r="C162">
        <f>VLOOKUP($A162,'MP2-ACCD'!$A$2:$T$192,11,FALSE)*2625.5</f>
        <v>-2248.7321160773186</v>
      </c>
      <c r="D162">
        <f>VLOOKUP($A162,'MP2-ACCD'!$A$2:$T$192,12,FALSE)*2625.5</f>
        <v>-6256.9849482085347</v>
      </c>
      <c r="E162">
        <f>VLOOKUP($A162,'MP2-ACCD'!$A$2:$T$192,13,FALSE)*2625.5</f>
        <v>-974.58084668832021</v>
      </c>
      <c r="F162">
        <f>VLOOKUP($A162,'MP2-ACCD'!$A$2:$T$192,14,FALSE)*2625.5</f>
        <v>-2929.9080090046828</v>
      </c>
      <c r="G162">
        <f>VLOOKUP($A162,'MP2-ACCD'!$A$2:$T$192,15,FALSE)*2625.5</f>
        <v>-1244.8869351335618</v>
      </c>
      <c r="H162">
        <f>VLOOKUP($A162,'MP2-ACCD'!$A$2:$T$192,16,FALSE)*2625.5</f>
        <v>-3288.5835019108868</v>
      </c>
    </row>
    <row r="163" spans="1:8" x14ac:dyDescent="0.25">
      <c r="A163" t="s">
        <v>157</v>
      </c>
      <c r="B163">
        <f>VLOOKUP($A163,'CCSD(T)-CBS'!$A$2:$I$192,2,FALSE)</f>
        <v>647.73348248362163</v>
      </c>
      <c r="C163">
        <f>VLOOKUP($A163,'MP2-ACCD'!$A$2:$T$192,11,FALSE)*2625.5</f>
        <v>-2246.456117083701</v>
      </c>
      <c r="D163">
        <f>VLOOKUP($A163,'MP2-ACCD'!$A$2:$T$192,12,FALSE)*2625.5</f>
        <v>-6253.4334145654411</v>
      </c>
      <c r="E163">
        <f>VLOOKUP($A163,'MP2-ACCD'!$A$2:$T$192,13,FALSE)*2625.5</f>
        <v>-974.46910553353291</v>
      </c>
      <c r="F163">
        <f>VLOOKUP($A163,'MP2-ACCD'!$A$2:$T$192,14,FALSE)*2625.5</f>
        <v>-2929.5001102074011</v>
      </c>
      <c r="G163">
        <f>VLOOKUP($A163,'MP2-ACCD'!$A$2:$T$192,15,FALSE)*2625.5</f>
        <v>-1244.8931044572512</v>
      </c>
      <c r="H163">
        <f>VLOOKUP($A163,'MP2-ACCD'!$A$2:$T$192,16,FALSE)*2625.5</f>
        <v>-3288.5893280713476</v>
      </c>
    </row>
    <row r="164" spans="1:8" x14ac:dyDescent="0.25">
      <c r="A164" t="s">
        <v>158</v>
      </c>
      <c r="B164">
        <f>VLOOKUP($A164,'CCSD(T)-CBS'!$A$2:$I$192,2,FALSE)</f>
        <v>-33.500593821303937</v>
      </c>
      <c r="C164">
        <f>VLOOKUP($A164,'MP2-ACCD'!$A$2:$T$192,11,FALSE)*2625.5</f>
        <v>-1627.7622820540039</v>
      </c>
      <c r="D164">
        <f>VLOOKUP($A164,'MP2-ACCD'!$A$2:$T$192,12,FALSE)*2625.5</f>
        <v>-4795.3962147839238</v>
      </c>
      <c r="E164">
        <f>VLOOKUP($A164,'MP2-ACCD'!$A$2:$T$192,13,FALSE)*2625.5</f>
        <v>-938.40572533972579</v>
      </c>
      <c r="F164">
        <f>VLOOKUP($A164,'MP2-ACCD'!$A$2:$T$192,14,FALSE)*2625.5</f>
        <v>-3034.459799198009</v>
      </c>
      <c r="G164">
        <f>VLOOKUP($A164,'MP2-ACCD'!$A$2:$T$192,15,FALSE)*2625.5</f>
        <v>-672.57851059897018</v>
      </c>
      <c r="H164">
        <f>VLOOKUP($A164,'MP2-ACCD'!$A$2:$T$192,16,FALSE)*2625.5</f>
        <v>-1737.8207259464725</v>
      </c>
    </row>
    <row r="165" spans="1:8" x14ac:dyDescent="0.25">
      <c r="A165" t="s">
        <v>159</v>
      </c>
      <c r="B165">
        <f>VLOOKUP($A165,'CCSD(T)-CBS'!$A$2:$I$192,2,FALSE)</f>
        <v>518.37680522356959</v>
      </c>
      <c r="C165">
        <f>VLOOKUP($A165,'MP2-ACCD'!$A$2:$T$192,11,FALSE)*2625.5</f>
        <v>-1626.828553863073</v>
      </c>
      <c r="D165">
        <f>VLOOKUP($A165,'MP2-ACCD'!$A$2:$T$192,12,FALSE)*2625.5</f>
        <v>-4793.8192675974979</v>
      </c>
      <c r="E165">
        <f>VLOOKUP($A165,'MP2-ACCD'!$A$2:$T$192,13,FALSE)*2625.5</f>
        <v>-938.71128986572785</v>
      </c>
      <c r="F165">
        <f>VLOOKUP($A165,'MP2-ACCD'!$A$2:$T$192,14,FALSE)*2625.5</f>
        <v>-3034.8138893427813</v>
      </c>
      <c r="G165">
        <f>VLOOKUP($A165,'MP2-ACCD'!$A$2:$T$192,15,FALSE)*2625.5</f>
        <v>-672.5915127755062</v>
      </c>
      <c r="H165">
        <f>VLOOKUP($A165,'MP2-ACCD'!$A$2:$T$192,16,FALSE)*2625.5</f>
        <v>-1737.8792040418862</v>
      </c>
    </row>
    <row r="166" spans="1:8" x14ac:dyDescent="0.25">
      <c r="A166" t="s">
        <v>160</v>
      </c>
      <c r="B166">
        <f>VLOOKUP($A166,'CCSD(T)-CBS'!$A$2:$I$192,2,FALSE)</f>
        <v>-31.285112673896947</v>
      </c>
      <c r="C166">
        <f>VLOOKUP($A166,'MP2-ACCD'!$A$2:$T$192,11,FALSE)*2625.5</f>
        <v>-1626.4592976064762</v>
      </c>
      <c r="D166">
        <f>VLOOKUP($A166,'MP2-ACCD'!$A$2:$T$192,12,FALSE)*2625.5</f>
        <v>-4793.6314780492121</v>
      </c>
      <c r="E166">
        <f>VLOOKUP($A166,'MP2-ACCD'!$A$2:$T$192,13,FALSE)*2625.5</f>
        <v>-938.50322742863852</v>
      </c>
      <c r="F166">
        <f>VLOOKUP($A166,'MP2-ACCD'!$A$2:$T$192,14,FALSE)*2625.5</f>
        <v>-3034.7800052706889</v>
      </c>
      <c r="G166">
        <f>VLOOKUP($A166,'MP2-ACCD'!$A$2:$T$192,15,FALSE)*2625.5</f>
        <v>-672.59285523007441</v>
      </c>
      <c r="H166">
        <f>VLOOKUP($A166,'MP2-ACCD'!$A$2:$T$192,16,FALSE)*2625.5</f>
        <v>-1737.8701399029421</v>
      </c>
    </row>
    <row r="167" spans="1:8" x14ac:dyDescent="0.25">
      <c r="A167" t="s">
        <v>45</v>
      </c>
      <c r="B167">
        <f>VLOOKUP($A167,'CCSD(T)-CBS'!$A$2:$I$192,2,FALSE)</f>
        <v>-44.810472394170915</v>
      </c>
      <c r="C167">
        <f>VLOOKUP($A167,'MP2-ACCD'!$A$2:$T$192,11,FALSE)*2625.5</f>
        <v>-1078.5789408139838</v>
      </c>
      <c r="D167">
        <f>VLOOKUP($A167,'MP2-ACCD'!$A$2:$T$192,12,FALSE)*2625.5</f>
        <v>-3342.4052308160772</v>
      </c>
      <c r="E167">
        <f>VLOOKUP($A167,'MP2-ACCD'!$A$2:$T$192,13,FALSE)*2625.5</f>
        <v>-939.08736173983743</v>
      </c>
      <c r="F167">
        <f>VLOOKUP($A167,'MP2-ACCD'!$A$2:$T$192,14,FALSE)*2625.5</f>
        <v>-3035.6862693147395</v>
      </c>
      <c r="G167">
        <f>VLOOKUP($A167,'MP2-ACCD'!$A$2:$T$192,15,FALSE)*2625.5</f>
        <v>-114.17220208932328</v>
      </c>
      <c r="H167">
        <f>VLOOKUP($A167,'MP2-ACCD'!$A$2:$T$192,16,FALSE)*2625.5</f>
        <v>-273.65235148281397</v>
      </c>
    </row>
    <row r="168" spans="1:8" x14ac:dyDescent="0.25">
      <c r="A168" t="s">
        <v>46</v>
      </c>
      <c r="B168">
        <f>VLOOKUP($A168,'CCSD(T)-CBS'!$A$2:$I$192,2,FALSE)</f>
        <v>-42.609141998386235</v>
      </c>
      <c r="C168">
        <f>VLOOKUP($A168,'MP2-ACCD'!$A$2:$T$192,11,FALSE)*2625.5</f>
        <v>-1076.8965890353986</v>
      </c>
      <c r="D168">
        <f>VLOOKUP($A168,'MP2-ACCD'!$A$2:$T$192,12,FALSE)*2625.5</f>
        <v>-3340.6697553735926</v>
      </c>
      <c r="E168">
        <f>VLOOKUP($A168,'MP2-ACCD'!$A$2:$T$192,13,FALSE)*2625.5</f>
        <v>-938.98499670266278</v>
      </c>
      <c r="F168">
        <f>VLOOKUP($A168,'MP2-ACCD'!$A$2:$T$192,14,FALSE)*2625.5</f>
        <v>-3036.007073103814</v>
      </c>
      <c r="G168">
        <f>VLOOKUP($A168,'MP2-ACCD'!$A$2:$T$192,15,FALSE)*2625.5</f>
        <v>-114.1722020893406</v>
      </c>
      <c r="H168">
        <f>VLOOKUP($A168,'MP2-ACCD'!$A$2:$T$192,16,FALSE)*2625.5</f>
        <v>-273.65235148289008</v>
      </c>
    </row>
    <row r="169" spans="1:8" x14ac:dyDescent="0.25">
      <c r="A169" t="s">
        <v>47</v>
      </c>
      <c r="B169">
        <f>VLOOKUP($A169,'CCSD(T)-CBS'!$A$2:$I$192,2,FALSE)</f>
        <v>463.5745031404299</v>
      </c>
      <c r="C169">
        <f>VLOOKUP($A169,'MP2-ACCD'!$A$2:$T$192,11,FALSE)*2625.5</f>
        <v>-1076.9680266942992</v>
      </c>
      <c r="D169">
        <f>VLOOKUP($A169,'MP2-ACCD'!$A$2:$T$192,12,FALSE)*2625.5</f>
        <v>-3340.3341119592119</v>
      </c>
      <c r="E169">
        <f>VLOOKUP($A169,'MP2-ACCD'!$A$2:$T$192,13,FALSE)*2625.5</f>
        <v>-939.00720517524951</v>
      </c>
      <c r="F169">
        <f>VLOOKUP($A169,'MP2-ACCD'!$A$2:$T$192,14,FALSE)*2625.5</f>
        <v>-3035.8504845768707</v>
      </c>
      <c r="G169">
        <f>VLOOKUP($A169,'MP2-ACCD'!$A$2:$T$192,15,FALSE)*2625.5</f>
        <v>-114.17220208932328</v>
      </c>
      <c r="H169">
        <f>VLOOKUP($A169,'MP2-ACCD'!$A$2:$T$192,16,FALSE)*2625.5</f>
        <v>-273.65235148281397</v>
      </c>
    </row>
    <row r="170" spans="1:8" x14ac:dyDescent="0.25">
      <c r="A170" t="s">
        <v>0</v>
      </c>
      <c r="B170">
        <f>VLOOKUP($A170,'CCSD(T)-CBS'!$A$2:$I$192,2,FALSE)</f>
        <v>-38.313881521704275</v>
      </c>
      <c r="C170">
        <f>VLOOKUP($A170,'MP2-ACCD'!$A$2:$T$192,11,FALSE)*2625.5</f>
        <v>-1072.4092153035697</v>
      </c>
      <c r="D170">
        <f>VLOOKUP($A170,'MP2-ACCD'!$A$2:$T$192,12,FALSE)*2625.5</f>
        <v>-3364.5954777543775</v>
      </c>
      <c r="E170">
        <f>VLOOKUP($A170,'MP2-ACCD'!$A$2:$T$192,13,FALSE)*2625.5</f>
        <v>-939.08871061765205</v>
      </c>
      <c r="F170">
        <f>VLOOKUP($A170,'MP2-ACCD'!$A$2:$T$192,14,FALSE)*2625.5</f>
        <v>-3035.7407943944436</v>
      </c>
      <c r="G170">
        <f>VLOOKUP($A170,'MP2-ACCD'!$A$2:$T$192,15,FALSE)*2625.5</f>
        <v>-113.64138265323</v>
      </c>
      <c r="H170">
        <f>VLOOKUP($A170,'MP2-ACCD'!$A$2:$T$192,16,FALSE)*2625.5</f>
        <v>-304.08776649553118</v>
      </c>
    </row>
    <row r="171" spans="1:8" x14ac:dyDescent="0.25">
      <c r="A171" t="s">
        <v>1</v>
      </c>
      <c r="B171">
        <f>VLOOKUP($A171,'CCSD(T)-CBS'!$A$2:$I$192,2,FALSE)</f>
        <v>-37.693642727311271</v>
      </c>
      <c r="C171">
        <f>VLOOKUP($A171,'MP2-ACCD'!$A$2:$T$192,11,FALSE)*2625.5</f>
        <v>-1071.780166950263</v>
      </c>
      <c r="D171">
        <f>VLOOKUP($A171,'MP2-ACCD'!$A$2:$T$192,12,FALSE)*2625.5</f>
        <v>-3364.2419696825873</v>
      </c>
      <c r="E171">
        <f>VLOOKUP($A171,'MP2-ACCD'!$A$2:$T$192,13,FALSE)*2625.5</f>
        <v>-938.93255378010781</v>
      </c>
      <c r="F171">
        <f>VLOOKUP($A171,'MP2-ACCD'!$A$2:$T$192,14,FALSE)*2625.5</f>
        <v>-3036.2474334277517</v>
      </c>
      <c r="G171">
        <f>VLOOKUP($A171,'MP2-ACCD'!$A$2:$T$192,15,FALSE)*2625.5</f>
        <v>-113.64138265322974</v>
      </c>
      <c r="H171">
        <f>VLOOKUP($A171,'MP2-ACCD'!$A$2:$T$192,16,FALSE)*2625.5</f>
        <v>-304.08776649553118</v>
      </c>
    </row>
    <row r="172" spans="1:8" x14ac:dyDescent="0.25">
      <c r="A172" t="s">
        <v>2</v>
      </c>
      <c r="B172">
        <f>VLOOKUP($A172,'CCSD(T)-CBS'!$A$2:$I$192,2,FALSE)</f>
        <v>-37.204774222497463</v>
      </c>
      <c r="C172">
        <f>VLOOKUP($A172,'MP2-ACCD'!$A$2:$T$192,11,FALSE)*2625.5</f>
        <v>-1071.3380486442261</v>
      </c>
      <c r="D172">
        <f>VLOOKUP($A172,'MP2-ACCD'!$A$2:$T$192,12,FALSE)*2625.5</f>
        <v>-3363.1165143196595</v>
      </c>
      <c r="E172">
        <f>VLOOKUP($A172,'MP2-ACCD'!$A$2:$T$192,13,FALSE)*2625.5</f>
        <v>-939.07324552495163</v>
      </c>
      <c r="F172">
        <f>VLOOKUP($A172,'MP2-ACCD'!$A$2:$T$192,14,FALSE)*2625.5</f>
        <v>-3035.9851423166492</v>
      </c>
      <c r="G172">
        <f>VLOOKUP($A172,'MP2-ACCD'!$A$2:$T$192,15,FALSE)*2625.5</f>
        <v>-113.64138265323473</v>
      </c>
      <c r="H172">
        <f>VLOOKUP($A172,'MP2-ACCD'!$A$2:$T$192,16,FALSE)*2625.5</f>
        <v>-304.08776649554693</v>
      </c>
    </row>
    <row r="173" spans="1:8" x14ac:dyDescent="0.25">
      <c r="A173" t="s">
        <v>3</v>
      </c>
      <c r="B173">
        <f>VLOOKUP($A173,'CCSD(T)-CBS'!$A$2:$I$192,2,FALSE)</f>
        <v>-40.315604422284196</v>
      </c>
      <c r="C173">
        <f>VLOOKUP($A173,'MP2-ACCD'!$A$2:$T$192,11,FALSE)*2625.5</f>
        <v>-1512.6058794453909</v>
      </c>
      <c r="D173">
        <f>VLOOKUP($A173,'MP2-ACCD'!$A$2:$T$192,12,FALSE)*2625.5</f>
        <v>-4492.2946435309013</v>
      </c>
      <c r="E173">
        <f>VLOOKUP($A173,'MP2-ACCD'!$A$2:$T$192,13,FALSE)*2625.5</f>
        <v>-938.53929188089899</v>
      </c>
      <c r="F173">
        <f>VLOOKUP($A173,'MP2-ACCD'!$A$2:$T$192,14,FALSE)*2625.5</f>
        <v>-3034.4557825128763</v>
      </c>
      <c r="G173">
        <f>VLOOKUP($A173,'MP2-ACCD'!$A$2:$T$192,15,FALSE)*2625.5</f>
        <v>-551.75122282551945</v>
      </c>
      <c r="H173">
        <f>VLOOKUP($A173,'MP2-ACCD'!$A$2:$T$192,16,FALSE)*2625.5</f>
        <v>-1426.9807358412825</v>
      </c>
    </row>
    <row r="174" spans="1:8" x14ac:dyDescent="0.25">
      <c r="A174" t="s">
        <v>4</v>
      </c>
      <c r="B174">
        <f>VLOOKUP($A174,'CCSD(T)-CBS'!$A$2:$I$192,2,FALSE)</f>
        <v>-42.498846451984264</v>
      </c>
      <c r="C174">
        <f>VLOOKUP($A174,'MP2-ACCD'!$A$2:$T$192,11,FALSE)*2625.5</f>
        <v>-1513.8169404058908</v>
      </c>
      <c r="D174">
        <f>VLOOKUP($A174,'MP2-ACCD'!$A$2:$T$192,12,FALSE)*2625.5</f>
        <v>-4492.0220850645937</v>
      </c>
      <c r="E174">
        <f>VLOOKUP($A174,'MP2-ACCD'!$A$2:$T$192,13,FALSE)*2625.5</f>
        <v>-938.57035533236353</v>
      </c>
      <c r="F174">
        <f>VLOOKUP($A174,'MP2-ACCD'!$A$2:$T$192,14,FALSE)*2625.5</f>
        <v>-3034.9686022606761</v>
      </c>
      <c r="G174">
        <f>VLOOKUP($A174,'MP2-ACCD'!$A$2:$T$192,15,FALSE)*2625.5</f>
        <v>-551.79668390335155</v>
      </c>
      <c r="H174">
        <f>VLOOKUP($A174,'MP2-ACCD'!$A$2:$T$192,16,FALSE)*2625.5</f>
        <v>-1426.8325610520519</v>
      </c>
    </row>
    <row r="175" spans="1:8" x14ac:dyDescent="0.25">
      <c r="A175" t="s">
        <v>5</v>
      </c>
      <c r="B175">
        <f>VLOOKUP($A175,'CCSD(T)-CBS'!$A$2:$I$192,2,FALSE)</f>
        <v>-41.163295483829643</v>
      </c>
      <c r="C175">
        <f>VLOOKUP($A175,'MP2-ACCD'!$A$2:$T$192,11,FALSE)*2625.5</f>
        <v>-1513.4644230996098</v>
      </c>
      <c r="D175">
        <f>VLOOKUP($A175,'MP2-ACCD'!$A$2:$T$192,12,FALSE)*2625.5</f>
        <v>-4490.9175686378112</v>
      </c>
      <c r="E175">
        <f>VLOOKUP($A175,'MP2-ACCD'!$A$2:$T$192,13,FALSE)*2625.5</f>
        <v>-938.61209627376309</v>
      </c>
      <c r="F175">
        <f>VLOOKUP($A175,'MP2-ACCD'!$A$2:$T$192,14,FALSE)*2625.5</f>
        <v>-3034.8354152565271</v>
      </c>
      <c r="G175">
        <f>VLOOKUP($A175,'MP2-ACCD'!$A$2:$T$192,15,FALSE)*2625.5</f>
        <v>-551.79242479838467</v>
      </c>
      <c r="H175">
        <f>VLOOKUP($A175,'MP2-ACCD'!$A$2:$T$192,16,FALSE)*2625.5</f>
        <v>-1426.6605194941048</v>
      </c>
    </row>
    <row r="176" spans="1:8" x14ac:dyDescent="0.25">
      <c r="A176" t="s">
        <v>6</v>
      </c>
      <c r="B176">
        <f>VLOOKUP($A176,'CCSD(T)-CBS'!$A$2:$I$192,2,FALSE)</f>
        <v>527.68942654443799</v>
      </c>
      <c r="C176">
        <f>VLOOKUP($A176,'MP2-ACCD'!$A$2:$T$192,11,FALSE)*2625.5</f>
        <v>-1513.8319266556559</v>
      </c>
      <c r="D176">
        <f>VLOOKUP($A176,'MP2-ACCD'!$A$2:$T$192,12,FALSE)*2625.5</f>
        <v>-4492.043331115713</v>
      </c>
      <c r="E176">
        <f>VLOOKUP($A176,'MP2-ACCD'!$A$2:$T$192,13,FALSE)*2625.5</f>
        <v>-938.5713499680171</v>
      </c>
      <c r="F176">
        <f>VLOOKUP($A176,'MP2-ACCD'!$A$2:$T$192,14,FALSE)*2625.5</f>
        <v>-3034.9650106690415</v>
      </c>
      <c r="G176">
        <f>VLOOKUP($A176,'MP2-ACCD'!$A$2:$T$192,15,FALSE)*2625.5</f>
        <v>-551.80280718664335</v>
      </c>
      <c r="H176">
        <f>VLOOKUP($A176,'MP2-ACCD'!$A$2:$T$192,16,FALSE)*2625.5</f>
        <v>-1426.8458618767868</v>
      </c>
    </row>
    <row r="177" spans="1:8" x14ac:dyDescent="0.25">
      <c r="A177" t="s">
        <v>7</v>
      </c>
      <c r="B177">
        <f>VLOOKUP($A177,'CCSD(T)-CBS'!$A$2:$I$192,2,FALSE)</f>
        <v>528.4240881231317</v>
      </c>
      <c r="C177">
        <f>VLOOKUP($A177,'MP2-ACCD'!$A$2:$T$192,11,FALSE)*2625.5</f>
        <v>-1513.4214635761734</v>
      </c>
      <c r="D177">
        <f>VLOOKUP($A177,'MP2-ACCD'!$A$2:$T$192,12,FALSE)*2625.5</f>
        <v>-4492.7321791848744</v>
      </c>
      <c r="E177">
        <f>VLOOKUP($A177,'MP2-ACCD'!$A$2:$T$192,13,FALSE)*2625.5</f>
        <v>-938.59769405812665</v>
      </c>
      <c r="F177">
        <f>VLOOKUP($A177,'MP2-ACCD'!$A$2:$T$192,14,FALSE)*2625.5</f>
        <v>-3034.9463472306147</v>
      </c>
      <c r="G177">
        <f>VLOOKUP($A177,'MP2-ACCD'!$A$2:$T$192,15,FALSE)*2625.5</f>
        <v>-551.77161469528005</v>
      </c>
      <c r="H177">
        <f>VLOOKUP($A177,'MP2-ACCD'!$A$2:$T$192,16,FALSE)*2625.5</f>
        <v>-1426.8543567869283</v>
      </c>
    </row>
    <row r="178" spans="1:8" x14ac:dyDescent="0.25">
      <c r="A178" t="s">
        <v>8</v>
      </c>
      <c r="B178">
        <f>VLOOKUP($A178,'CCSD(T)-CBS'!$A$2:$I$192,2,FALSE)</f>
        <v>526.78382975107297</v>
      </c>
      <c r="C178">
        <f>VLOOKUP($A178,'MP2-ACCD'!$A$2:$T$192,11,FALSE)*2625.5</f>
        <v>-1514.0223694991125</v>
      </c>
      <c r="D178">
        <f>VLOOKUP($A178,'MP2-ACCD'!$A$2:$T$192,12,FALSE)*2625.5</f>
        <v>-4492.9004456294224</v>
      </c>
      <c r="E178">
        <f>VLOOKUP($A178,'MP2-ACCD'!$A$2:$T$192,13,FALSE)*2625.5</f>
        <v>-938.60127751277514</v>
      </c>
      <c r="F178">
        <f>VLOOKUP($A178,'MP2-ACCD'!$A$2:$T$192,14,FALSE)*2625.5</f>
        <v>-3034.9399477923607</v>
      </c>
      <c r="G178">
        <f>VLOOKUP($A178,'MP2-ACCD'!$A$2:$T$192,15,FALSE)*2625.5</f>
        <v>-551.74741902715391</v>
      </c>
      <c r="H178">
        <f>VLOOKUP($A178,'MP2-ACCD'!$A$2:$T$192,16,FALSE)*2625.5</f>
        <v>-1426.841517762688</v>
      </c>
    </row>
    <row r="179" spans="1:8" x14ac:dyDescent="0.25">
      <c r="A179" t="s">
        <v>9</v>
      </c>
      <c r="B179">
        <f>VLOOKUP($A179,'CCSD(T)-CBS'!$A$2:$I$192,2,FALSE)</f>
        <v>-39.879549771832444</v>
      </c>
      <c r="C179">
        <f>VLOOKUP($A179,'MP2-ACCD'!$A$2:$T$192,11,FALSE)*2625.5</f>
        <v>-1621.5698287253088</v>
      </c>
      <c r="D179">
        <f>VLOOKUP($A179,'MP2-ACCD'!$A$2:$T$192,12,FALSE)*2625.5</f>
        <v>-4816.503975179925</v>
      </c>
      <c r="E179">
        <f>VLOOKUP($A179,'MP2-ACCD'!$A$2:$T$192,13,FALSE)*2625.5</f>
        <v>-938.45620263154296</v>
      </c>
      <c r="F179">
        <f>VLOOKUP($A179,'MP2-ACCD'!$A$2:$T$192,14,FALSE)*2625.5</f>
        <v>-3034.8812626199838</v>
      </c>
      <c r="G179">
        <f>VLOOKUP($A179,'MP2-ACCD'!$A$2:$T$192,15,FALSE)*2625.5</f>
        <v>-660.67776456856473</v>
      </c>
      <c r="H179">
        <f>VLOOKUP($A179,'MP2-ACCD'!$A$2:$T$192,16,FALSE)*2625.5</f>
        <v>-1752.8853616052834</v>
      </c>
    </row>
    <row r="180" spans="1:8" x14ac:dyDescent="0.25">
      <c r="A180" t="s">
        <v>10</v>
      </c>
      <c r="B180">
        <f>VLOOKUP($A180,'CCSD(T)-CBS'!$A$2:$I$192,2,FALSE)</f>
        <v>-36.907725782955822</v>
      </c>
      <c r="C180">
        <f>VLOOKUP($A180,'MP2-ACCD'!$A$2:$T$192,11,FALSE)*2625.5</f>
        <v>-1620.202153497122</v>
      </c>
      <c r="D180">
        <f>VLOOKUP($A180,'MP2-ACCD'!$A$2:$T$192,12,FALSE)*2625.5</f>
        <v>-4814.5836069196357</v>
      </c>
      <c r="E180">
        <f>VLOOKUP($A180,'MP2-ACCD'!$A$2:$T$192,13,FALSE)*2625.5</f>
        <v>-939.02290301159633</v>
      </c>
      <c r="F180">
        <f>VLOOKUP($A180,'MP2-ACCD'!$A$2:$T$192,14,FALSE)*2625.5</f>
        <v>-3035.3854133748387</v>
      </c>
      <c r="G180">
        <f>VLOOKUP($A180,'MP2-ACCD'!$A$2:$T$192,15,FALSE)*2625.5</f>
        <v>-660.71059098104979</v>
      </c>
      <c r="H180">
        <f>VLOOKUP($A180,'MP2-ACCD'!$A$2:$T$192,16,FALSE)*2625.5</f>
        <v>-1752.9939956394378</v>
      </c>
    </row>
    <row r="181" spans="1:8" x14ac:dyDescent="0.25">
      <c r="A181" t="s">
        <v>11</v>
      </c>
      <c r="B181">
        <f>VLOOKUP($A181,'CCSD(T)-CBS'!$A$2:$I$192,2,FALSE)</f>
        <v>-36.054616604552393</v>
      </c>
      <c r="C181">
        <f>VLOOKUP($A181,'MP2-ACCD'!$A$2:$T$192,11,FALSE)*2625.5</f>
        <v>-1619.3769503303888</v>
      </c>
      <c r="D181">
        <f>VLOOKUP($A181,'MP2-ACCD'!$A$2:$T$192,12,FALSE)*2625.5</f>
        <v>-4813.4961536900009</v>
      </c>
      <c r="E181">
        <f>VLOOKUP($A181,'MP2-ACCD'!$A$2:$T$192,13,FALSE)*2625.5</f>
        <v>-938.64656022765075</v>
      </c>
      <c r="F181">
        <f>VLOOKUP($A181,'MP2-ACCD'!$A$2:$T$192,14,FALSE)*2625.5</f>
        <v>-3035.4728713236068</v>
      </c>
      <c r="G181">
        <f>VLOOKUP($A181,'MP2-ACCD'!$A$2:$T$192,15,FALSE)*2625.5</f>
        <v>-660.68270618243832</v>
      </c>
      <c r="H181">
        <f>VLOOKUP($A181,'MP2-ACCD'!$A$2:$T$192,16,FALSE)*2625.5</f>
        <v>-1752.8882978455329</v>
      </c>
    </row>
    <row r="182" spans="1:8" x14ac:dyDescent="0.25">
      <c r="A182" t="s">
        <v>12</v>
      </c>
      <c r="B182">
        <f>VLOOKUP($A182,'CCSD(T)-CBS'!$A$2:$I$192,2,FALSE)</f>
        <v>710.08649451035308</v>
      </c>
      <c r="C182">
        <f>VLOOKUP($A182,'MP2-ACCD'!$A$2:$T$192,11,FALSE)*2625.5</f>
        <v>-3037.3088688709172</v>
      </c>
      <c r="D182">
        <f>VLOOKUP($A182,'MP2-ACCD'!$A$2:$T$192,12,FALSE)*2625.5</f>
        <v>-8299.4254754320136</v>
      </c>
      <c r="E182">
        <f>VLOOKUP($A182,'MP2-ACCD'!$A$2:$T$192,13,FALSE)*2625.5</f>
        <v>-938.6849218342694</v>
      </c>
      <c r="F182">
        <f>VLOOKUP($A182,'MP2-ACCD'!$A$2:$T$192,14,FALSE)*2625.5</f>
        <v>-3034.506976299343</v>
      </c>
      <c r="G182">
        <f>VLOOKUP($A182,'MP2-ACCD'!$A$2:$T$192,15,FALSE)*2625.5</f>
        <v>-2070.9130661447975</v>
      </c>
      <c r="H182">
        <f>VLOOKUP($A182,'MP2-ACCD'!$A$2:$T$192,16,FALSE)*2625.5</f>
        <v>-5224.0584751509059</v>
      </c>
    </row>
    <row r="183" spans="1:8" x14ac:dyDescent="0.25">
      <c r="A183" t="s">
        <v>13</v>
      </c>
      <c r="B183">
        <f>VLOOKUP($A183,'CCSD(T)-CBS'!$A$2:$I$192,2,FALSE)</f>
        <v>716.7517818980632</v>
      </c>
      <c r="C183">
        <f>VLOOKUP($A183,'MP2-ACCD'!$A$2:$T$192,11,FALSE)*2625.5</f>
        <v>-3033.5653527943969</v>
      </c>
      <c r="D183">
        <f>VLOOKUP($A183,'MP2-ACCD'!$A$2:$T$192,12,FALSE)*2625.5</f>
        <v>-8292.0999179012979</v>
      </c>
      <c r="E183">
        <f>VLOOKUP($A183,'MP2-ACCD'!$A$2:$T$192,13,FALSE)*2625.5</f>
        <v>-938.37504626846339</v>
      </c>
      <c r="F183">
        <f>VLOOKUP($A183,'MP2-ACCD'!$A$2:$T$192,14,FALSE)*2625.5</f>
        <v>-3034.1611784706274</v>
      </c>
      <c r="G183">
        <f>VLOOKUP($A183,'MP2-ACCD'!$A$2:$T$192,15,FALSE)*2625.5</f>
        <v>-2070.5436324665488</v>
      </c>
      <c r="H183">
        <f>VLOOKUP($A183,'MP2-ACCD'!$A$2:$T$192,16,FALSE)*2625.5</f>
        <v>-5222.5905178810817</v>
      </c>
    </row>
    <row r="184" spans="1:8" x14ac:dyDescent="0.25">
      <c r="A184" t="s">
        <v>14</v>
      </c>
      <c r="B184">
        <f>VLOOKUP($A184,'CCSD(T)-CBS'!$A$2:$I$192,2,FALSE)</f>
        <v>712.12645772221003</v>
      </c>
      <c r="C184">
        <f>VLOOKUP($A184,'MP2-ACCD'!$A$2:$T$192,11,FALSE)*2625.5</f>
        <v>-3036.0565898995196</v>
      </c>
      <c r="D184">
        <f>VLOOKUP($A184,'MP2-ACCD'!$A$2:$T$192,12,FALSE)*2625.5</f>
        <v>-8297.4522872692814</v>
      </c>
      <c r="E184">
        <f>VLOOKUP($A184,'MP2-ACCD'!$A$2:$T$192,13,FALSE)*2625.5</f>
        <v>-938.42716518007717</v>
      </c>
      <c r="F184">
        <f>VLOOKUP($A184,'MP2-ACCD'!$A$2:$T$192,14,FALSE)*2625.5</f>
        <v>-3034.5327288285803</v>
      </c>
      <c r="G184">
        <f>VLOOKUP($A184,'MP2-ACCD'!$A$2:$T$192,15,FALSE)*2625.5</f>
        <v>-2070.9284377237336</v>
      </c>
      <c r="H184">
        <f>VLOOKUP($A184,'MP2-ACCD'!$A$2:$T$192,16,FALSE)*2625.5</f>
        <v>-5224.1237841382381</v>
      </c>
    </row>
    <row r="185" spans="1:8" x14ac:dyDescent="0.25">
      <c r="A185" t="s">
        <v>15</v>
      </c>
      <c r="B185">
        <f>VLOOKUP($A185,'CCSD(T)-CBS'!$A$2:$I$192,2,FALSE)</f>
        <v>711.35567565922611</v>
      </c>
      <c r="C185">
        <f>VLOOKUP($A185,'MP2-ACCD'!$A$2:$T$192,11,FALSE)*2625.5</f>
        <v>-3036.3268894703788</v>
      </c>
      <c r="D185">
        <f>VLOOKUP($A185,'MP2-ACCD'!$A$2:$T$192,12,FALSE)*2625.5</f>
        <v>-8297.8147843308489</v>
      </c>
      <c r="E185">
        <f>VLOOKUP($A185,'MP2-ACCD'!$A$2:$T$192,13,FALSE)*2625.5</f>
        <v>-938.51951326074925</v>
      </c>
      <c r="F185">
        <f>VLOOKUP($A185,'MP2-ACCD'!$A$2:$T$192,14,FALSE)*2625.5</f>
        <v>-3034.5449558853675</v>
      </c>
      <c r="G185">
        <f>VLOOKUP($A185,'MP2-ACCD'!$A$2:$T$192,15,FALSE)*2625.5</f>
        <v>-2070.89988239492</v>
      </c>
      <c r="H185">
        <f>VLOOKUP($A185,'MP2-ACCD'!$A$2:$T$192,16,FALSE)*2625.5</f>
        <v>-5224.0570654503545</v>
      </c>
    </row>
    <row r="186" spans="1:8" x14ac:dyDescent="0.25">
      <c r="A186" t="s">
        <v>16</v>
      </c>
      <c r="B186">
        <f>VLOOKUP($A186,'CCSD(T)-CBS'!$A$2:$I$192,2,FALSE)</f>
        <v>718.92080438855191</v>
      </c>
      <c r="C186">
        <f>VLOOKUP($A186,'MP2-ACCD'!$A$2:$T$192,11,FALSE)*2625.5</f>
        <v>-3031.8180109353284</v>
      </c>
      <c r="D186">
        <f>VLOOKUP($A186,'MP2-ACCD'!$A$2:$T$192,12,FALSE)*2625.5</f>
        <v>-8289.9348292188479</v>
      </c>
      <c r="E186">
        <f>VLOOKUP($A186,'MP2-ACCD'!$A$2:$T$192,13,FALSE)*2625.5</f>
        <v>-938.22523566880909</v>
      </c>
      <c r="F186">
        <f>VLOOKUP($A186,'MP2-ACCD'!$A$2:$T$192,14,FALSE)*2625.5</f>
        <v>-3034.2911173432799</v>
      </c>
      <c r="G186">
        <f>VLOOKUP($A186,'MP2-ACCD'!$A$2:$T$192,15,FALSE)*2625.5</f>
        <v>-2070.5620595505993</v>
      </c>
      <c r="H186">
        <f>VLOOKUP($A186,'MP2-ACCD'!$A$2:$T$192,16,FALSE)*2625.5</f>
        <v>-5222.8257203252033</v>
      </c>
    </row>
    <row r="187" spans="1:8" x14ac:dyDescent="0.25">
      <c r="A187" t="s">
        <v>17</v>
      </c>
      <c r="B187">
        <f>VLOOKUP($A187,'CCSD(T)-CBS'!$A$2:$I$192,2,FALSE)</f>
        <v>718.40688409346512</v>
      </c>
      <c r="C187">
        <f>VLOOKUP($A187,'MP2-ACCD'!$A$2:$T$192,11,FALSE)*2625.5</f>
        <v>-3032.3109714939392</v>
      </c>
      <c r="D187">
        <f>VLOOKUP($A187,'MP2-ACCD'!$A$2:$T$192,12,FALSE)*2625.5</f>
        <v>-8290.0809378567028</v>
      </c>
      <c r="E187">
        <f>VLOOKUP($A187,'MP2-ACCD'!$A$2:$T$192,13,FALSE)*2625.5</f>
        <v>-938.58760751084571</v>
      </c>
      <c r="F187">
        <f>VLOOKUP($A187,'MP2-ACCD'!$A$2:$T$192,14,FALSE)*2625.5</f>
        <v>-3034.5367354849059</v>
      </c>
      <c r="G187">
        <f>VLOOKUP($A187,'MP2-ACCD'!$A$2:$T$192,15,FALSE)*2625.5</f>
        <v>-2070.6311397570503</v>
      </c>
      <c r="H187">
        <f>VLOOKUP($A187,'MP2-ACCD'!$A$2:$T$192,16,FALSE)*2625.5</f>
        <v>-5222.8238601148705</v>
      </c>
    </row>
    <row r="188" spans="1:8" x14ac:dyDescent="0.25">
      <c r="A188" t="s">
        <v>18</v>
      </c>
      <c r="B188">
        <f>VLOOKUP($A188,'CCSD(T)-CBS'!$A$2:$I$192,2,FALSE)</f>
        <v>552.41514153413755</v>
      </c>
      <c r="C188">
        <f>VLOOKUP($A188,'MP2-ACCD'!$A$2:$T$192,11,FALSE)*2625.5</f>
        <v>-1982.3103571870802</v>
      </c>
      <c r="D188">
        <f>VLOOKUP($A188,'MP2-ACCD'!$A$2:$T$192,12,FALSE)*2625.5</f>
        <v>-5689.6146578443086</v>
      </c>
      <c r="E188">
        <f>VLOOKUP($A188,'MP2-ACCD'!$A$2:$T$192,13,FALSE)*2625.5</f>
        <v>-938.34257087481865</v>
      </c>
      <c r="F188">
        <f>VLOOKUP($A188,'MP2-ACCD'!$A$2:$T$192,14,FALSE)*2625.5</f>
        <v>-3034.3213984187232</v>
      </c>
      <c r="G188">
        <f>VLOOKUP($A188,'MP2-ACCD'!$A$2:$T$192,15,FALSE)*2625.5</f>
        <v>-1026.4797069240003</v>
      </c>
      <c r="H188">
        <f>VLOOKUP($A188,'MP2-ACCD'!$A$2:$T$192,16,FALSE)*2625.5</f>
        <v>-2630.5704396841797</v>
      </c>
    </row>
    <row r="189" spans="1:8" x14ac:dyDescent="0.25">
      <c r="A189" t="s">
        <v>19</v>
      </c>
      <c r="B189">
        <f>VLOOKUP($A189,'CCSD(T)-CBS'!$A$2:$I$192,2,FALSE)</f>
        <v>-31.134745228931024</v>
      </c>
      <c r="C189">
        <f>VLOOKUP($A189,'MP2-ACCD'!$A$2:$T$192,11,FALSE)*2625.5</f>
        <v>-1981.1083666953318</v>
      </c>
      <c r="D189">
        <f>VLOOKUP($A189,'MP2-ACCD'!$A$2:$T$192,12,FALSE)*2625.5</f>
        <v>-5687.7032257073588</v>
      </c>
      <c r="E189">
        <f>VLOOKUP($A189,'MP2-ACCD'!$A$2:$T$192,13,FALSE)*2625.5</f>
        <v>-938.60248070842113</v>
      </c>
      <c r="F189">
        <f>VLOOKUP($A189,'MP2-ACCD'!$A$2:$T$192,14,FALSE)*2625.5</f>
        <v>-3034.6068030435663</v>
      </c>
      <c r="G189">
        <f>VLOOKUP($A189,'MP2-ACCD'!$A$2:$T$192,15,FALSE)*2625.5</f>
        <v>-1026.4831976125374</v>
      </c>
      <c r="H189">
        <f>VLOOKUP($A189,'MP2-ACCD'!$A$2:$T$192,16,FALSE)*2625.5</f>
        <v>-2630.5989141426235</v>
      </c>
    </row>
    <row r="190" spans="1:8" x14ac:dyDescent="0.25">
      <c r="A190" t="s">
        <v>20</v>
      </c>
      <c r="B190">
        <f>VLOOKUP($A190,'CCSD(T)-CBS'!$A$2:$I$192,2,FALSE)</f>
        <v>-31.096112012826779</v>
      </c>
      <c r="C190">
        <f>VLOOKUP($A190,'MP2-ACCD'!$A$2:$T$192,11,FALSE)*2625.5</f>
        <v>-1980.7966197999376</v>
      </c>
      <c r="D190">
        <f>VLOOKUP($A190,'MP2-ACCD'!$A$2:$T$192,12,FALSE)*2625.5</f>
        <v>-5687.6238363279617</v>
      </c>
      <c r="E190">
        <f>VLOOKUP($A190,'MP2-ACCD'!$A$2:$T$192,13,FALSE)*2625.5</f>
        <v>-938.44101193352333</v>
      </c>
      <c r="F190">
        <f>VLOOKUP($A190,'MP2-ACCD'!$A$2:$T$192,14,FALSE)*2625.5</f>
        <v>-3034.5330648189347</v>
      </c>
      <c r="G190">
        <f>VLOOKUP($A190,'MP2-ACCD'!$A$2:$T$192,15,FALSE)*2625.5</f>
        <v>-1026.4974354456319</v>
      </c>
      <c r="H190">
        <f>VLOOKUP($A190,'MP2-ACCD'!$A$2:$T$192,16,FALSE)*2625.5</f>
        <v>-2630.6258825444547</v>
      </c>
    </row>
    <row r="191" spans="1:8" x14ac:dyDescent="0.25">
      <c r="A191" t="s">
        <v>21</v>
      </c>
      <c r="B191">
        <f>VLOOKUP($A191,'CCSD(T)-CBS'!$A$2:$I$192,2,FALSE)</f>
        <v>738.95321691923618</v>
      </c>
      <c r="C191">
        <f>VLOOKUP($A191,'MP2-ACCD'!$A$2:$T$192,11,FALSE)*2625.5</f>
        <v>-2205.6763253375025</v>
      </c>
      <c r="D191">
        <f>VLOOKUP($A191,'MP2-ACCD'!$A$2:$T$192,12,FALSE)*2625.5</f>
        <v>-6354.412949896674</v>
      </c>
      <c r="E191">
        <f>VLOOKUP($A191,'MP2-ACCD'!$A$2:$T$192,13,FALSE)*2625.5</f>
        <v>-938.51305534839821</v>
      </c>
      <c r="F191">
        <f>VLOOKUP($A191,'MP2-ACCD'!$A$2:$T$192,14,FALSE)*2625.5</f>
        <v>-3034.979356671442</v>
      </c>
      <c r="G191">
        <f>VLOOKUP($A191,'MP2-ACCD'!$A$2:$T$192,15,FALSE)*2625.5</f>
        <v>-1244.6697395882793</v>
      </c>
      <c r="H191">
        <f>VLOOKUP($A191,'MP2-ACCD'!$A$2:$T$192,16,FALSE)*2625.5</f>
        <v>-3290.2254972973797</v>
      </c>
    </row>
    <row r="192" spans="1:8" x14ac:dyDescent="0.25">
      <c r="A192" t="s">
        <v>22</v>
      </c>
      <c r="B192">
        <f>VLOOKUP($A192,'CCSD(T)-CBS'!$A$2:$I$192,2,FALSE)</f>
        <v>741.90370684405298</v>
      </c>
      <c r="C192">
        <f>VLOOKUP($A192,'MP2-ACCD'!$A$2:$T$192,11,FALSE)*2625.5</f>
        <v>-2204.1528145258012</v>
      </c>
      <c r="D192">
        <f>VLOOKUP($A192,'MP2-ACCD'!$A$2:$T$192,12,FALSE)*2625.5</f>
        <v>-6352.2992372242561</v>
      </c>
      <c r="E192">
        <f>VLOOKUP($A192,'MP2-ACCD'!$A$2:$T$192,13,FALSE)*2625.5</f>
        <v>-939.0205042893715</v>
      </c>
      <c r="F192">
        <f>VLOOKUP($A192,'MP2-ACCD'!$A$2:$T$192,14,FALSE)*2625.5</f>
        <v>-3035.367773164257</v>
      </c>
      <c r="G192">
        <f>VLOOKUP($A192,'MP2-ACCD'!$A$2:$T$192,15,FALSE)*2625.5</f>
        <v>-1244.7024285099928</v>
      </c>
      <c r="H192">
        <f>VLOOKUP($A192,'MP2-ACCD'!$A$2:$T$192,16,FALSE)*2625.5</f>
        <v>-3290.2557414985936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8"/>
  <sheetViews>
    <sheetView topLeftCell="AL1" workbookViewId="0">
      <selection activeCell="AS2" sqref="AS2:AW34"/>
    </sheetView>
  </sheetViews>
  <sheetFormatPr defaultColWidth="11" defaultRowHeight="15.75" x14ac:dyDescent="0.25"/>
  <cols>
    <col min="1" max="1" width="23.5" customWidth="1"/>
    <col min="9" max="9" width="13.125" bestFit="1" customWidth="1"/>
    <col min="10" max="10" width="12.125" bestFit="1" customWidth="1"/>
    <col min="11" max="11" width="14" bestFit="1" customWidth="1"/>
    <col min="12" max="12" width="16" customWidth="1"/>
    <col min="39" max="39" width="13.625" bestFit="1" customWidth="1"/>
    <col min="45" max="45" width="12.875" bestFit="1" customWidth="1"/>
  </cols>
  <sheetData>
    <row r="1" spans="1:49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  <c r="V1" t="s">
        <v>244</v>
      </c>
      <c r="W1" t="s">
        <v>245</v>
      </c>
      <c r="X1" t="s">
        <v>249</v>
      </c>
      <c r="Z1" s="9" t="s">
        <v>247</v>
      </c>
      <c r="AA1" s="9" t="s">
        <v>248</v>
      </c>
      <c r="AB1" s="9" t="s">
        <v>246</v>
      </c>
      <c r="AD1" t="s">
        <v>244</v>
      </c>
      <c r="AE1" t="s">
        <v>245</v>
      </c>
      <c r="AF1" t="s">
        <v>250</v>
      </c>
      <c r="AH1" s="9" t="s">
        <v>246</v>
      </c>
      <c r="AI1" s="9" t="s">
        <v>251</v>
      </c>
      <c r="AJ1" s="9" t="s">
        <v>252</v>
      </c>
      <c r="AK1" s="9" t="s">
        <v>253</v>
      </c>
      <c r="AM1" s="9" t="s">
        <v>254</v>
      </c>
      <c r="AN1" s="9" t="s">
        <v>256</v>
      </c>
      <c r="AO1" s="9" t="s">
        <v>257</v>
      </c>
      <c r="AP1" s="9" t="s">
        <v>255</v>
      </c>
      <c r="AQ1" s="9" t="s">
        <v>258</v>
      </c>
      <c r="AS1" s="9" t="s">
        <v>259</v>
      </c>
      <c r="AT1" s="9" t="s">
        <v>260</v>
      </c>
      <c r="AU1" s="9" t="s">
        <v>261</v>
      </c>
      <c r="AV1" s="9" t="s">
        <v>262</v>
      </c>
      <c r="AW1" s="9" t="s">
        <v>263</v>
      </c>
    </row>
    <row r="2" spans="1:49" x14ac:dyDescent="0.25">
      <c r="A2" t="s">
        <v>177</v>
      </c>
      <c r="B2">
        <v>-390.58949694439298</v>
      </c>
      <c r="C2">
        <v>-370.53169091886798</v>
      </c>
      <c r="D2">
        <v>20.057806025525199</v>
      </c>
      <c r="E2">
        <v>-354.35872256609798</v>
      </c>
      <c r="F2">
        <v>-345.39522110822702</v>
      </c>
      <c r="G2">
        <v>8.9635014578718994</v>
      </c>
      <c r="H2">
        <v>-36.230774378294299</v>
      </c>
      <c r="I2">
        <v>-25.1364698106409</v>
      </c>
      <c r="J2">
        <v>11.0943045676533</v>
      </c>
      <c r="K2">
        <v>-0.603579371728865</v>
      </c>
      <c r="L2">
        <v>-1.7520384613718201</v>
      </c>
      <c r="M2">
        <v>-0.29824400460438399</v>
      </c>
      <c r="N2">
        <v>-0.92176877867281903</v>
      </c>
      <c r="O2">
        <v>-0.29932303742819699</v>
      </c>
      <c r="P2">
        <v>-0.82248244112190905</v>
      </c>
      <c r="Q2">
        <v>-0.298375834417965</v>
      </c>
      <c r="R2">
        <v>-0.92226485213141096</v>
      </c>
      <c r="S2">
        <v>-0.30044567647765302</v>
      </c>
      <c r="T2">
        <v>-0.82495749566468601</v>
      </c>
      <c r="V2">
        <f>L2-N2-P2</f>
        <v>-7.7872415770919856E-3</v>
      </c>
      <c r="W2">
        <f>K2-M2-O2</f>
        <v>-6.0123296962840134E-3</v>
      </c>
      <c r="X2">
        <f>V2/W2</f>
        <v>1.2952120010825381</v>
      </c>
      <c r="Z2">
        <f>IF(X2&gt;=1.2,1,0)</f>
        <v>1</v>
      </c>
      <c r="AA2">
        <f>IF(X2&gt;=1.1,1,0)-Z2</f>
        <v>0</v>
      </c>
      <c r="AB2">
        <f>IF(X2&gt;=1,1,0)-AA2-Z2</f>
        <v>0</v>
      </c>
      <c r="AD2">
        <f>L2-R2-T2</f>
        <v>-4.8161135757230911E-3</v>
      </c>
      <c r="AE2">
        <f>K2-Q2-S2</f>
        <v>-4.7578608332469741E-3</v>
      </c>
      <c r="AF2">
        <f>AD2/AE2</f>
        <v>1.012243473383891</v>
      </c>
      <c r="AH2">
        <f>IF(AF2&gt;=1,1,0)</f>
        <v>1</v>
      </c>
      <c r="AI2">
        <f>IF(AF2&gt;=0.9,1,0)-AH2</f>
        <v>0</v>
      </c>
      <c r="AJ2">
        <f>IF(AF2&gt;=0.8,1,0)-AI2-AH2</f>
        <v>0</v>
      </c>
      <c r="AK2">
        <f>IF(AF2&gt;=0.7,1,0)-AJ2-AI2-AH2</f>
        <v>0</v>
      </c>
      <c r="AM2">
        <f>L2/K2</f>
        <v>2.9027474155608757</v>
      </c>
      <c r="AN2">
        <f>R2/Q2</f>
        <v>3.0909502236682544</v>
      </c>
      <c r="AO2">
        <f>T2/S2</f>
        <v>2.7457792215094359</v>
      </c>
      <c r="AP2">
        <f>N2/M2</f>
        <v>3.0906531713706396</v>
      </c>
      <c r="AQ2">
        <f>P2/O2</f>
        <v>2.7478086825148229</v>
      </c>
      <c r="AS2">
        <f>K2+L2</f>
        <v>-2.355617833100685</v>
      </c>
      <c r="AT2">
        <f>M2+N2</f>
        <v>-1.220012783277203</v>
      </c>
      <c r="AU2">
        <f>O2+P2</f>
        <v>-1.1218054785501059</v>
      </c>
      <c r="AV2">
        <f>Q2+R2</f>
        <v>-1.220640686549376</v>
      </c>
      <c r="AW2">
        <f>S2+T2</f>
        <v>-1.125403172142339</v>
      </c>
    </row>
    <row r="3" spans="1:49" x14ac:dyDescent="0.25">
      <c r="A3" t="s">
        <v>23</v>
      </c>
      <c r="B3">
        <v>-413.49714903777698</v>
      </c>
      <c r="C3">
        <v>-397.21999974342299</v>
      </c>
      <c r="D3">
        <v>16.277149294354</v>
      </c>
      <c r="E3">
        <v>-365.23109070150502</v>
      </c>
      <c r="F3">
        <v>-359.77199396352199</v>
      </c>
      <c r="G3">
        <v>5.4590967379834403</v>
      </c>
      <c r="H3">
        <v>-48.266058336271797</v>
      </c>
      <c r="I3">
        <v>-37.448005779901202</v>
      </c>
      <c r="J3">
        <v>10.818052556370599</v>
      </c>
      <c r="K3">
        <v>-0.37506503296580201</v>
      </c>
      <c r="L3">
        <v>-1.0964559680991299</v>
      </c>
      <c r="M3">
        <v>-0.29897704775830602</v>
      </c>
      <c r="N3">
        <v>-0.92473829535046004</v>
      </c>
      <c r="O3">
        <v>-6.7549696647461993E-2</v>
      </c>
      <c r="P3">
        <v>-0.1618723930987</v>
      </c>
      <c r="Q3">
        <v>-0.29905948661519699</v>
      </c>
      <c r="R3">
        <v>-0.92502009596357804</v>
      </c>
      <c r="S3">
        <v>-6.8648347666519394E-2</v>
      </c>
      <c r="T3">
        <v>-0.16452988065386101</v>
      </c>
      <c r="V3">
        <f t="shared" ref="V3:V66" si="0">L3-N3-P3</f>
        <v>-9.8452796499698958E-3</v>
      </c>
      <c r="W3">
        <f t="shared" ref="W3:W66" si="1">K3-M3-O3</f>
        <v>-8.5382885600339964E-3</v>
      </c>
      <c r="X3">
        <f t="shared" ref="X3:X66" si="2">V3/W3</f>
        <v>1.1530741296392419</v>
      </c>
      <c r="Z3">
        <f t="shared" ref="Z3:Z66" si="3">IF(X3&gt;=1.2,1,0)</f>
        <v>0</v>
      </c>
      <c r="AA3">
        <f t="shared" ref="AA3:AA66" si="4">IF(X3&gt;=1.1,1,0)-Z3</f>
        <v>1</v>
      </c>
      <c r="AB3">
        <f t="shared" ref="AB3:AB66" si="5">IF(X3&gt;=1,1,0)-AA3-Z3</f>
        <v>0</v>
      </c>
      <c r="AD3">
        <f t="shared" ref="AD3:AD66" si="6">L3-R3-T3</f>
        <v>-6.9059914816908818E-3</v>
      </c>
      <c r="AE3">
        <f t="shared" ref="AE3:AE66" si="7">K3-Q3-S3</f>
        <v>-7.3571986840856307E-3</v>
      </c>
      <c r="AF3">
        <f t="shared" ref="AF3:AF66" si="8">AD3/AE3</f>
        <v>0.93867133106371636</v>
      </c>
      <c r="AH3">
        <f t="shared" ref="AH3:AH66" si="9">IF(AF3&gt;=1,1,0)</f>
        <v>0</v>
      </c>
      <c r="AI3">
        <f t="shared" ref="AI3:AI66" si="10">IF(AF3&gt;=0.9,1,0)-AH3</f>
        <v>1</v>
      </c>
      <c r="AJ3">
        <f t="shared" ref="AJ3:AJ66" si="11">IF(AF3&gt;=0.8,1,0)-AI3-AH3</f>
        <v>0</v>
      </c>
      <c r="AK3">
        <f t="shared" ref="AK3:AK66" si="12">IF(AF3&gt;=0.7,1,0)-AJ3-AI3-AH3</f>
        <v>0</v>
      </c>
      <c r="AM3">
        <f t="shared" ref="AM3:AM66" si="13">L3/K3</f>
        <v>2.9233756061688201</v>
      </c>
      <c r="AN3">
        <f t="shared" ref="AN3:AN66" si="14">R3/Q3</f>
        <v>3.0930973179720969</v>
      </c>
      <c r="AO3">
        <f t="shared" ref="AO3:AO66" si="15">T3/S3</f>
        <v>2.3967056199679542</v>
      </c>
      <c r="AP3">
        <f t="shared" ref="AP3:AP66" si="16">N3/M3</f>
        <v>3.0930076481925171</v>
      </c>
      <c r="AQ3">
        <f t="shared" ref="AQ3:AQ66" si="17">P3/O3</f>
        <v>2.3963452262932101</v>
      </c>
      <c r="AS3">
        <f t="shared" ref="AS3:AS66" si="18">K3+L3</f>
        <v>-1.471521001064932</v>
      </c>
      <c r="AT3">
        <f t="shared" ref="AT3:AT66" si="19">M3+N3</f>
        <v>-1.2237153431087662</v>
      </c>
      <c r="AU3">
        <f t="shared" ref="AU3:AU66" si="20">O3+P3</f>
        <v>-0.22942208974616199</v>
      </c>
      <c r="AV3">
        <f t="shared" ref="AV3:AV66" si="21">Q3+R3</f>
        <v>-1.2240795825787751</v>
      </c>
      <c r="AW3">
        <f t="shared" ref="AW3:AW66" si="22">S3+T3</f>
        <v>-0.2331782283203804</v>
      </c>
    </row>
    <row r="4" spans="1:49" x14ac:dyDescent="0.25">
      <c r="A4" t="s">
        <v>24</v>
      </c>
      <c r="B4">
        <v>-395.72416210518901</v>
      </c>
      <c r="C4">
        <v>-383.09861645870501</v>
      </c>
      <c r="D4">
        <v>12.6255456464842</v>
      </c>
      <c r="E4">
        <v>-362.38028982699802</v>
      </c>
      <c r="F4">
        <v>-358.87872061712301</v>
      </c>
      <c r="G4">
        <v>3.5015692098753401</v>
      </c>
      <c r="H4">
        <v>-33.343872278190801</v>
      </c>
      <c r="I4">
        <v>-24.219895841581899</v>
      </c>
      <c r="J4">
        <v>9.1239764366088796</v>
      </c>
      <c r="K4">
        <v>-0.37258950507680799</v>
      </c>
      <c r="L4">
        <v>-1.09316000434952</v>
      </c>
      <c r="M4">
        <v>-0.298883218718758</v>
      </c>
      <c r="N4">
        <v>-0.924744192480496</v>
      </c>
      <c r="O4">
        <v>-6.7549696647455901E-2</v>
      </c>
      <c r="P4">
        <v>-0.161872393098691</v>
      </c>
      <c r="Q4">
        <v>-0.29891660256394897</v>
      </c>
      <c r="R4">
        <v>-0.92487595844151904</v>
      </c>
      <c r="S4">
        <v>-6.8464412673635094E-2</v>
      </c>
      <c r="T4">
        <v>-0.16426766588199401</v>
      </c>
      <c r="V4">
        <f t="shared" si="0"/>
        <v>-6.5434187703329871E-3</v>
      </c>
      <c r="W4">
        <f t="shared" si="1"/>
        <v>-6.1565897105940875E-3</v>
      </c>
      <c r="X4">
        <f t="shared" si="2"/>
        <v>1.0628317100737206</v>
      </c>
      <c r="Z4">
        <f t="shared" si="3"/>
        <v>0</v>
      </c>
      <c r="AA4">
        <f t="shared" si="4"/>
        <v>0</v>
      </c>
      <c r="AB4">
        <f t="shared" si="5"/>
        <v>1</v>
      </c>
      <c r="AD4">
        <f t="shared" si="6"/>
        <v>-4.0163800260069327E-3</v>
      </c>
      <c r="AE4">
        <f t="shared" si="7"/>
        <v>-5.2084898392239232E-3</v>
      </c>
      <c r="AF4">
        <f t="shared" si="8"/>
        <v>0.77112179345354781</v>
      </c>
      <c r="AH4">
        <f t="shared" si="9"/>
        <v>0</v>
      </c>
      <c r="AI4">
        <f t="shared" si="10"/>
        <v>0</v>
      </c>
      <c r="AJ4">
        <f t="shared" si="11"/>
        <v>0</v>
      </c>
      <c r="AK4">
        <f t="shared" si="12"/>
        <v>1</v>
      </c>
      <c r="AM4">
        <f t="shared" si="13"/>
        <v>2.9339527535113179</v>
      </c>
      <c r="AN4">
        <f t="shared" si="14"/>
        <v>3.0940936385213162</v>
      </c>
      <c r="AO4">
        <f t="shared" si="15"/>
        <v>2.399314614222225</v>
      </c>
      <c r="AP4">
        <f t="shared" si="16"/>
        <v>3.0939983731594456</v>
      </c>
      <c r="AQ4">
        <f t="shared" si="17"/>
        <v>2.3963452262932932</v>
      </c>
      <c r="AS4">
        <f t="shared" si="18"/>
        <v>-1.465749509426328</v>
      </c>
      <c r="AT4">
        <f t="shared" si="19"/>
        <v>-1.223627411199254</v>
      </c>
      <c r="AU4">
        <f t="shared" si="20"/>
        <v>-0.22942208974614692</v>
      </c>
      <c r="AV4">
        <f t="shared" si="21"/>
        <v>-1.2237925610054681</v>
      </c>
      <c r="AW4">
        <f t="shared" si="22"/>
        <v>-0.23273207855562911</v>
      </c>
    </row>
    <row r="5" spans="1:49" x14ac:dyDescent="0.25">
      <c r="A5" t="s">
        <v>178</v>
      </c>
      <c r="B5">
        <v>-433.11965690410801</v>
      </c>
      <c r="C5">
        <v>-412.98944758839701</v>
      </c>
      <c r="D5">
        <v>20.1302093157115</v>
      </c>
      <c r="E5">
        <v>-393.12298712739602</v>
      </c>
      <c r="F5">
        <v>-382.59880244423698</v>
      </c>
      <c r="G5">
        <v>10.5241846831586</v>
      </c>
      <c r="H5">
        <v>-39.996669776712203</v>
      </c>
      <c r="I5">
        <v>-30.390645144159201</v>
      </c>
      <c r="J5">
        <v>9.6060246325529306</v>
      </c>
      <c r="K5">
        <v>-0.35526615399716199</v>
      </c>
      <c r="L5">
        <v>-1.08041435123551</v>
      </c>
      <c r="M5">
        <v>-0.298909417855384</v>
      </c>
      <c r="N5">
        <v>-0.92461782928418401</v>
      </c>
      <c r="O5">
        <v>-4.9366844987874199E-2</v>
      </c>
      <c r="P5">
        <v>-0.14755248822509401</v>
      </c>
      <c r="Q5">
        <v>-0.298985302207873</v>
      </c>
      <c r="R5">
        <v>-0.92487830253231795</v>
      </c>
      <c r="S5">
        <v>-5.0242683053364698E-2</v>
      </c>
      <c r="T5">
        <v>-0.14999903361106101</v>
      </c>
      <c r="V5">
        <f t="shared" si="0"/>
        <v>-8.2440337262319752E-3</v>
      </c>
      <c r="W5">
        <f t="shared" si="1"/>
        <v>-6.9898911539037975E-3</v>
      </c>
      <c r="X5">
        <f t="shared" si="2"/>
        <v>1.1794223321528761</v>
      </c>
      <c r="Z5">
        <f t="shared" si="3"/>
        <v>0</v>
      </c>
      <c r="AA5">
        <f t="shared" si="4"/>
        <v>1</v>
      </c>
      <c r="AB5">
        <f t="shared" si="5"/>
        <v>0</v>
      </c>
      <c r="AD5">
        <f t="shared" si="6"/>
        <v>-5.5370150921310313E-3</v>
      </c>
      <c r="AE5">
        <f t="shared" si="7"/>
        <v>-6.0381687359242903E-3</v>
      </c>
      <c r="AF5">
        <f t="shared" si="8"/>
        <v>0.91700237841787557</v>
      </c>
      <c r="AH5">
        <f t="shared" si="9"/>
        <v>0</v>
      </c>
      <c r="AI5">
        <f t="shared" si="10"/>
        <v>1</v>
      </c>
      <c r="AJ5">
        <f t="shared" si="11"/>
        <v>0</v>
      </c>
      <c r="AK5">
        <f t="shared" si="12"/>
        <v>0</v>
      </c>
      <c r="AM5">
        <f t="shared" si="13"/>
        <v>3.0411406746169822</v>
      </c>
      <c r="AN5">
        <f t="shared" si="14"/>
        <v>3.0933905302451477</v>
      </c>
      <c r="AO5">
        <f t="shared" si="15"/>
        <v>2.9854901150828517</v>
      </c>
      <c r="AP5">
        <f t="shared" si="16"/>
        <v>3.0933044395795029</v>
      </c>
      <c r="AQ5">
        <f t="shared" si="17"/>
        <v>2.988898485640247</v>
      </c>
      <c r="AS5">
        <f t="shared" si="18"/>
        <v>-1.435680505232672</v>
      </c>
      <c r="AT5">
        <f t="shared" si="19"/>
        <v>-1.223527247139568</v>
      </c>
      <c r="AU5">
        <f t="shared" si="20"/>
        <v>-0.1969193332129682</v>
      </c>
      <c r="AV5">
        <f t="shared" si="21"/>
        <v>-1.223863604740191</v>
      </c>
      <c r="AW5">
        <f t="shared" si="22"/>
        <v>-0.2002417166644257</v>
      </c>
    </row>
    <row r="6" spans="1:49" x14ac:dyDescent="0.25">
      <c r="A6" t="s">
        <v>179</v>
      </c>
      <c r="B6">
        <v>-423.894812095872</v>
      </c>
      <c r="C6">
        <v>-408.69541851844701</v>
      </c>
      <c r="D6">
        <v>15.1993935774248</v>
      </c>
      <c r="E6">
        <v>-393.00992611734</v>
      </c>
      <c r="F6">
        <v>-385.77514447711701</v>
      </c>
      <c r="G6">
        <v>7.2347816402233303</v>
      </c>
      <c r="H6">
        <v>-30.884885978531699</v>
      </c>
      <c r="I6">
        <v>-22.920274041330199</v>
      </c>
      <c r="J6">
        <v>7.96461193720154</v>
      </c>
      <c r="K6">
        <v>-0.35409162443664199</v>
      </c>
      <c r="L6">
        <v>-1.0785157582554701</v>
      </c>
      <c r="M6">
        <v>-0.29897162830387097</v>
      </c>
      <c r="N6">
        <v>-0.92495299098097805</v>
      </c>
      <c r="O6">
        <v>-4.9366844987874497E-2</v>
      </c>
      <c r="P6">
        <v>-0.14755248822509401</v>
      </c>
      <c r="Q6">
        <v>-0.29900452701554697</v>
      </c>
      <c r="R6">
        <v>-0.92508861181837698</v>
      </c>
      <c r="S6">
        <v>-5.0022197859809603E-2</v>
      </c>
      <c r="T6">
        <v>-0.1497621758639</v>
      </c>
      <c r="V6">
        <f t="shared" si="0"/>
        <v>-6.0102790493980207E-3</v>
      </c>
      <c r="W6">
        <f t="shared" si="1"/>
        <v>-5.7531511448965234E-3</v>
      </c>
      <c r="X6">
        <f t="shared" si="2"/>
        <v>1.0446934033237749</v>
      </c>
      <c r="Z6">
        <f t="shared" si="3"/>
        <v>0</v>
      </c>
      <c r="AA6">
        <f t="shared" si="4"/>
        <v>0</v>
      </c>
      <c r="AB6">
        <f t="shared" si="5"/>
        <v>1</v>
      </c>
      <c r="AD6">
        <f t="shared" si="6"/>
        <v>-3.6649705731930937E-3</v>
      </c>
      <c r="AE6">
        <f t="shared" si="7"/>
        <v>-5.0648995612854186E-3</v>
      </c>
      <c r="AF6">
        <f t="shared" si="8"/>
        <v>0.72360182642258797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2"/>
        <v>1</v>
      </c>
      <c r="AM6">
        <f t="shared" si="13"/>
        <v>3.0458663346566959</v>
      </c>
      <c r="AN6">
        <f t="shared" si="14"/>
        <v>3.093895002366557</v>
      </c>
      <c r="AO6">
        <f t="shared" si="15"/>
        <v>2.9939143474586634</v>
      </c>
      <c r="AP6">
        <f t="shared" si="16"/>
        <v>3.0937818288258025</v>
      </c>
      <c r="AQ6">
        <f t="shared" si="17"/>
        <v>2.9888984856402288</v>
      </c>
      <c r="AS6">
        <f t="shared" si="18"/>
        <v>-1.4326073826921122</v>
      </c>
      <c r="AT6">
        <f t="shared" si="19"/>
        <v>-1.223924619284849</v>
      </c>
      <c r="AU6">
        <f t="shared" si="20"/>
        <v>-0.19691933321296851</v>
      </c>
      <c r="AV6">
        <f t="shared" si="21"/>
        <v>-1.224093138833924</v>
      </c>
      <c r="AW6">
        <f t="shared" si="22"/>
        <v>-0.19978437372370961</v>
      </c>
    </row>
    <row r="7" spans="1:49" x14ac:dyDescent="0.25">
      <c r="A7" t="s">
        <v>180</v>
      </c>
      <c r="B7">
        <v>-382.119309704579</v>
      </c>
      <c r="C7">
        <v>-367.61934175739998</v>
      </c>
      <c r="D7">
        <v>14.4999679471793</v>
      </c>
      <c r="E7">
        <v>-319.84372741587401</v>
      </c>
      <c r="F7">
        <v>-313.29288142416402</v>
      </c>
      <c r="G7">
        <v>6.5508459917093402</v>
      </c>
      <c r="H7">
        <v>-62.2755822887055</v>
      </c>
      <c r="I7">
        <v>-54.326460333235502</v>
      </c>
      <c r="J7">
        <v>7.9491219554699697</v>
      </c>
      <c r="K7">
        <v>-0.54714013084018798</v>
      </c>
      <c r="L7">
        <v>-1.58555357196782</v>
      </c>
      <c r="M7">
        <v>-0.29842282892796601</v>
      </c>
      <c r="N7">
        <v>-0.92225487884678403</v>
      </c>
      <c r="O7">
        <v>-0.23769488483149101</v>
      </c>
      <c r="P7">
        <v>-0.65060159686070995</v>
      </c>
      <c r="Q7">
        <v>-0.29856203037470003</v>
      </c>
      <c r="R7">
        <v>-0.92277337520108904</v>
      </c>
      <c r="S7">
        <v>-0.238383702863637</v>
      </c>
      <c r="T7">
        <v>-0.65228274125538999</v>
      </c>
      <c r="V7">
        <f t="shared" si="0"/>
        <v>-1.2697096260326002E-2</v>
      </c>
      <c r="W7">
        <f t="shared" si="1"/>
        <v>-1.1022417080730956E-2</v>
      </c>
      <c r="X7">
        <f t="shared" si="2"/>
        <v>1.1519339331227691</v>
      </c>
      <c r="Z7">
        <f t="shared" si="3"/>
        <v>0</v>
      </c>
      <c r="AA7">
        <f t="shared" si="4"/>
        <v>1</v>
      </c>
      <c r="AB7">
        <f t="shared" si="5"/>
        <v>0</v>
      </c>
      <c r="AD7">
        <f t="shared" si="6"/>
        <v>-1.0497455511340958E-2</v>
      </c>
      <c r="AE7">
        <f t="shared" si="7"/>
        <v>-1.0194397601850952E-2</v>
      </c>
      <c r="AF7">
        <f t="shared" si="8"/>
        <v>1.0297278879367018</v>
      </c>
      <c r="AH7">
        <f t="shared" si="9"/>
        <v>1</v>
      </c>
      <c r="AI7">
        <f t="shared" si="10"/>
        <v>0</v>
      </c>
      <c r="AJ7">
        <f t="shared" si="11"/>
        <v>0</v>
      </c>
      <c r="AK7">
        <f t="shared" si="12"/>
        <v>0</v>
      </c>
      <c r="AM7">
        <f t="shared" si="13"/>
        <v>2.897893030681272</v>
      </c>
      <c r="AN7">
        <f t="shared" si="14"/>
        <v>3.0907258168193525</v>
      </c>
      <c r="AO7">
        <f t="shared" si="15"/>
        <v>2.7362723769271939</v>
      </c>
      <c r="AP7">
        <f t="shared" si="16"/>
        <v>3.0904300524186774</v>
      </c>
      <c r="AQ7">
        <f t="shared" si="17"/>
        <v>2.7371291448780686</v>
      </c>
      <c r="AS7">
        <f t="shared" si="18"/>
        <v>-2.132693702808008</v>
      </c>
      <c r="AT7">
        <f t="shared" si="19"/>
        <v>-1.2206777077747502</v>
      </c>
      <c r="AU7">
        <f t="shared" si="20"/>
        <v>-0.88829648169220099</v>
      </c>
      <c r="AV7">
        <f t="shared" si="21"/>
        <v>-1.221335405575789</v>
      </c>
      <c r="AW7">
        <f t="shared" si="22"/>
        <v>-0.89066644411902696</v>
      </c>
    </row>
    <row r="8" spans="1:49" x14ac:dyDescent="0.25">
      <c r="A8" t="s">
        <v>181</v>
      </c>
      <c r="B8">
        <v>-367.29808143434201</v>
      </c>
      <c r="C8">
        <v>-355.737006146444</v>
      </c>
      <c r="D8">
        <v>11.561075287897401</v>
      </c>
      <c r="E8">
        <v>-320.25802713383098</v>
      </c>
      <c r="F8">
        <v>-315.12267833668699</v>
      </c>
      <c r="G8">
        <v>5.1353487971446299</v>
      </c>
      <c r="H8">
        <v>-47.0400543005101</v>
      </c>
      <c r="I8">
        <v>-40.614327809757299</v>
      </c>
      <c r="J8">
        <v>6.4257264907528198</v>
      </c>
      <c r="K8">
        <v>-0.54455284621233502</v>
      </c>
      <c r="L8">
        <v>-1.58270403324743</v>
      </c>
      <c r="M8">
        <v>-0.29846265085296603</v>
      </c>
      <c r="N8">
        <v>-0.92268169513000298</v>
      </c>
      <c r="O8">
        <v>-0.23756968827258901</v>
      </c>
      <c r="P8">
        <v>-0.65062623720831103</v>
      </c>
      <c r="Q8">
        <v>-0.29853697747310998</v>
      </c>
      <c r="R8">
        <v>-0.92295834992471004</v>
      </c>
      <c r="S8">
        <v>-0.238130202830658</v>
      </c>
      <c r="T8">
        <v>-0.65216217085382699</v>
      </c>
      <c r="V8">
        <f t="shared" si="0"/>
        <v>-9.396100909116023E-3</v>
      </c>
      <c r="W8">
        <f t="shared" si="1"/>
        <v>-8.5205070867799826E-3</v>
      </c>
      <c r="X8">
        <f t="shared" si="2"/>
        <v>1.10276311179819</v>
      </c>
      <c r="Z8">
        <f t="shared" si="3"/>
        <v>0</v>
      </c>
      <c r="AA8">
        <f t="shared" si="4"/>
        <v>1</v>
      </c>
      <c r="AB8">
        <f t="shared" si="5"/>
        <v>0</v>
      </c>
      <c r="AD8">
        <f t="shared" si="6"/>
        <v>-7.5835124688929945E-3</v>
      </c>
      <c r="AE8">
        <f t="shared" si="7"/>
        <v>-7.8856659085670411E-3</v>
      </c>
      <c r="AF8">
        <f t="shared" si="8"/>
        <v>0.96168320555581932</v>
      </c>
      <c r="AH8">
        <f t="shared" si="9"/>
        <v>0</v>
      </c>
      <c r="AI8">
        <f t="shared" si="10"/>
        <v>1</v>
      </c>
      <c r="AJ8">
        <f t="shared" si="11"/>
        <v>0</v>
      </c>
      <c r="AK8">
        <f t="shared" si="12"/>
        <v>0</v>
      </c>
      <c r="AM8">
        <f t="shared" si="13"/>
        <v>2.9064287226777132</v>
      </c>
      <c r="AN8">
        <f t="shared" si="14"/>
        <v>3.0916047912618909</v>
      </c>
      <c r="AO8">
        <f t="shared" si="15"/>
        <v>2.7386789374113976</v>
      </c>
      <c r="AP8">
        <f t="shared" si="16"/>
        <v>3.0914477657191046</v>
      </c>
      <c r="AQ8">
        <f t="shared" si="17"/>
        <v>2.7386752996105219</v>
      </c>
      <c r="AS8">
        <f t="shared" si="18"/>
        <v>-2.127256879459765</v>
      </c>
      <c r="AT8">
        <f t="shared" si="19"/>
        <v>-1.2211443459829689</v>
      </c>
      <c r="AU8">
        <f t="shared" si="20"/>
        <v>-0.88819592548089998</v>
      </c>
      <c r="AV8">
        <f t="shared" si="21"/>
        <v>-1.22149532739782</v>
      </c>
      <c r="AW8">
        <f t="shared" si="22"/>
        <v>-0.89029237368448499</v>
      </c>
    </row>
    <row r="9" spans="1:49" x14ac:dyDescent="0.25">
      <c r="A9" t="s">
        <v>182</v>
      </c>
      <c r="B9">
        <v>-435.99305560178198</v>
      </c>
      <c r="C9">
        <v>-410.48578722854501</v>
      </c>
      <c r="D9">
        <v>25.5072683732377</v>
      </c>
      <c r="E9">
        <v>-387.37276402033302</v>
      </c>
      <c r="F9">
        <v>-375.95473746246398</v>
      </c>
      <c r="G9">
        <v>11.418026557869499</v>
      </c>
      <c r="H9">
        <v>-48.620291581449102</v>
      </c>
      <c r="I9">
        <v>-34.531049766080898</v>
      </c>
      <c r="J9">
        <v>14.089241815368201</v>
      </c>
      <c r="K9">
        <v>-0.59193353007079696</v>
      </c>
      <c r="L9">
        <v>-1.73559453708626</v>
      </c>
      <c r="M9">
        <v>-0.29842687883665597</v>
      </c>
      <c r="N9">
        <v>-0.92209038046905101</v>
      </c>
      <c r="O9">
        <v>-0.28477997319383602</v>
      </c>
      <c r="P9">
        <v>-0.80371234615171205</v>
      </c>
      <c r="Q9">
        <v>-0.298551597413591</v>
      </c>
      <c r="R9">
        <v>-0.92255315231050306</v>
      </c>
      <c r="S9">
        <v>-0.28634362285804399</v>
      </c>
      <c r="T9">
        <v>-0.80692751412161701</v>
      </c>
      <c r="V9">
        <f t="shared" si="0"/>
        <v>-9.7918104654969307E-3</v>
      </c>
      <c r="W9">
        <f t="shared" si="1"/>
        <v>-8.7266780403049693E-3</v>
      </c>
      <c r="X9">
        <f t="shared" si="2"/>
        <v>1.1220547406782453</v>
      </c>
      <c r="Z9">
        <f t="shared" si="3"/>
        <v>0</v>
      </c>
      <c r="AA9">
        <f t="shared" si="4"/>
        <v>1</v>
      </c>
      <c r="AB9">
        <f t="shared" si="5"/>
        <v>0</v>
      </c>
      <c r="AD9">
        <f t="shared" si="6"/>
        <v>-6.1138706541399301E-3</v>
      </c>
      <c r="AE9">
        <f t="shared" si="7"/>
        <v>-7.0383097991619792E-3</v>
      </c>
      <c r="AF9">
        <f t="shared" si="8"/>
        <v>0.86865608769706071</v>
      </c>
      <c r="AH9">
        <f t="shared" si="9"/>
        <v>0</v>
      </c>
      <c r="AI9">
        <f t="shared" si="10"/>
        <v>0</v>
      </c>
      <c r="AJ9">
        <f t="shared" si="11"/>
        <v>1</v>
      </c>
      <c r="AK9">
        <f t="shared" si="12"/>
        <v>0</v>
      </c>
      <c r="AM9">
        <f t="shared" si="13"/>
        <v>2.9320767432766952</v>
      </c>
      <c r="AN9">
        <f t="shared" si="14"/>
        <v>3.0900961853922593</v>
      </c>
      <c r="AO9">
        <f t="shared" si="15"/>
        <v>2.818039061137585</v>
      </c>
      <c r="AP9">
        <f t="shared" si="16"/>
        <v>3.0898368942623207</v>
      </c>
      <c r="AQ9">
        <f t="shared" si="17"/>
        <v>2.8222221427230196</v>
      </c>
      <c r="AS9">
        <f t="shared" si="18"/>
        <v>-2.3275280671570568</v>
      </c>
      <c r="AT9">
        <f t="shared" si="19"/>
        <v>-1.220517259305707</v>
      </c>
      <c r="AU9">
        <f t="shared" si="20"/>
        <v>-1.088492319345548</v>
      </c>
      <c r="AV9">
        <f t="shared" si="21"/>
        <v>-1.2211047497240941</v>
      </c>
      <c r="AW9">
        <f t="shared" si="22"/>
        <v>-1.0932711369796611</v>
      </c>
    </row>
    <row r="10" spans="1:49" x14ac:dyDescent="0.25">
      <c r="A10" t="s">
        <v>183</v>
      </c>
      <c r="B10">
        <v>-372.73607191357002</v>
      </c>
      <c r="C10">
        <v>-349.82015985551601</v>
      </c>
      <c r="D10">
        <v>22.9159120580535</v>
      </c>
      <c r="E10">
        <v>-298.13119707152202</v>
      </c>
      <c r="F10">
        <v>-289.26900084597401</v>
      </c>
      <c r="G10">
        <v>8.8621962255481908</v>
      </c>
      <c r="H10">
        <v>-74.604874842047494</v>
      </c>
      <c r="I10">
        <v>-60.551159009542097</v>
      </c>
      <c r="J10">
        <v>14.053715832505301</v>
      </c>
      <c r="K10">
        <v>-1.21915404548677</v>
      </c>
      <c r="L10">
        <v>-3.3743308574678599</v>
      </c>
      <c r="M10">
        <v>-0.29825055749242402</v>
      </c>
      <c r="N10">
        <v>-0.92181626942075101</v>
      </c>
      <c r="O10">
        <v>-0.90806456210660602</v>
      </c>
      <c r="P10">
        <v>-2.4369380217087602</v>
      </c>
      <c r="Q10">
        <v>-0.298425031677792</v>
      </c>
      <c r="R10">
        <v>-0.922472689849134</v>
      </c>
      <c r="S10">
        <v>-0.90950226854946004</v>
      </c>
      <c r="T10">
        <v>-2.4400221975760599</v>
      </c>
      <c r="V10">
        <f t="shared" si="0"/>
        <v>-1.5576566338348474E-2</v>
      </c>
      <c r="W10">
        <f t="shared" si="1"/>
        <v>-1.2838925887739938E-2</v>
      </c>
      <c r="X10">
        <f t="shared" si="2"/>
        <v>1.2132297105338652</v>
      </c>
      <c r="Z10">
        <f t="shared" si="3"/>
        <v>1</v>
      </c>
      <c r="AA10">
        <f t="shared" si="4"/>
        <v>0</v>
      </c>
      <c r="AB10">
        <f t="shared" si="5"/>
        <v>0</v>
      </c>
      <c r="AD10">
        <f t="shared" si="6"/>
        <v>-1.1835970042665789E-2</v>
      </c>
      <c r="AE10">
        <f t="shared" si="7"/>
        <v>-1.1226745259517945E-2</v>
      </c>
      <c r="AF10">
        <f t="shared" si="8"/>
        <v>1.0542654855939968</v>
      </c>
      <c r="AH10">
        <f t="shared" si="9"/>
        <v>1</v>
      </c>
      <c r="AI10">
        <f t="shared" si="10"/>
        <v>0</v>
      </c>
      <c r="AJ10">
        <f t="shared" si="11"/>
        <v>0</v>
      </c>
      <c r="AK10">
        <f t="shared" si="12"/>
        <v>0</v>
      </c>
      <c r="AM10">
        <f t="shared" si="13"/>
        <v>2.7677641475738164</v>
      </c>
      <c r="AN10">
        <f t="shared" si="14"/>
        <v>3.091137109587788</v>
      </c>
      <c r="AO10">
        <f t="shared" si="15"/>
        <v>2.6828104579305596</v>
      </c>
      <c r="AP10">
        <f t="shared" si="16"/>
        <v>3.0907444974152862</v>
      </c>
      <c r="AQ10">
        <f t="shared" si="17"/>
        <v>2.6836616287010941</v>
      </c>
      <c r="AS10">
        <f t="shared" si="18"/>
        <v>-4.5934849029546303</v>
      </c>
      <c r="AT10">
        <f t="shared" si="19"/>
        <v>-1.2200668269131749</v>
      </c>
      <c r="AU10">
        <f t="shared" si="20"/>
        <v>-3.3450025838153663</v>
      </c>
      <c r="AV10">
        <f t="shared" si="21"/>
        <v>-1.2208977215269261</v>
      </c>
      <c r="AW10">
        <f t="shared" si="22"/>
        <v>-3.3495244661255201</v>
      </c>
    </row>
    <row r="11" spans="1:49" x14ac:dyDescent="0.25">
      <c r="A11" t="s">
        <v>184</v>
      </c>
      <c r="B11">
        <v>-354.88498505287401</v>
      </c>
      <c r="C11">
        <v>-339.25033273222903</v>
      </c>
      <c r="D11">
        <v>15.6346523206452</v>
      </c>
      <c r="E11">
        <v>-311.37696690818899</v>
      </c>
      <c r="F11">
        <v>-305.64782269702698</v>
      </c>
      <c r="G11">
        <v>5.7291442111626001</v>
      </c>
      <c r="H11">
        <v>-43.508018144684698</v>
      </c>
      <c r="I11">
        <v>-33.602510035202101</v>
      </c>
      <c r="J11">
        <v>9.9055081094826107</v>
      </c>
      <c r="K11">
        <v>-1.21400880770379</v>
      </c>
      <c r="L11">
        <v>-3.3674697852194</v>
      </c>
      <c r="M11">
        <v>-0.29836794556333202</v>
      </c>
      <c r="N11">
        <v>-0.92249230157116502</v>
      </c>
      <c r="O11">
        <v>-0.90777451467900505</v>
      </c>
      <c r="P11">
        <v>-2.4362725044504998</v>
      </c>
      <c r="Q11">
        <v>-0.29843815828273002</v>
      </c>
      <c r="R11">
        <v>-0.92278150054653496</v>
      </c>
      <c r="S11">
        <v>-0.90877943719375998</v>
      </c>
      <c r="T11">
        <v>-2.4386809784999999</v>
      </c>
      <c r="V11">
        <f t="shared" si="0"/>
        <v>-8.7049791977351632E-3</v>
      </c>
      <c r="W11">
        <f t="shared" si="1"/>
        <v>-7.8663474614529827E-3</v>
      </c>
      <c r="X11">
        <f t="shared" si="2"/>
        <v>1.1066100550975762</v>
      </c>
      <c r="Z11">
        <f t="shared" si="3"/>
        <v>0</v>
      </c>
      <c r="AA11">
        <f t="shared" si="4"/>
        <v>1</v>
      </c>
      <c r="AB11">
        <f t="shared" si="5"/>
        <v>0</v>
      </c>
      <c r="AD11">
        <f t="shared" si="6"/>
        <v>-6.0073061728651567E-3</v>
      </c>
      <c r="AE11">
        <f t="shared" si="7"/>
        <v>-6.7912122273000586E-3</v>
      </c>
      <c r="AF11">
        <f t="shared" si="8"/>
        <v>0.88457052611554821</v>
      </c>
      <c r="AH11">
        <f t="shared" si="9"/>
        <v>0</v>
      </c>
      <c r="AI11">
        <f t="shared" si="10"/>
        <v>0</v>
      </c>
      <c r="AJ11">
        <f t="shared" si="11"/>
        <v>1</v>
      </c>
      <c r="AK11">
        <f t="shared" si="12"/>
        <v>0</v>
      </c>
      <c r="AM11">
        <f t="shared" si="13"/>
        <v>2.773842960487845</v>
      </c>
      <c r="AN11">
        <f t="shared" si="14"/>
        <v>3.0920359040425507</v>
      </c>
      <c r="AO11">
        <f t="shared" si="15"/>
        <v>2.6834684838715726</v>
      </c>
      <c r="AP11">
        <f t="shared" si="16"/>
        <v>3.0917942603702229</v>
      </c>
      <c r="AQ11">
        <f t="shared" si="17"/>
        <v>2.6837859678314295</v>
      </c>
      <c r="AS11">
        <f t="shared" si="18"/>
        <v>-4.5814785929231903</v>
      </c>
      <c r="AT11">
        <f t="shared" si="19"/>
        <v>-1.2208602471344969</v>
      </c>
      <c r="AU11">
        <f t="shared" si="20"/>
        <v>-3.3440470191295049</v>
      </c>
      <c r="AV11">
        <f t="shared" si="21"/>
        <v>-1.221219658829265</v>
      </c>
      <c r="AW11">
        <f t="shared" si="22"/>
        <v>-3.3474604156937597</v>
      </c>
    </row>
    <row r="12" spans="1:49" x14ac:dyDescent="0.25">
      <c r="A12" t="s">
        <v>185</v>
      </c>
      <c r="B12">
        <v>-355.94351825795297</v>
      </c>
      <c r="C12">
        <v>-337.92756123990301</v>
      </c>
      <c r="D12">
        <v>18.015957018049601</v>
      </c>
      <c r="E12">
        <v>-310.74482320796</v>
      </c>
      <c r="F12">
        <v>-303.65576900704002</v>
      </c>
      <c r="G12">
        <v>7.0890542009200299</v>
      </c>
      <c r="H12">
        <v>-45.198695049992899</v>
      </c>
      <c r="I12">
        <v>-34.271792232863199</v>
      </c>
      <c r="J12">
        <v>10.9269028171296</v>
      </c>
      <c r="K12">
        <v>-1.21463920124275</v>
      </c>
      <c r="L12">
        <v>-3.3675740826267302</v>
      </c>
      <c r="M12">
        <v>-0.29827136774617102</v>
      </c>
      <c r="N12">
        <v>-0.92212022559342499</v>
      </c>
      <c r="O12">
        <v>-0.90804775585196496</v>
      </c>
      <c r="P12">
        <v>-2.4365586632824798</v>
      </c>
      <c r="Q12">
        <v>-0.29839712537045399</v>
      </c>
      <c r="R12">
        <v>-0.922579731481592</v>
      </c>
      <c r="S12">
        <v>-0.90917744162315905</v>
      </c>
      <c r="T12">
        <v>-2.4390055509068098</v>
      </c>
      <c r="V12">
        <f t="shared" si="0"/>
        <v>-8.8951937508254808E-3</v>
      </c>
      <c r="W12">
        <f t="shared" si="1"/>
        <v>-8.3200776446140656E-3</v>
      </c>
      <c r="X12">
        <f t="shared" si="2"/>
        <v>1.0691238869127275</v>
      </c>
      <c r="Z12">
        <f t="shared" si="3"/>
        <v>0</v>
      </c>
      <c r="AA12">
        <f t="shared" si="4"/>
        <v>0</v>
      </c>
      <c r="AB12">
        <f t="shared" si="5"/>
        <v>1</v>
      </c>
      <c r="AD12">
        <f t="shared" si="6"/>
        <v>-5.9888002383283734E-3</v>
      </c>
      <c r="AE12">
        <f t="shared" si="7"/>
        <v>-7.0646342491369474E-3</v>
      </c>
      <c r="AF12">
        <f t="shared" si="8"/>
        <v>0.84771554013004946</v>
      </c>
      <c r="AH12">
        <f t="shared" si="9"/>
        <v>0</v>
      </c>
      <c r="AI12">
        <f t="shared" si="10"/>
        <v>0</v>
      </c>
      <c r="AJ12">
        <f t="shared" si="11"/>
        <v>1</v>
      </c>
      <c r="AK12">
        <f t="shared" si="12"/>
        <v>0</v>
      </c>
      <c r="AM12">
        <f t="shared" si="13"/>
        <v>2.7724892125836371</v>
      </c>
      <c r="AN12">
        <f t="shared" si="14"/>
        <v>3.0917849169499472</v>
      </c>
      <c r="AO12">
        <f t="shared" si="15"/>
        <v>2.6826507557781469</v>
      </c>
      <c r="AP12">
        <f t="shared" si="16"/>
        <v>3.0915479167888131</v>
      </c>
      <c r="AQ12">
        <f t="shared" si="17"/>
        <v>2.683293524575046</v>
      </c>
      <c r="AS12">
        <f t="shared" si="18"/>
        <v>-4.5822132838694802</v>
      </c>
      <c r="AT12">
        <f t="shared" si="19"/>
        <v>-1.2203915933395959</v>
      </c>
      <c r="AU12">
        <f t="shared" si="20"/>
        <v>-3.3446064191344447</v>
      </c>
      <c r="AV12">
        <f t="shared" si="21"/>
        <v>-1.220976856852046</v>
      </c>
      <c r="AW12">
        <f t="shared" si="22"/>
        <v>-3.3481829925299689</v>
      </c>
    </row>
    <row r="13" spans="1:49" x14ac:dyDescent="0.25">
      <c r="A13" t="s">
        <v>186</v>
      </c>
      <c r="B13">
        <v>-368.75044767413499</v>
      </c>
      <c r="C13">
        <v>-348.30183487749798</v>
      </c>
      <c r="D13">
        <v>20.448612796637399</v>
      </c>
      <c r="E13">
        <v>-329.281321458131</v>
      </c>
      <c r="F13">
        <v>-321.07927468007199</v>
      </c>
      <c r="G13">
        <v>8.2020467780582997</v>
      </c>
      <c r="H13">
        <v>-39.469126216004597</v>
      </c>
      <c r="I13">
        <v>-27.222560197425501</v>
      </c>
      <c r="J13">
        <v>12.246566018578999</v>
      </c>
      <c r="K13">
        <v>-0.76032153185117102</v>
      </c>
      <c r="L13">
        <v>-2.1722164635391499</v>
      </c>
      <c r="M13">
        <v>-0.29824357442588501</v>
      </c>
      <c r="N13">
        <v>-0.92181300943271705</v>
      </c>
      <c r="O13">
        <v>-0.45546894482116601</v>
      </c>
      <c r="P13">
        <v>-1.2419794725330799</v>
      </c>
      <c r="Q13">
        <v>-0.29835042859404798</v>
      </c>
      <c r="R13">
        <v>-0.92222684279531997</v>
      </c>
      <c r="S13">
        <v>-0.45684238473863797</v>
      </c>
      <c r="T13">
        <v>-1.24474981508584</v>
      </c>
      <c r="V13">
        <f t="shared" si="0"/>
        <v>-8.42398157335289E-3</v>
      </c>
      <c r="W13">
        <f t="shared" si="1"/>
        <v>-6.6090126041200015E-3</v>
      </c>
      <c r="X13">
        <f t="shared" si="2"/>
        <v>1.2746202917061245</v>
      </c>
      <c r="Z13">
        <f t="shared" si="3"/>
        <v>1</v>
      </c>
      <c r="AA13">
        <f t="shared" si="4"/>
        <v>0</v>
      </c>
      <c r="AB13">
        <f t="shared" si="5"/>
        <v>0</v>
      </c>
      <c r="AD13">
        <f t="shared" si="6"/>
        <v>-5.2398056579898711E-3</v>
      </c>
      <c r="AE13">
        <f t="shared" si="7"/>
        <v>-5.1287185184850648E-3</v>
      </c>
      <c r="AF13">
        <f t="shared" si="8"/>
        <v>1.02165982381455</v>
      </c>
      <c r="AH13">
        <f t="shared" si="9"/>
        <v>1</v>
      </c>
      <c r="AI13">
        <f t="shared" si="10"/>
        <v>0</v>
      </c>
      <c r="AJ13">
        <f t="shared" si="11"/>
        <v>0</v>
      </c>
      <c r="AK13">
        <f t="shared" si="12"/>
        <v>0</v>
      </c>
      <c r="AM13">
        <f t="shared" si="13"/>
        <v>2.856970863695532</v>
      </c>
      <c r="AN13">
        <f t="shared" si="14"/>
        <v>3.0910860330961771</v>
      </c>
      <c r="AO13">
        <f t="shared" si="15"/>
        <v>2.7246811081199662</v>
      </c>
      <c r="AP13">
        <f t="shared" si="16"/>
        <v>3.0908059333958664</v>
      </c>
      <c r="AQ13">
        <f t="shared" si="17"/>
        <v>2.7268148282222118</v>
      </c>
      <c r="AS13">
        <f t="shared" si="18"/>
        <v>-2.9325379953903208</v>
      </c>
      <c r="AT13">
        <f t="shared" si="19"/>
        <v>-1.2200565838586019</v>
      </c>
      <c r="AU13">
        <f t="shared" si="20"/>
        <v>-1.6974484173542459</v>
      </c>
      <c r="AV13">
        <f t="shared" si="21"/>
        <v>-1.2205772713893679</v>
      </c>
      <c r="AW13">
        <f t="shared" si="22"/>
        <v>-1.7015921998244781</v>
      </c>
    </row>
    <row r="14" spans="1:49" x14ac:dyDescent="0.25">
      <c r="A14" t="s">
        <v>187</v>
      </c>
      <c r="B14">
        <v>-420.30594147660003</v>
      </c>
      <c r="C14">
        <v>-397.515249099789</v>
      </c>
      <c r="D14">
        <v>22.790692376811101</v>
      </c>
      <c r="E14">
        <v>-374.95821085766602</v>
      </c>
      <c r="F14">
        <v>-365.09076322057598</v>
      </c>
      <c r="G14">
        <v>9.8674476370901392</v>
      </c>
      <c r="H14">
        <v>-45.347730618934101</v>
      </c>
      <c r="I14">
        <v>-32.424485879213101</v>
      </c>
      <c r="J14">
        <v>12.923244739721</v>
      </c>
      <c r="K14">
        <v>-0.83870772262736404</v>
      </c>
      <c r="L14">
        <v>-2.4286107102683898</v>
      </c>
      <c r="M14">
        <v>-0.29830144317066798</v>
      </c>
      <c r="N14">
        <v>-0.92198470448658798</v>
      </c>
      <c r="O14">
        <v>-0.53219813793156501</v>
      </c>
      <c r="P14">
        <v>-1.4975621112715001</v>
      </c>
      <c r="Q14">
        <v>-0.29842960257550699</v>
      </c>
      <c r="R14">
        <v>-0.92246153404904196</v>
      </c>
      <c r="S14">
        <v>-0.53359890567186696</v>
      </c>
      <c r="T14">
        <v>-1.50047855783828</v>
      </c>
      <c r="V14">
        <f t="shared" si="0"/>
        <v>-9.0638945103018731E-3</v>
      </c>
      <c r="W14">
        <f t="shared" si="1"/>
        <v>-8.2081415251310519E-3</v>
      </c>
      <c r="X14">
        <f t="shared" si="2"/>
        <v>1.1042566069981545</v>
      </c>
      <c r="Z14">
        <f t="shared" si="3"/>
        <v>0</v>
      </c>
      <c r="AA14">
        <f t="shared" si="4"/>
        <v>1</v>
      </c>
      <c r="AB14">
        <f t="shared" si="5"/>
        <v>0</v>
      </c>
      <c r="AD14">
        <f t="shared" si="6"/>
        <v>-5.6706183810677491E-3</v>
      </c>
      <c r="AE14">
        <f t="shared" si="7"/>
        <v>-6.6792143799900838E-3</v>
      </c>
      <c r="AF14">
        <f t="shared" si="8"/>
        <v>0.84899481562623058</v>
      </c>
      <c r="AH14">
        <f t="shared" si="9"/>
        <v>0</v>
      </c>
      <c r="AI14">
        <f t="shared" si="10"/>
        <v>0</v>
      </c>
      <c r="AJ14">
        <f t="shared" si="11"/>
        <v>1</v>
      </c>
      <c r="AK14">
        <f t="shared" si="12"/>
        <v>0</v>
      </c>
      <c r="AM14">
        <f t="shared" si="13"/>
        <v>2.8956579804230755</v>
      </c>
      <c r="AN14">
        <f t="shared" si="14"/>
        <v>3.0910523824983009</v>
      </c>
      <c r="AO14">
        <f t="shared" si="15"/>
        <v>2.8119970672522125</v>
      </c>
      <c r="AP14">
        <f t="shared" si="16"/>
        <v>3.0907819106965917</v>
      </c>
      <c r="AQ14">
        <f t="shared" si="17"/>
        <v>2.8139183596017592</v>
      </c>
      <c r="AS14">
        <f t="shared" si="18"/>
        <v>-3.2673184328957539</v>
      </c>
      <c r="AT14">
        <f t="shared" si="19"/>
        <v>-1.220286147657256</v>
      </c>
      <c r="AU14">
        <f t="shared" si="20"/>
        <v>-2.0297602492030649</v>
      </c>
      <c r="AV14">
        <f t="shared" si="21"/>
        <v>-1.220891136624549</v>
      </c>
      <c r="AW14">
        <f t="shared" si="22"/>
        <v>-2.0340774635101471</v>
      </c>
    </row>
    <row r="15" spans="1:49" x14ac:dyDescent="0.25">
      <c r="A15" t="s">
        <v>188</v>
      </c>
      <c r="B15">
        <v>-386.47501860169598</v>
      </c>
      <c r="C15">
        <v>-366.62102388198701</v>
      </c>
      <c r="D15">
        <v>19.853994719708801</v>
      </c>
      <c r="E15">
        <v>-349.10683659261798</v>
      </c>
      <c r="F15">
        <v>-340.19569941881502</v>
      </c>
      <c r="G15">
        <v>8.9111371738026897</v>
      </c>
      <c r="H15">
        <v>-37.368182009077998</v>
      </c>
      <c r="I15">
        <v>-26.425324463171801</v>
      </c>
      <c r="J15">
        <v>10.942857545906101</v>
      </c>
      <c r="K15">
        <v>-0.58787861716374601</v>
      </c>
      <c r="L15">
        <v>-1.7947372166391899</v>
      </c>
      <c r="M15">
        <v>-0.28225213554826001</v>
      </c>
      <c r="N15">
        <v>-0.96502129366582801</v>
      </c>
      <c r="O15">
        <v>-0.29918925375628302</v>
      </c>
      <c r="P15">
        <v>-0.82192036393105605</v>
      </c>
      <c r="Q15">
        <v>-0.28231272980530397</v>
      </c>
      <c r="R15">
        <v>-0.96529065544757697</v>
      </c>
      <c r="S15">
        <v>-0.300383800772757</v>
      </c>
      <c r="T15">
        <v>-0.82456377462392605</v>
      </c>
      <c r="V15">
        <f t="shared" si="0"/>
        <v>-7.7955590423058885E-3</v>
      </c>
      <c r="W15">
        <f t="shared" si="1"/>
        <v>-6.4372278592029764E-3</v>
      </c>
      <c r="X15">
        <f t="shared" si="2"/>
        <v>1.2110118226063686</v>
      </c>
      <c r="Z15">
        <f t="shared" si="3"/>
        <v>1</v>
      </c>
      <c r="AA15">
        <f t="shared" si="4"/>
        <v>0</v>
      </c>
      <c r="AB15">
        <f t="shared" si="5"/>
        <v>0</v>
      </c>
      <c r="AD15">
        <f t="shared" si="6"/>
        <v>-4.8827865676869253E-3</v>
      </c>
      <c r="AE15">
        <f t="shared" si="7"/>
        <v>-5.1820865856850307E-3</v>
      </c>
      <c r="AF15">
        <f t="shared" si="8"/>
        <v>0.9422433390393572</v>
      </c>
      <c r="AH15">
        <f t="shared" si="9"/>
        <v>0</v>
      </c>
      <c r="AI15">
        <f t="shared" si="10"/>
        <v>1</v>
      </c>
      <c r="AJ15">
        <f t="shared" si="11"/>
        <v>0</v>
      </c>
      <c r="AK15">
        <f t="shared" si="12"/>
        <v>0</v>
      </c>
      <c r="AM15">
        <f t="shared" si="13"/>
        <v>3.0529043993775486</v>
      </c>
      <c r="AN15">
        <f t="shared" si="14"/>
        <v>3.4192246878604675</v>
      </c>
      <c r="AO15">
        <f t="shared" si="15"/>
        <v>2.7450340947237559</v>
      </c>
      <c r="AP15">
        <f t="shared" si="16"/>
        <v>3.4190044011228635</v>
      </c>
      <c r="AQ15">
        <f t="shared" si="17"/>
        <v>2.7471587084494193</v>
      </c>
      <c r="AS15">
        <f t="shared" si="18"/>
        <v>-2.382615833802936</v>
      </c>
      <c r="AT15">
        <f t="shared" si="19"/>
        <v>-1.2472734292140881</v>
      </c>
      <c r="AU15">
        <f t="shared" si="20"/>
        <v>-1.1211096176873392</v>
      </c>
      <c r="AV15">
        <f t="shared" si="21"/>
        <v>-1.2476033852528809</v>
      </c>
      <c r="AW15">
        <f t="shared" si="22"/>
        <v>-1.1249475753966831</v>
      </c>
    </row>
    <row r="16" spans="1:49" x14ac:dyDescent="0.25">
      <c r="A16" t="s">
        <v>189</v>
      </c>
      <c r="B16">
        <v>-377.11394806761899</v>
      </c>
      <c r="C16">
        <v>-359.36010071203299</v>
      </c>
      <c r="D16">
        <v>17.7538473555861</v>
      </c>
      <c r="E16">
        <v>-342.61784441364</v>
      </c>
      <c r="F16">
        <v>-334.698533037338</v>
      </c>
      <c r="G16">
        <v>7.9193113763020699</v>
      </c>
      <c r="H16">
        <v>-34.4961036539788</v>
      </c>
      <c r="I16">
        <v>-24.661567674694801</v>
      </c>
      <c r="J16">
        <v>9.8345359792840803</v>
      </c>
      <c r="K16">
        <v>-0.58742222185413295</v>
      </c>
      <c r="L16">
        <v>-1.79423255392996</v>
      </c>
      <c r="M16">
        <v>-0.282305605948939</v>
      </c>
      <c r="N16">
        <v>-0.96509496151013596</v>
      </c>
      <c r="O16">
        <v>-0.29919049608753001</v>
      </c>
      <c r="P16">
        <v>-0.82192484205852501</v>
      </c>
      <c r="Q16">
        <v>-0.28235669692829901</v>
      </c>
      <c r="R16">
        <v>-0.965299717424842</v>
      </c>
      <c r="S16">
        <v>-0.30027438716300497</v>
      </c>
      <c r="T16">
        <v>-0.82433088050385805</v>
      </c>
      <c r="V16">
        <f t="shared" si="0"/>
        <v>-7.2127503612989807E-3</v>
      </c>
      <c r="W16">
        <f t="shared" si="1"/>
        <v>-5.926119817663944E-3</v>
      </c>
      <c r="X16">
        <f t="shared" si="2"/>
        <v>1.2171118005073043</v>
      </c>
      <c r="Z16">
        <f t="shared" si="3"/>
        <v>1</v>
      </c>
      <c r="AA16">
        <f t="shared" si="4"/>
        <v>0</v>
      </c>
      <c r="AB16">
        <f t="shared" si="5"/>
        <v>0</v>
      </c>
      <c r="AD16">
        <f t="shared" si="6"/>
        <v>-4.6019560012598992E-3</v>
      </c>
      <c r="AE16">
        <f t="shared" si="7"/>
        <v>-4.7911377628289675E-3</v>
      </c>
      <c r="AF16">
        <f t="shared" si="8"/>
        <v>0.9605142304534019</v>
      </c>
      <c r="AH16">
        <f t="shared" si="9"/>
        <v>0</v>
      </c>
      <c r="AI16">
        <f t="shared" si="10"/>
        <v>1</v>
      </c>
      <c r="AJ16">
        <f t="shared" si="11"/>
        <v>0</v>
      </c>
      <c r="AK16">
        <f t="shared" si="12"/>
        <v>0</v>
      </c>
      <c r="AM16">
        <f t="shared" si="13"/>
        <v>3.0544172269592802</v>
      </c>
      <c r="AN16">
        <f t="shared" si="14"/>
        <v>3.4187243579704005</v>
      </c>
      <c r="AO16">
        <f t="shared" si="15"/>
        <v>2.7452587225042513</v>
      </c>
      <c r="AP16">
        <f t="shared" si="16"/>
        <v>3.4186177715673631</v>
      </c>
      <c r="AQ16">
        <f t="shared" si="17"/>
        <v>2.7471622688779052</v>
      </c>
      <c r="AS16">
        <f t="shared" si="18"/>
        <v>-2.3816547757840931</v>
      </c>
      <c r="AT16">
        <f t="shared" si="19"/>
        <v>-1.2474005674590749</v>
      </c>
      <c r="AU16">
        <f t="shared" si="20"/>
        <v>-1.121115338146055</v>
      </c>
      <c r="AV16">
        <f t="shared" si="21"/>
        <v>-1.247656414353141</v>
      </c>
      <c r="AW16">
        <f t="shared" si="22"/>
        <v>-1.124605267666863</v>
      </c>
    </row>
    <row r="17" spans="1:49" x14ac:dyDescent="0.25">
      <c r="A17" t="s">
        <v>25</v>
      </c>
      <c r="B17">
        <v>-401.095833334735</v>
      </c>
      <c r="C17">
        <v>-386.15585852518001</v>
      </c>
      <c r="D17">
        <v>14.939974809555</v>
      </c>
      <c r="E17">
        <v>-350.75321893508197</v>
      </c>
      <c r="F17">
        <v>-346.157140908982</v>
      </c>
      <c r="G17">
        <v>4.5960780260993097</v>
      </c>
      <c r="H17">
        <v>-50.342614399653101</v>
      </c>
      <c r="I17">
        <v>-39.998717616197297</v>
      </c>
      <c r="J17">
        <v>10.343896783455699</v>
      </c>
      <c r="K17">
        <v>-0.35891946819375697</v>
      </c>
      <c r="L17">
        <v>-1.13759837706726</v>
      </c>
      <c r="M17">
        <v>-0.28250331640064202</v>
      </c>
      <c r="N17">
        <v>-0.96541795257821905</v>
      </c>
      <c r="O17">
        <v>-6.7549696647455901E-2</v>
      </c>
      <c r="P17">
        <v>-0.161872393098691</v>
      </c>
      <c r="Q17">
        <v>-0.28253129493733897</v>
      </c>
      <c r="R17">
        <v>-0.96553238966398403</v>
      </c>
      <c r="S17">
        <v>-6.8644997234674696E-2</v>
      </c>
      <c r="T17">
        <v>-0.164574458561903</v>
      </c>
      <c r="V17">
        <f t="shared" si="0"/>
        <v>-1.0308031390349914E-2</v>
      </c>
      <c r="W17">
        <f t="shared" si="1"/>
        <v>-8.8664551456590496E-3</v>
      </c>
      <c r="X17">
        <f t="shared" si="2"/>
        <v>1.1625876656463603</v>
      </c>
      <c r="Z17">
        <f t="shared" si="3"/>
        <v>0</v>
      </c>
      <c r="AA17">
        <f t="shared" si="4"/>
        <v>1</v>
      </c>
      <c r="AB17">
        <f t="shared" si="5"/>
        <v>0</v>
      </c>
      <c r="AD17">
        <f t="shared" si="6"/>
        <v>-7.4915288413729408E-3</v>
      </c>
      <c r="AE17">
        <f t="shared" si="7"/>
        <v>-7.743176021743306E-3</v>
      </c>
      <c r="AF17">
        <f t="shared" si="8"/>
        <v>0.96750078008510665</v>
      </c>
      <c r="AH17">
        <f t="shared" si="9"/>
        <v>0</v>
      </c>
      <c r="AI17">
        <f t="shared" si="10"/>
        <v>1</v>
      </c>
      <c r="AJ17">
        <f t="shared" si="11"/>
        <v>0</v>
      </c>
      <c r="AK17">
        <f t="shared" si="12"/>
        <v>0</v>
      </c>
      <c r="AM17">
        <f t="shared" si="13"/>
        <v>3.1695087000773823</v>
      </c>
      <c r="AN17">
        <f t="shared" si="14"/>
        <v>3.4174351902437006</v>
      </c>
      <c r="AO17">
        <f t="shared" si="15"/>
        <v>2.3974719963827371</v>
      </c>
      <c r="AP17">
        <f t="shared" si="16"/>
        <v>3.4173685635926399</v>
      </c>
      <c r="AQ17">
        <f t="shared" si="17"/>
        <v>2.3963452262932932</v>
      </c>
      <c r="AS17">
        <f t="shared" si="18"/>
        <v>-1.4965178452610171</v>
      </c>
      <c r="AT17">
        <f t="shared" si="19"/>
        <v>-1.247921268978861</v>
      </c>
      <c r="AU17">
        <f t="shared" si="20"/>
        <v>-0.22942208974614692</v>
      </c>
      <c r="AV17">
        <f t="shared" si="21"/>
        <v>-1.2480636846013229</v>
      </c>
      <c r="AW17">
        <f t="shared" si="22"/>
        <v>-0.23321945579657771</v>
      </c>
    </row>
    <row r="18" spans="1:49" x14ac:dyDescent="0.25">
      <c r="A18" t="s">
        <v>26</v>
      </c>
      <c r="B18">
        <v>-394.60665313291099</v>
      </c>
      <c r="C18">
        <v>-380.86673731325499</v>
      </c>
      <c r="D18">
        <v>13.739915819655799</v>
      </c>
      <c r="E18">
        <v>-346.72035964921201</v>
      </c>
      <c r="F18">
        <v>-342.67338370775798</v>
      </c>
      <c r="G18">
        <v>4.0469759414546997</v>
      </c>
      <c r="H18">
        <v>-47.886293483698502</v>
      </c>
      <c r="I18">
        <v>-38.1933536054974</v>
      </c>
      <c r="J18">
        <v>9.6929398782011091</v>
      </c>
      <c r="K18">
        <v>-0.35847009132341501</v>
      </c>
      <c r="L18">
        <v>-1.1371990751854999</v>
      </c>
      <c r="M18">
        <v>-0.282500696353643</v>
      </c>
      <c r="N18">
        <v>-0.96550745697198803</v>
      </c>
      <c r="O18">
        <v>-6.7549696647455901E-2</v>
      </c>
      <c r="P18">
        <v>-0.161872393098691</v>
      </c>
      <c r="Q18">
        <v>-0.28252769580228698</v>
      </c>
      <c r="R18">
        <v>-0.96560408937775399</v>
      </c>
      <c r="S18">
        <v>-6.8572313091467593E-2</v>
      </c>
      <c r="T18">
        <v>-0.164417990116107</v>
      </c>
      <c r="V18">
        <f t="shared" si="0"/>
        <v>-9.819225114820862E-3</v>
      </c>
      <c r="W18">
        <f t="shared" si="1"/>
        <v>-8.4196983223161076E-3</v>
      </c>
      <c r="X18">
        <f t="shared" si="2"/>
        <v>1.1662205388992808</v>
      </c>
      <c r="Z18">
        <f t="shared" si="3"/>
        <v>0</v>
      </c>
      <c r="AA18">
        <f t="shared" si="4"/>
        <v>1</v>
      </c>
      <c r="AB18">
        <f t="shared" si="5"/>
        <v>0</v>
      </c>
      <c r="AD18">
        <f t="shared" si="6"/>
        <v>-7.1769956916389044E-3</v>
      </c>
      <c r="AE18">
        <f t="shared" si="7"/>
        <v>-7.3700824296604323E-3</v>
      </c>
      <c r="AF18">
        <f t="shared" si="8"/>
        <v>0.97380127836230668</v>
      </c>
      <c r="AH18">
        <f t="shared" si="9"/>
        <v>0</v>
      </c>
      <c r="AI18">
        <f t="shared" si="10"/>
        <v>1</v>
      </c>
      <c r="AJ18">
        <f t="shared" si="11"/>
        <v>0</v>
      </c>
      <c r="AK18">
        <f t="shared" si="12"/>
        <v>0</v>
      </c>
      <c r="AM18">
        <f t="shared" si="13"/>
        <v>3.1723680795436526</v>
      </c>
      <c r="AN18">
        <f t="shared" si="14"/>
        <v>3.4177325045452682</v>
      </c>
      <c r="AO18">
        <f t="shared" si="15"/>
        <v>2.3977314269214207</v>
      </c>
      <c r="AP18">
        <f t="shared" si="16"/>
        <v>3.4177170868398012</v>
      </c>
      <c r="AQ18">
        <f t="shared" si="17"/>
        <v>2.3963452262932932</v>
      </c>
      <c r="AS18">
        <f t="shared" si="18"/>
        <v>-1.495669166508915</v>
      </c>
      <c r="AT18">
        <f t="shared" si="19"/>
        <v>-1.2480081533256311</v>
      </c>
      <c r="AU18">
        <f t="shared" si="20"/>
        <v>-0.22942208974614692</v>
      </c>
      <c r="AV18">
        <f t="shared" si="21"/>
        <v>-1.2481317851800409</v>
      </c>
      <c r="AW18">
        <f t="shared" si="22"/>
        <v>-0.23299030320757458</v>
      </c>
    </row>
    <row r="19" spans="1:49" x14ac:dyDescent="0.25">
      <c r="A19" t="s">
        <v>190</v>
      </c>
      <c r="B19">
        <v>-423.80957961607101</v>
      </c>
      <c r="C19">
        <v>-405.78860261560197</v>
      </c>
      <c r="D19">
        <v>18.020977000469301</v>
      </c>
      <c r="E19">
        <v>-379.61257444377901</v>
      </c>
      <c r="F19">
        <v>-370.46314518240303</v>
      </c>
      <c r="G19">
        <v>9.1494292613759107</v>
      </c>
      <c r="H19">
        <v>-44.197005172292002</v>
      </c>
      <c r="I19">
        <v>-35.325457433198601</v>
      </c>
      <c r="J19">
        <v>8.8715477390933906</v>
      </c>
      <c r="K19">
        <v>-0.33962725871421501</v>
      </c>
      <c r="L19">
        <v>-1.12210427148787</v>
      </c>
      <c r="M19">
        <v>-0.28252720954460597</v>
      </c>
      <c r="N19">
        <v>-0.96545123952254697</v>
      </c>
      <c r="O19">
        <v>-4.9366844987877301E-2</v>
      </c>
      <c r="P19">
        <v>-0.147552488225101</v>
      </c>
      <c r="Q19">
        <v>-0.28255195335669903</v>
      </c>
      <c r="R19">
        <v>-0.96555185334464899</v>
      </c>
      <c r="S19">
        <v>-5.0199647858184697E-2</v>
      </c>
      <c r="T19">
        <v>-0.149973321336454</v>
      </c>
      <c r="V19">
        <f t="shared" si="0"/>
        <v>-9.1005437402219835E-3</v>
      </c>
      <c r="W19">
        <f t="shared" si="1"/>
        <v>-7.7332041817317343E-3</v>
      </c>
      <c r="X19">
        <f t="shared" si="2"/>
        <v>1.1768141027131207</v>
      </c>
      <c r="Z19">
        <f t="shared" si="3"/>
        <v>0</v>
      </c>
      <c r="AA19">
        <f t="shared" si="4"/>
        <v>1</v>
      </c>
      <c r="AB19">
        <f t="shared" si="5"/>
        <v>0</v>
      </c>
      <c r="AD19">
        <f t="shared" si="6"/>
        <v>-6.5790968067669653E-3</v>
      </c>
      <c r="AE19">
        <f t="shared" si="7"/>
        <v>-6.8756574993312849E-3</v>
      </c>
      <c r="AF19">
        <f t="shared" si="8"/>
        <v>0.95686802424449402</v>
      </c>
      <c r="AH19">
        <f t="shared" si="9"/>
        <v>0</v>
      </c>
      <c r="AI19">
        <f t="shared" si="10"/>
        <v>1</v>
      </c>
      <c r="AJ19">
        <f t="shared" si="11"/>
        <v>0</v>
      </c>
      <c r="AK19">
        <f t="shared" si="12"/>
        <v>0</v>
      </c>
      <c r="AM19">
        <f t="shared" si="13"/>
        <v>3.3039287710180036</v>
      </c>
      <c r="AN19">
        <f t="shared" si="14"/>
        <v>3.417254214221332</v>
      </c>
      <c r="AO19">
        <f t="shared" si="15"/>
        <v>2.9875373181925999</v>
      </c>
      <c r="AP19">
        <f t="shared" si="16"/>
        <v>3.4171973774799187</v>
      </c>
      <c r="AQ19">
        <f t="shared" si="17"/>
        <v>2.9888984856402008</v>
      </c>
      <c r="AS19">
        <f t="shared" si="18"/>
        <v>-1.461731530202085</v>
      </c>
      <c r="AT19">
        <f t="shared" si="19"/>
        <v>-1.2479784490671531</v>
      </c>
      <c r="AU19">
        <f t="shared" si="20"/>
        <v>-0.1969193332129783</v>
      </c>
      <c r="AV19">
        <f t="shared" si="21"/>
        <v>-1.2481038067013479</v>
      </c>
      <c r="AW19">
        <f t="shared" si="22"/>
        <v>-0.2001729691946387</v>
      </c>
    </row>
    <row r="20" spans="1:49" x14ac:dyDescent="0.25">
      <c r="A20" t="s">
        <v>191</v>
      </c>
      <c r="B20">
        <v>-418.62035480327802</v>
      </c>
      <c r="C20">
        <v>-401.68857159097701</v>
      </c>
      <c r="D20">
        <v>16.931783212301202</v>
      </c>
      <c r="E20">
        <v>-375.661978788255</v>
      </c>
      <c r="F20">
        <v>-367.18988039016801</v>
      </c>
      <c r="G20">
        <v>8.4720983980868603</v>
      </c>
      <c r="H20">
        <v>-42.958376015022999</v>
      </c>
      <c r="I20">
        <v>-34.4986912008087</v>
      </c>
      <c r="J20">
        <v>8.4596848142143592</v>
      </c>
      <c r="K20">
        <v>-0.33939375426657498</v>
      </c>
      <c r="L20">
        <v>-1.12192613627572</v>
      </c>
      <c r="M20">
        <v>-0.28252027863359203</v>
      </c>
      <c r="N20">
        <v>-0.96551829963913405</v>
      </c>
      <c r="O20">
        <v>-4.9366844987875899E-2</v>
      </c>
      <c r="P20">
        <v>-0.14755248822509601</v>
      </c>
      <c r="Q20">
        <v>-0.28254483136280001</v>
      </c>
      <c r="R20">
        <v>-0.96560540258077998</v>
      </c>
      <c r="S20">
        <v>-5.0154493374286999E-2</v>
      </c>
      <c r="T20">
        <v>-0.14987530750185299</v>
      </c>
      <c r="V20">
        <f t="shared" si="0"/>
        <v>-8.8553484114899661E-3</v>
      </c>
      <c r="W20">
        <f t="shared" si="1"/>
        <v>-7.5066306451070514E-3</v>
      </c>
      <c r="X20">
        <f t="shared" si="2"/>
        <v>1.1796701916141341</v>
      </c>
      <c r="Z20">
        <f t="shared" si="3"/>
        <v>0</v>
      </c>
      <c r="AA20">
        <f t="shared" si="4"/>
        <v>1</v>
      </c>
      <c r="AB20">
        <f t="shared" si="5"/>
        <v>0</v>
      </c>
      <c r="AD20">
        <f t="shared" si="6"/>
        <v>-6.4454261930870504E-3</v>
      </c>
      <c r="AE20">
        <f t="shared" si="7"/>
        <v>-6.6944295294879691E-3</v>
      </c>
      <c r="AF20">
        <f t="shared" si="8"/>
        <v>0.96280439799924755</v>
      </c>
      <c r="AH20">
        <f t="shared" si="9"/>
        <v>0</v>
      </c>
      <c r="AI20">
        <f t="shared" si="10"/>
        <v>1</v>
      </c>
      <c r="AJ20">
        <f t="shared" si="11"/>
        <v>0</v>
      </c>
      <c r="AK20">
        <f t="shared" si="12"/>
        <v>0</v>
      </c>
      <c r="AM20">
        <f t="shared" si="13"/>
        <v>3.3056770260848976</v>
      </c>
      <c r="AN20">
        <f t="shared" si="14"/>
        <v>3.4175298763150974</v>
      </c>
      <c r="AO20">
        <f t="shared" si="15"/>
        <v>2.9882727831259572</v>
      </c>
      <c r="AP20">
        <f t="shared" si="16"/>
        <v>3.4175185735652631</v>
      </c>
      <c r="AQ20">
        <f t="shared" si="17"/>
        <v>2.9888984856401843</v>
      </c>
      <c r="AS20">
        <f t="shared" si="18"/>
        <v>-1.4613198905422951</v>
      </c>
      <c r="AT20">
        <f t="shared" si="19"/>
        <v>-1.2480385782727261</v>
      </c>
      <c r="AU20">
        <f t="shared" si="20"/>
        <v>-0.19691933321297189</v>
      </c>
      <c r="AV20">
        <f t="shared" si="21"/>
        <v>-1.2481502339435799</v>
      </c>
      <c r="AW20">
        <f t="shared" si="22"/>
        <v>-0.20002980087613997</v>
      </c>
    </row>
    <row r="21" spans="1:49" x14ac:dyDescent="0.25">
      <c r="A21" t="s">
        <v>192</v>
      </c>
      <c r="B21">
        <v>-363.18715093808601</v>
      </c>
      <c r="C21">
        <v>-351.42741469318901</v>
      </c>
      <c r="D21">
        <v>11.7597362448968</v>
      </c>
      <c r="E21">
        <v>-319.18128053772699</v>
      </c>
      <c r="F21">
        <v>-313.72466444447002</v>
      </c>
      <c r="G21">
        <v>5.4566160932566898</v>
      </c>
      <c r="H21">
        <v>-44.005870400359299</v>
      </c>
      <c r="I21">
        <v>-37.702750248719099</v>
      </c>
      <c r="J21">
        <v>6.3031201516401199</v>
      </c>
      <c r="K21">
        <v>-0.52605117043198502</v>
      </c>
      <c r="L21">
        <v>-1.61884184658476</v>
      </c>
      <c r="M21">
        <v>-0.28245789605358601</v>
      </c>
      <c r="N21">
        <v>-0.96531343055911001</v>
      </c>
      <c r="O21">
        <v>-0.23542667205996801</v>
      </c>
      <c r="P21">
        <v>-0.64493406980385903</v>
      </c>
      <c r="Q21">
        <v>-0.28250976498576602</v>
      </c>
      <c r="R21">
        <v>-0.96553662100706295</v>
      </c>
      <c r="S21">
        <v>-0.23606988317772001</v>
      </c>
      <c r="T21">
        <v>-0.64641653064821503</v>
      </c>
      <c r="V21">
        <f t="shared" si="0"/>
        <v>-8.5943462217910049E-3</v>
      </c>
      <c r="W21">
        <f t="shared" si="1"/>
        <v>-8.1666023184309988E-3</v>
      </c>
      <c r="X21">
        <f t="shared" si="2"/>
        <v>1.0523772171928394</v>
      </c>
      <c r="Z21">
        <f t="shared" si="3"/>
        <v>0</v>
      </c>
      <c r="AA21">
        <f t="shared" si="4"/>
        <v>0</v>
      </c>
      <c r="AB21">
        <f t="shared" si="5"/>
        <v>1</v>
      </c>
      <c r="AD21">
        <f t="shared" si="6"/>
        <v>-6.8886949294820754E-3</v>
      </c>
      <c r="AE21">
        <f t="shared" si="7"/>
        <v>-7.4715222684989813E-3</v>
      </c>
      <c r="AF21">
        <f t="shared" si="8"/>
        <v>0.92199349502387351</v>
      </c>
      <c r="AH21">
        <f t="shared" si="9"/>
        <v>0</v>
      </c>
      <c r="AI21">
        <f t="shared" si="10"/>
        <v>1</v>
      </c>
      <c r="AJ21">
        <f t="shared" si="11"/>
        <v>0</v>
      </c>
      <c r="AK21">
        <f t="shared" si="12"/>
        <v>0</v>
      </c>
      <c r="AM21">
        <f t="shared" si="13"/>
        <v>3.0773467251396709</v>
      </c>
      <c r="AN21">
        <f t="shared" si="14"/>
        <v>3.4177106092446419</v>
      </c>
      <c r="AO21">
        <f t="shared" si="15"/>
        <v>2.7382422609222652</v>
      </c>
      <c r="AP21">
        <f t="shared" si="16"/>
        <v>3.4175480453765656</v>
      </c>
      <c r="AQ21">
        <f t="shared" si="17"/>
        <v>2.7394265235995907</v>
      </c>
      <c r="AS21">
        <f t="shared" si="18"/>
        <v>-2.1448930170167451</v>
      </c>
      <c r="AT21">
        <f t="shared" si="19"/>
        <v>-1.247771326612696</v>
      </c>
      <c r="AU21">
        <f t="shared" si="20"/>
        <v>-0.88036074186382707</v>
      </c>
      <c r="AV21">
        <f t="shared" si="21"/>
        <v>-1.248046385992829</v>
      </c>
      <c r="AW21">
        <f t="shared" si="22"/>
        <v>-0.88248641382593507</v>
      </c>
    </row>
    <row r="22" spans="1:49" x14ac:dyDescent="0.25">
      <c r="A22" t="s">
        <v>193</v>
      </c>
      <c r="B22">
        <v>-369.09837113433298</v>
      </c>
      <c r="C22">
        <v>-357.80023429789799</v>
      </c>
      <c r="D22">
        <v>11.298136836435001</v>
      </c>
      <c r="E22">
        <v>-321.609071234277</v>
      </c>
      <c r="F22">
        <v>-316.52540449644999</v>
      </c>
      <c r="G22">
        <v>5.0836667378271301</v>
      </c>
      <c r="H22">
        <v>-47.489299900056103</v>
      </c>
      <c r="I22">
        <v>-41.274829801448199</v>
      </c>
      <c r="J22">
        <v>6.2144700986079204</v>
      </c>
      <c r="K22">
        <v>-0.52642482654199896</v>
      </c>
      <c r="L22">
        <v>-1.6197238255842401</v>
      </c>
      <c r="M22">
        <v>-0.28238805808769502</v>
      </c>
      <c r="N22">
        <v>-0.96520500315300595</v>
      </c>
      <c r="O22">
        <v>-0.23540670681598</v>
      </c>
      <c r="P22">
        <v>-0.64506116748541797</v>
      </c>
      <c r="Q22">
        <v>-0.282445857498407</v>
      </c>
      <c r="R22">
        <v>-0.96543947180235701</v>
      </c>
      <c r="S22">
        <v>-0.23603767969592401</v>
      </c>
      <c r="T22">
        <v>-0.64650489287169499</v>
      </c>
      <c r="V22">
        <f t="shared" si="0"/>
        <v>-9.4576549458161852E-3</v>
      </c>
      <c r="W22">
        <f t="shared" si="1"/>
        <v>-8.6300616383239437E-3</v>
      </c>
      <c r="X22">
        <f t="shared" si="2"/>
        <v>1.0958965697089702</v>
      </c>
      <c r="Z22">
        <f t="shared" si="3"/>
        <v>0</v>
      </c>
      <c r="AA22">
        <f t="shared" si="4"/>
        <v>0</v>
      </c>
      <c r="AB22">
        <f t="shared" si="5"/>
        <v>1</v>
      </c>
      <c r="AD22">
        <f t="shared" si="6"/>
        <v>-7.7794609101881074E-3</v>
      </c>
      <c r="AE22">
        <f t="shared" si="7"/>
        <v>-7.9412893476679403E-3</v>
      </c>
      <c r="AF22">
        <f t="shared" si="8"/>
        <v>0.97962189382667997</v>
      </c>
      <c r="AH22">
        <f t="shared" si="9"/>
        <v>0</v>
      </c>
      <c r="AI22">
        <f t="shared" si="10"/>
        <v>1</v>
      </c>
      <c r="AJ22">
        <f t="shared" si="11"/>
        <v>0</v>
      </c>
      <c r="AK22">
        <f t="shared" si="12"/>
        <v>0</v>
      </c>
      <c r="AM22">
        <f t="shared" si="13"/>
        <v>3.0768378387925748</v>
      </c>
      <c r="AN22">
        <f t="shared" si="14"/>
        <v>3.4181399591169508</v>
      </c>
      <c r="AO22">
        <f t="shared" si="15"/>
        <v>2.7389902057356101</v>
      </c>
      <c r="AP22">
        <f t="shared" si="16"/>
        <v>3.4180092801702808</v>
      </c>
      <c r="AQ22">
        <f t="shared" si="17"/>
        <v>2.7401987658307005</v>
      </c>
      <c r="AS22">
        <f t="shared" si="18"/>
        <v>-2.146148652126239</v>
      </c>
      <c r="AT22">
        <f t="shared" si="19"/>
        <v>-1.2475930612407009</v>
      </c>
      <c r="AU22">
        <f t="shared" si="20"/>
        <v>-0.88046787430139795</v>
      </c>
      <c r="AV22">
        <f t="shared" si="21"/>
        <v>-1.2478853293007641</v>
      </c>
      <c r="AW22">
        <f t="shared" si="22"/>
        <v>-0.88254257256761903</v>
      </c>
    </row>
    <row r="23" spans="1:49" x14ac:dyDescent="0.25">
      <c r="A23" t="s">
        <v>194</v>
      </c>
      <c r="B23">
        <v>-349.32141481276301</v>
      </c>
      <c r="C23">
        <v>-338.015469490729</v>
      </c>
      <c r="D23">
        <v>11.305945322033899</v>
      </c>
      <c r="E23">
        <v>-304.46756285025498</v>
      </c>
      <c r="F23">
        <v>-299.33446698901201</v>
      </c>
      <c r="G23">
        <v>5.1330958612428601</v>
      </c>
      <c r="H23">
        <v>-44.853851962507399</v>
      </c>
      <c r="I23">
        <v>-38.681002501716399</v>
      </c>
      <c r="J23">
        <v>6.1728494607910598</v>
      </c>
      <c r="K23">
        <v>-0.52534087161370102</v>
      </c>
      <c r="L23">
        <v>-1.6198551777082</v>
      </c>
      <c r="M23">
        <v>-0.28228459377659798</v>
      </c>
      <c r="N23">
        <v>-0.96511054452489298</v>
      </c>
      <c r="O23">
        <v>-0.235408100918688</v>
      </c>
      <c r="P23">
        <v>-0.64530888248826501</v>
      </c>
      <c r="Q23">
        <v>-0.28234141575531801</v>
      </c>
      <c r="R23">
        <v>-0.96536099800808095</v>
      </c>
      <c r="S23">
        <v>-0.23595526917422799</v>
      </c>
      <c r="T23">
        <v>-0.64680555261961803</v>
      </c>
      <c r="V23">
        <f t="shared" si="0"/>
        <v>-9.4357506950419889E-3</v>
      </c>
      <c r="W23">
        <f t="shared" si="1"/>
        <v>-7.648176918415045E-3</v>
      </c>
      <c r="X23">
        <f t="shared" si="2"/>
        <v>1.2337254741483397</v>
      </c>
      <c r="Z23">
        <f t="shared" si="3"/>
        <v>1</v>
      </c>
      <c r="AA23">
        <f t="shared" si="4"/>
        <v>0</v>
      </c>
      <c r="AB23">
        <f t="shared" si="5"/>
        <v>0</v>
      </c>
      <c r="AD23">
        <f t="shared" si="6"/>
        <v>-7.6886270805009982E-3</v>
      </c>
      <c r="AE23">
        <f t="shared" si="7"/>
        <v>-7.0441866841550183E-3</v>
      </c>
      <c r="AF23">
        <f t="shared" si="8"/>
        <v>1.0914854226955064</v>
      </c>
      <c r="AH23">
        <f t="shared" si="9"/>
        <v>1</v>
      </c>
      <c r="AI23">
        <f t="shared" si="10"/>
        <v>0</v>
      </c>
      <c r="AJ23">
        <f t="shared" si="11"/>
        <v>0</v>
      </c>
      <c r="AK23">
        <f t="shared" si="12"/>
        <v>0</v>
      </c>
      <c r="AM23">
        <f t="shared" si="13"/>
        <v>3.0834364223983859</v>
      </c>
      <c r="AN23">
        <f t="shared" si="14"/>
        <v>3.4191264339507299</v>
      </c>
      <c r="AO23">
        <f t="shared" si="15"/>
        <v>2.7412210580557987</v>
      </c>
      <c r="AP23">
        <f t="shared" si="16"/>
        <v>3.41892744344627</v>
      </c>
      <c r="AQ23">
        <f t="shared" si="17"/>
        <v>2.7412348171958634</v>
      </c>
      <c r="AS23">
        <f t="shared" si="18"/>
        <v>-2.1451960493219011</v>
      </c>
      <c r="AT23">
        <f t="shared" si="19"/>
        <v>-1.247395138301491</v>
      </c>
      <c r="AU23">
        <f t="shared" si="20"/>
        <v>-0.88071698340695304</v>
      </c>
      <c r="AV23">
        <f t="shared" si="21"/>
        <v>-1.247702413763399</v>
      </c>
      <c r="AW23">
        <f t="shared" si="22"/>
        <v>-0.88276082179384607</v>
      </c>
    </row>
    <row r="24" spans="1:49" x14ac:dyDescent="0.25">
      <c r="A24" t="s">
        <v>195</v>
      </c>
      <c r="B24">
        <v>-368.12021063038497</v>
      </c>
      <c r="C24">
        <v>-356.930876230541</v>
      </c>
      <c r="D24">
        <v>11.189334399843499</v>
      </c>
      <c r="E24">
        <v>-322.04419734522401</v>
      </c>
      <c r="F24">
        <v>-317.041537292611</v>
      </c>
      <c r="G24">
        <v>5.0026600526129501</v>
      </c>
      <c r="H24">
        <v>-46.076013285160997</v>
      </c>
      <c r="I24">
        <v>-39.889338937930503</v>
      </c>
      <c r="J24">
        <v>6.1866743472305501</v>
      </c>
      <c r="K24">
        <v>-0.52606498129067303</v>
      </c>
      <c r="L24">
        <v>-1.61936162667886</v>
      </c>
      <c r="M24">
        <v>-0.28228498236638799</v>
      </c>
      <c r="N24">
        <v>-0.96510807726397096</v>
      </c>
      <c r="O24">
        <v>-0.23542010246143</v>
      </c>
      <c r="P24">
        <v>-0.64506402166186905</v>
      </c>
      <c r="Q24">
        <v>-0.28234597972733</v>
      </c>
      <c r="R24">
        <v>-0.96537240808157498</v>
      </c>
      <c r="S24">
        <v>-0.236045564263302</v>
      </c>
      <c r="T24">
        <v>-0.64646961116523605</v>
      </c>
      <c r="V24">
        <f t="shared" si="0"/>
        <v>-9.1895277530199548E-3</v>
      </c>
      <c r="W24">
        <f t="shared" si="1"/>
        <v>-8.3598964628550376E-3</v>
      </c>
      <c r="X24">
        <f t="shared" si="2"/>
        <v>1.0992394216664239</v>
      </c>
      <c r="Z24">
        <f t="shared" si="3"/>
        <v>0</v>
      </c>
      <c r="AA24">
        <f t="shared" si="4"/>
        <v>0</v>
      </c>
      <c r="AB24">
        <f t="shared" si="5"/>
        <v>1</v>
      </c>
      <c r="AD24">
        <f t="shared" si="6"/>
        <v>-7.5196074320489359E-3</v>
      </c>
      <c r="AE24">
        <f t="shared" si="7"/>
        <v>-7.673437300041025E-3</v>
      </c>
      <c r="AF24">
        <f t="shared" si="8"/>
        <v>0.97995293869264211</v>
      </c>
      <c r="AH24">
        <f t="shared" si="9"/>
        <v>0</v>
      </c>
      <c r="AI24">
        <f t="shared" si="10"/>
        <v>1</v>
      </c>
      <c r="AJ24">
        <f t="shared" si="11"/>
        <v>0</v>
      </c>
      <c r="AK24">
        <f t="shared" si="12"/>
        <v>0</v>
      </c>
      <c r="AM24">
        <f t="shared" si="13"/>
        <v>3.0782539881400974</v>
      </c>
      <c r="AN24">
        <f t="shared" si="14"/>
        <v>3.4191115772707801</v>
      </c>
      <c r="AO24">
        <f t="shared" si="15"/>
        <v>2.7387492460740246</v>
      </c>
      <c r="AP24">
        <f t="shared" si="16"/>
        <v>3.418913996676316</v>
      </c>
      <c r="AQ24">
        <f t="shared" si="17"/>
        <v>2.7400549694669891</v>
      </c>
      <c r="AS24">
        <f t="shared" si="18"/>
        <v>-2.145426607969533</v>
      </c>
      <c r="AT24">
        <f t="shared" si="19"/>
        <v>-1.2473930596303591</v>
      </c>
      <c r="AU24">
        <f t="shared" si="20"/>
        <v>-0.88048412412329902</v>
      </c>
      <c r="AV24">
        <f t="shared" si="21"/>
        <v>-1.2477183878089049</v>
      </c>
      <c r="AW24">
        <f t="shared" si="22"/>
        <v>-0.88251517542853808</v>
      </c>
    </row>
    <row r="25" spans="1:49" x14ac:dyDescent="0.25">
      <c r="A25" t="s">
        <v>196</v>
      </c>
      <c r="B25">
        <v>-427.788452035565</v>
      </c>
      <c r="C25">
        <v>-403.82405839883597</v>
      </c>
      <c r="D25">
        <v>23.964393636729501</v>
      </c>
      <c r="E25">
        <v>-381.70329916168203</v>
      </c>
      <c r="F25">
        <v>-371.06638201261802</v>
      </c>
      <c r="G25">
        <v>10.6369171490634</v>
      </c>
      <c r="H25">
        <v>-46.085152873883203</v>
      </c>
      <c r="I25">
        <v>-32.757676386217</v>
      </c>
      <c r="J25">
        <v>13.3274764876661</v>
      </c>
      <c r="K25">
        <v>-0.57547544584914101</v>
      </c>
      <c r="L25">
        <v>-1.77839204312637</v>
      </c>
      <c r="M25">
        <v>-0.282251531172166</v>
      </c>
      <c r="N25">
        <v>-0.96513862611799095</v>
      </c>
      <c r="O25">
        <v>-0.28477394383106402</v>
      </c>
      <c r="P25">
        <v>-0.80415048255208299</v>
      </c>
      <c r="Q25">
        <v>-0.282312112194128</v>
      </c>
      <c r="R25">
        <v>-0.96541246819419702</v>
      </c>
      <c r="S25">
        <v>-0.28629455649527402</v>
      </c>
      <c r="T25">
        <v>-0.80737161379718403</v>
      </c>
      <c r="V25">
        <f t="shared" si="0"/>
        <v>-9.1029344562960635E-3</v>
      </c>
      <c r="W25">
        <f t="shared" si="1"/>
        <v>-8.4499708459109812E-3</v>
      </c>
      <c r="X25">
        <f t="shared" si="2"/>
        <v>1.0772740666556331</v>
      </c>
      <c r="Z25">
        <f t="shared" si="3"/>
        <v>0</v>
      </c>
      <c r="AA25">
        <f t="shared" si="4"/>
        <v>0</v>
      </c>
      <c r="AB25">
        <f t="shared" si="5"/>
        <v>1</v>
      </c>
      <c r="AD25">
        <f t="shared" si="6"/>
        <v>-5.6079611349889591E-3</v>
      </c>
      <c r="AE25">
        <f t="shared" si="7"/>
        <v>-6.8687771597389924E-3</v>
      </c>
      <c r="AF25">
        <f t="shared" si="8"/>
        <v>0.81644243284812823</v>
      </c>
      <c r="AH25">
        <f t="shared" si="9"/>
        <v>0</v>
      </c>
      <c r="AI25">
        <f t="shared" si="10"/>
        <v>0</v>
      </c>
      <c r="AJ25">
        <f t="shared" si="11"/>
        <v>1</v>
      </c>
      <c r="AK25">
        <f t="shared" si="12"/>
        <v>0</v>
      </c>
      <c r="AM25">
        <f t="shared" si="13"/>
        <v>3.0903004740754301</v>
      </c>
      <c r="AN25">
        <f t="shared" si="14"/>
        <v>3.4196636505993925</v>
      </c>
      <c r="AO25">
        <f t="shared" si="15"/>
        <v>2.8200732269616577</v>
      </c>
      <c r="AP25">
        <f t="shared" si="16"/>
        <v>3.4194274238649984</v>
      </c>
      <c r="AQ25">
        <f t="shared" si="17"/>
        <v>2.8238204371293456</v>
      </c>
      <c r="AS25">
        <f t="shared" si="18"/>
        <v>-2.3538674889755109</v>
      </c>
      <c r="AT25">
        <f t="shared" si="19"/>
        <v>-1.2473901572901569</v>
      </c>
      <c r="AU25">
        <f t="shared" si="20"/>
        <v>-1.088924426383147</v>
      </c>
      <c r="AV25">
        <f t="shared" si="21"/>
        <v>-1.247724580388325</v>
      </c>
      <c r="AW25">
        <f t="shared" si="22"/>
        <v>-1.0936661702924582</v>
      </c>
    </row>
    <row r="26" spans="1:49" x14ac:dyDescent="0.25">
      <c r="A26" t="s">
        <v>197</v>
      </c>
      <c r="B26">
        <v>-412.34519237161999</v>
      </c>
      <c r="C26">
        <v>-391.69419338163101</v>
      </c>
      <c r="D26">
        <v>20.6509989899894</v>
      </c>
      <c r="E26">
        <v>-371.194325181164</v>
      </c>
      <c r="F26">
        <v>-362.26876974602601</v>
      </c>
      <c r="G26">
        <v>8.9255554351375306</v>
      </c>
      <c r="H26">
        <v>-41.150867190455898</v>
      </c>
      <c r="I26">
        <v>-29.425423635604002</v>
      </c>
      <c r="J26">
        <v>11.7254435548518</v>
      </c>
      <c r="K26">
        <v>-0.57467758211547404</v>
      </c>
      <c r="L26">
        <v>-1.7775243224944699</v>
      </c>
      <c r="M26">
        <v>-0.28232989895213401</v>
      </c>
      <c r="N26">
        <v>-0.96527954124461501</v>
      </c>
      <c r="O26">
        <v>-0.284773962031804</v>
      </c>
      <c r="P26">
        <v>-0.804144966983244</v>
      </c>
      <c r="Q26">
        <v>-0.28238163325368099</v>
      </c>
      <c r="R26">
        <v>-0.96549250384280105</v>
      </c>
      <c r="S26">
        <v>-0.286084600647591</v>
      </c>
      <c r="T26">
        <v>-0.80703561644241795</v>
      </c>
      <c r="V26">
        <f t="shared" si="0"/>
        <v>-8.099814266610883E-3</v>
      </c>
      <c r="W26">
        <f t="shared" si="1"/>
        <v>-7.5737211315360375E-3</v>
      </c>
      <c r="X26">
        <f t="shared" si="2"/>
        <v>1.0694629662140924</v>
      </c>
      <c r="Z26">
        <f t="shared" si="3"/>
        <v>0</v>
      </c>
      <c r="AA26">
        <f t="shared" si="4"/>
        <v>0</v>
      </c>
      <c r="AB26">
        <f t="shared" si="5"/>
        <v>1</v>
      </c>
      <c r="AD26">
        <f t="shared" si="6"/>
        <v>-4.9962022092508995E-3</v>
      </c>
      <c r="AE26">
        <f t="shared" si="7"/>
        <v>-6.2113482142020504E-3</v>
      </c>
      <c r="AF26">
        <f t="shared" si="8"/>
        <v>0.80436678752404223</v>
      </c>
      <c r="AH26">
        <f t="shared" si="9"/>
        <v>0</v>
      </c>
      <c r="AI26">
        <f t="shared" si="10"/>
        <v>0</v>
      </c>
      <c r="AJ26">
        <f t="shared" si="11"/>
        <v>1</v>
      </c>
      <c r="AK26">
        <f t="shared" si="12"/>
        <v>0</v>
      </c>
      <c r="AM26">
        <f t="shared" si="13"/>
        <v>3.0930810211025412</v>
      </c>
      <c r="AN26">
        <f t="shared" si="14"/>
        <v>3.4191051759214068</v>
      </c>
      <c r="AO26">
        <f t="shared" si="15"/>
        <v>2.8209683940190566</v>
      </c>
      <c r="AP26">
        <f t="shared" si="16"/>
        <v>3.4189773907306495</v>
      </c>
      <c r="AQ26">
        <f t="shared" si="17"/>
        <v>2.8238008884163217</v>
      </c>
      <c r="AS26">
        <f t="shared" si="18"/>
        <v>-2.3522019046099438</v>
      </c>
      <c r="AT26">
        <f t="shared" si="19"/>
        <v>-1.247609440196749</v>
      </c>
      <c r="AU26">
        <f t="shared" si="20"/>
        <v>-1.0889189290150481</v>
      </c>
      <c r="AV26">
        <f t="shared" si="21"/>
        <v>-1.2478741370964821</v>
      </c>
      <c r="AW26">
        <f t="shared" si="22"/>
        <v>-1.0931202170900089</v>
      </c>
    </row>
    <row r="27" spans="1:49" x14ac:dyDescent="0.25">
      <c r="A27" t="s">
        <v>198</v>
      </c>
      <c r="B27">
        <v>-352.81253361778101</v>
      </c>
      <c r="C27">
        <v>-335.55006867583398</v>
      </c>
      <c r="D27">
        <v>17.262464941946199</v>
      </c>
      <c r="E27">
        <v>-300.02813336786897</v>
      </c>
      <c r="F27">
        <v>-293.28290832349302</v>
      </c>
      <c r="G27">
        <v>6.7452250443766504</v>
      </c>
      <c r="H27">
        <v>-52.7844002499113</v>
      </c>
      <c r="I27">
        <v>-42.267160352341698</v>
      </c>
      <c r="J27">
        <v>10.517239897569601</v>
      </c>
      <c r="K27">
        <v>-1.19899862232057</v>
      </c>
      <c r="L27">
        <v>-3.41271387354525</v>
      </c>
      <c r="M27">
        <v>-0.282380377585776</v>
      </c>
      <c r="N27">
        <v>-0.96505466485994995</v>
      </c>
      <c r="O27">
        <v>-0.90750256858587497</v>
      </c>
      <c r="P27">
        <v>-2.4366703713134998</v>
      </c>
      <c r="Q27">
        <v>-0.28244600310906398</v>
      </c>
      <c r="R27">
        <v>-0.96533694653763003</v>
      </c>
      <c r="S27">
        <v>-0.90866906139984205</v>
      </c>
      <c r="T27">
        <v>-2.4391617758642501</v>
      </c>
      <c r="V27">
        <f t="shared" si="0"/>
        <v>-1.098883737180012E-2</v>
      </c>
      <c r="W27">
        <f t="shared" si="1"/>
        <v>-9.1156761489189497E-3</v>
      </c>
      <c r="X27">
        <f t="shared" si="2"/>
        <v>1.205487908113466</v>
      </c>
      <c r="Z27">
        <f t="shared" si="3"/>
        <v>1</v>
      </c>
      <c r="AA27">
        <f t="shared" si="4"/>
        <v>0</v>
      </c>
      <c r="AB27">
        <f t="shared" si="5"/>
        <v>0</v>
      </c>
      <c r="AD27">
        <f t="shared" si="6"/>
        <v>-8.2151511433701252E-3</v>
      </c>
      <c r="AE27">
        <f t="shared" si="7"/>
        <v>-7.8835578116639438E-3</v>
      </c>
      <c r="AF27">
        <f t="shared" si="8"/>
        <v>1.0420613813747366</v>
      </c>
      <c r="AH27">
        <f t="shared" si="9"/>
        <v>1</v>
      </c>
      <c r="AI27">
        <f t="shared" si="10"/>
        <v>0</v>
      </c>
      <c r="AJ27">
        <f t="shared" si="11"/>
        <v>0</v>
      </c>
      <c r="AK27">
        <f t="shared" si="12"/>
        <v>0</v>
      </c>
      <c r="AM27">
        <f t="shared" si="13"/>
        <v>2.8463034152117737</v>
      </c>
      <c r="AN27">
        <f t="shared" si="14"/>
        <v>3.4177752062749986</v>
      </c>
      <c r="AO27">
        <f t="shared" si="15"/>
        <v>2.6843235667192422</v>
      </c>
      <c r="AP27">
        <f t="shared" si="16"/>
        <v>3.4175698506770518</v>
      </c>
      <c r="AQ27">
        <f t="shared" si="17"/>
        <v>2.6850286221343329</v>
      </c>
      <c r="AS27">
        <f t="shared" si="18"/>
        <v>-4.6117124958658202</v>
      </c>
      <c r="AT27">
        <f t="shared" si="19"/>
        <v>-1.2474350424457259</v>
      </c>
      <c r="AU27">
        <f t="shared" si="20"/>
        <v>-3.3441729398993747</v>
      </c>
      <c r="AV27">
        <f t="shared" si="21"/>
        <v>-1.2477829496466941</v>
      </c>
      <c r="AW27">
        <f t="shared" si="22"/>
        <v>-3.3478308372640919</v>
      </c>
    </row>
    <row r="28" spans="1:49" x14ac:dyDescent="0.25">
      <c r="A28" t="s">
        <v>199</v>
      </c>
      <c r="B28">
        <v>-342.44541515552299</v>
      </c>
      <c r="C28">
        <v>-327.34142273313898</v>
      </c>
      <c r="D28">
        <v>15.1039924223836</v>
      </c>
      <c r="E28">
        <v>-301.84266646611297</v>
      </c>
      <c r="F28">
        <v>-295.96458283989898</v>
      </c>
      <c r="G28">
        <v>5.8780836262141403</v>
      </c>
      <c r="H28">
        <v>-40.602748689409097</v>
      </c>
      <c r="I28">
        <v>-31.376839893239602</v>
      </c>
      <c r="J28">
        <v>9.2259087961695005</v>
      </c>
      <c r="K28">
        <v>-1.1970430675297901</v>
      </c>
      <c r="L28">
        <v>-3.4094039182726998</v>
      </c>
      <c r="M28">
        <v>-0.28227349784403599</v>
      </c>
      <c r="N28">
        <v>-0.96495971277202297</v>
      </c>
      <c r="O28">
        <v>-0.90747991925430904</v>
      </c>
      <c r="P28">
        <v>-2.4362690878158202</v>
      </c>
      <c r="Q28">
        <v>-0.28233561218828501</v>
      </c>
      <c r="R28">
        <v>-0.965220056350099</v>
      </c>
      <c r="S28">
        <v>-0.90849791174149996</v>
      </c>
      <c r="T28">
        <v>-2.4384425999986199</v>
      </c>
      <c r="V28">
        <f t="shared" si="0"/>
        <v>-8.1751176848565699E-3</v>
      </c>
      <c r="W28">
        <f t="shared" si="1"/>
        <v>-7.2896504314450272E-3</v>
      </c>
      <c r="X28">
        <f t="shared" si="2"/>
        <v>1.1214690967336298</v>
      </c>
      <c r="Z28">
        <f t="shared" si="3"/>
        <v>0</v>
      </c>
      <c r="AA28">
        <f t="shared" si="4"/>
        <v>1</v>
      </c>
      <c r="AB28">
        <f t="shared" si="5"/>
        <v>0</v>
      </c>
      <c r="AD28">
        <f t="shared" si="6"/>
        <v>-5.7412619239807228E-3</v>
      </c>
      <c r="AE28">
        <f t="shared" si="7"/>
        <v>-6.2095436000051407E-3</v>
      </c>
      <c r="AF28">
        <f t="shared" si="8"/>
        <v>0.92458678025482743</v>
      </c>
      <c r="AH28">
        <f t="shared" si="9"/>
        <v>0</v>
      </c>
      <c r="AI28">
        <f t="shared" si="10"/>
        <v>1</v>
      </c>
      <c r="AJ28">
        <f t="shared" si="11"/>
        <v>0</v>
      </c>
      <c r="AK28">
        <f t="shared" si="12"/>
        <v>0</v>
      </c>
      <c r="AM28">
        <f t="shared" si="13"/>
        <v>2.8481881819910813</v>
      </c>
      <c r="AN28">
        <f t="shared" si="14"/>
        <v>3.4186975170047251</v>
      </c>
      <c r="AO28">
        <f t="shared" si="15"/>
        <v>2.6840376499318181</v>
      </c>
      <c r="AP28">
        <f t="shared" si="16"/>
        <v>3.4185274924576525</v>
      </c>
      <c r="AQ28">
        <f t="shared" si="17"/>
        <v>2.6846534409463758</v>
      </c>
      <c r="AS28">
        <f t="shared" si="18"/>
        <v>-4.6064469858024903</v>
      </c>
      <c r="AT28">
        <f t="shared" si="19"/>
        <v>-1.2472332106160589</v>
      </c>
      <c r="AU28">
        <f t="shared" si="20"/>
        <v>-3.3437490070701292</v>
      </c>
      <c r="AV28">
        <f t="shared" si="21"/>
        <v>-1.247555668538384</v>
      </c>
      <c r="AW28">
        <f t="shared" si="22"/>
        <v>-3.3469405117401196</v>
      </c>
    </row>
    <row r="29" spans="1:49" x14ac:dyDescent="0.25">
      <c r="A29" t="s">
        <v>200</v>
      </c>
      <c r="B29">
        <v>-350.46633612530098</v>
      </c>
      <c r="C29">
        <v>-333.80608262420401</v>
      </c>
      <c r="D29">
        <v>16.660253501097198</v>
      </c>
      <c r="E29">
        <v>-298.92983318930499</v>
      </c>
      <c r="F29">
        <v>-292.48071405714899</v>
      </c>
      <c r="G29">
        <v>6.4491191321553796</v>
      </c>
      <c r="H29">
        <v>-51.536502935996403</v>
      </c>
      <c r="I29">
        <v>-41.325368567054603</v>
      </c>
      <c r="J29">
        <v>10.211134368941799</v>
      </c>
      <c r="K29">
        <v>-1.19878372491304</v>
      </c>
      <c r="L29">
        <v>-3.4123569527560198</v>
      </c>
      <c r="M29">
        <v>-0.28236833019374302</v>
      </c>
      <c r="N29">
        <v>-0.96510975080373296</v>
      </c>
      <c r="O29">
        <v>-0.90746636203305997</v>
      </c>
      <c r="P29">
        <v>-2.4365670200374701</v>
      </c>
      <c r="Q29">
        <v>-0.28242554323179297</v>
      </c>
      <c r="R29">
        <v>-0.96534804500208804</v>
      </c>
      <c r="S29">
        <v>-0.90859871656475</v>
      </c>
      <c r="T29">
        <v>-2.4390283734125902</v>
      </c>
      <c r="V29">
        <f t="shared" si="0"/>
        <v>-1.0680181914816789E-2</v>
      </c>
      <c r="W29">
        <f t="shared" si="1"/>
        <v>-8.9490326862370351E-3</v>
      </c>
      <c r="X29">
        <f t="shared" si="2"/>
        <v>1.1934454023441143</v>
      </c>
      <c r="Z29">
        <f t="shared" si="3"/>
        <v>0</v>
      </c>
      <c r="AA29">
        <f t="shared" si="4"/>
        <v>1</v>
      </c>
      <c r="AB29">
        <f t="shared" si="5"/>
        <v>0</v>
      </c>
      <c r="AD29">
        <f t="shared" si="6"/>
        <v>-7.9805343413417162E-3</v>
      </c>
      <c r="AE29">
        <f t="shared" si="7"/>
        <v>-7.7594651164969441E-3</v>
      </c>
      <c r="AF29">
        <f t="shared" si="8"/>
        <v>1.0284902659559316</v>
      </c>
      <c r="AH29">
        <f t="shared" si="9"/>
        <v>1</v>
      </c>
      <c r="AI29">
        <f t="shared" si="10"/>
        <v>0</v>
      </c>
      <c r="AJ29">
        <f t="shared" si="11"/>
        <v>0</v>
      </c>
      <c r="AK29">
        <f t="shared" si="12"/>
        <v>0</v>
      </c>
      <c r="AM29">
        <f t="shared" si="13"/>
        <v>2.8465159159576952</v>
      </c>
      <c r="AN29">
        <f t="shared" si="14"/>
        <v>3.4180620986176353</v>
      </c>
      <c r="AO29">
        <f t="shared" si="15"/>
        <v>2.6843845681778227</v>
      </c>
      <c r="AP29">
        <f t="shared" si="16"/>
        <v>3.417910748494835</v>
      </c>
      <c r="AQ29">
        <f t="shared" si="17"/>
        <v>2.6850218608419376</v>
      </c>
      <c r="AS29">
        <f t="shared" si="18"/>
        <v>-4.6111406776690593</v>
      </c>
      <c r="AT29">
        <f t="shared" si="19"/>
        <v>-1.2474780809974759</v>
      </c>
      <c r="AU29">
        <f t="shared" si="20"/>
        <v>-3.3440333820705299</v>
      </c>
      <c r="AV29">
        <f t="shared" si="21"/>
        <v>-1.247773588233881</v>
      </c>
      <c r="AW29">
        <f t="shared" si="22"/>
        <v>-3.3476270899773404</v>
      </c>
    </row>
    <row r="30" spans="1:49" x14ac:dyDescent="0.25">
      <c r="A30" t="s">
        <v>201</v>
      </c>
      <c r="B30">
        <v>-345.02466318803602</v>
      </c>
      <c r="C30">
        <v>-329.55775519302699</v>
      </c>
      <c r="D30">
        <v>15.466907995009</v>
      </c>
      <c r="E30">
        <v>-303.20391054156102</v>
      </c>
      <c r="F30">
        <v>-297.13129772527702</v>
      </c>
      <c r="G30">
        <v>6.0726128162844697</v>
      </c>
      <c r="H30">
        <v>-41.8207526464751</v>
      </c>
      <c r="I30">
        <v>-32.426457467750502</v>
      </c>
      <c r="J30">
        <v>9.3942951787246098</v>
      </c>
      <c r="K30">
        <v>-1.1973132998398801</v>
      </c>
      <c r="L30">
        <v>-3.4096054854176399</v>
      </c>
      <c r="M30">
        <v>-0.28234780330039499</v>
      </c>
      <c r="N30">
        <v>-0.96505255910643695</v>
      </c>
      <c r="O30">
        <v>-0.90742821863804801</v>
      </c>
      <c r="P30">
        <v>-2.43616152295328</v>
      </c>
      <c r="Q30">
        <v>-0.28240969756308698</v>
      </c>
      <c r="R30">
        <v>-0.96529938556682704</v>
      </c>
      <c r="S30">
        <v>-0.90847390578436804</v>
      </c>
      <c r="T30">
        <v>-2.4383852126531602</v>
      </c>
      <c r="V30">
        <f t="shared" si="0"/>
        <v>-8.3914033579226555E-3</v>
      </c>
      <c r="W30">
        <f t="shared" si="1"/>
        <v>-7.5372779014371005E-3</v>
      </c>
      <c r="X30">
        <f t="shared" si="2"/>
        <v>1.1133201492176243</v>
      </c>
      <c r="Z30">
        <f t="shared" si="3"/>
        <v>0</v>
      </c>
      <c r="AA30">
        <f t="shared" si="4"/>
        <v>1</v>
      </c>
      <c r="AB30">
        <f t="shared" si="5"/>
        <v>0</v>
      </c>
      <c r="AD30">
        <f t="shared" si="6"/>
        <v>-5.9208871976528243E-3</v>
      </c>
      <c r="AE30">
        <f t="shared" si="7"/>
        <v>-6.4296964924250855E-3</v>
      </c>
      <c r="AF30">
        <f t="shared" si="8"/>
        <v>0.92086573676196126</v>
      </c>
      <c r="AH30">
        <f t="shared" si="9"/>
        <v>0</v>
      </c>
      <c r="AI30">
        <f t="shared" si="10"/>
        <v>1</v>
      </c>
      <c r="AJ30">
        <f t="shared" si="11"/>
        <v>0</v>
      </c>
      <c r="AK30">
        <f t="shared" si="12"/>
        <v>0</v>
      </c>
      <c r="AM30">
        <f t="shared" si="13"/>
        <v>2.8477136985562721</v>
      </c>
      <c r="AN30">
        <f t="shared" si="14"/>
        <v>3.4180815811085616</v>
      </c>
      <c r="AO30">
        <f t="shared" si="15"/>
        <v>2.6840454052974487</v>
      </c>
      <c r="AP30">
        <f t="shared" si="16"/>
        <v>3.4179566755109474</v>
      </c>
      <c r="AQ30">
        <f t="shared" si="17"/>
        <v>2.6846878606108326</v>
      </c>
      <c r="AS30">
        <f t="shared" si="18"/>
        <v>-4.6069187852575197</v>
      </c>
      <c r="AT30">
        <f t="shared" si="19"/>
        <v>-1.2474003624068319</v>
      </c>
      <c r="AU30">
        <f t="shared" si="20"/>
        <v>-3.343589741591328</v>
      </c>
      <c r="AV30">
        <f t="shared" si="21"/>
        <v>-1.247709083129914</v>
      </c>
      <c r="AW30">
        <f t="shared" si="22"/>
        <v>-3.3468591184375285</v>
      </c>
    </row>
    <row r="31" spans="1:49" x14ac:dyDescent="0.25">
      <c r="A31" t="s">
        <v>202</v>
      </c>
      <c r="B31">
        <v>-361.937757512269</v>
      </c>
      <c r="C31">
        <v>-342.72660449346898</v>
      </c>
      <c r="D31">
        <v>19.211153018799902</v>
      </c>
      <c r="E31">
        <v>-324.15244299955702</v>
      </c>
      <c r="F31">
        <v>-316.207254355229</v>
      </c>
      <c r="G31">
        <v>7.94518864432795</v>
      </c>
      <c r="H31">
        <v>-37.785314512712802</v>
      </c>
      <c r="I31">
        <v>-26.519350138240799</v>
      </c>
      <c r="J31">
        <v>11.265964374471899</v>
      </c>
      <c r="K31">
        <v>-0.74425679503897602</v>
      </c>
      <c r="L31">
        <v>-2.21500741718534</v>
      </c>
      <c r="M31">
        <v>-0.28225397331151098</v>
      </c>
      <c r="N31">
        <v>-0.96499919492348996</v>
      </c>
      <c r="O31">
        <v>-0.45550711735958399</v>
      </c>
      <c r="P31">
        <v>-1.2421122623709799</v>
      </c>
      <c r="Q31">
        <v>-0.282301919203856</v>
      </c>
      <c r="R31">
        <v>-0.965219405277979</v>
      </c>
      <c r="S31">
        <v>-0.456825573671642</v>
      </c>
      <c r="T31">
        <v>-1.2448166284320901</v>
      </c>
      <c r="V31">
        <f t="shared" si="0"/>
        <v>-7.8959598908701079E-3</v>
      </c>
      <c r="W31">
        <f t="shared" si="1"/>
        <v>-6.49570436788105E-3</v>
      </c>
      <c r="X31">
        <f t="shared" si="2"/>
        <v>1.2155663872131903</v>
      </c>
      <c r="Z31">
        <f t="shared" si="3"/>
        <v>1</v>
      </c>
      <c r="AA31">
        <f t="shared" si="4"/>
        <v>0</v>
      </c>
      <c r="AB31">
        <f t="shared" si="5"/>
        <v>0</v>
      </c>
      <c r="AD31">
        <f t="shared" si="6"/>
        <v>-4.9713834752709296E-3</v>
      </c>
      <c r="AE31">
        <f t="shared" si="7"/>
        <v>-5.1293021634780112E-3</v>
      </c>
      <c r="AF31">
        <f t="shared" si="8"/>
        <v>0.96921244193186662</v>
      </c>
      <c r="AH31">
        <f t="shared" si="9"/>
        <v>0</v>
      </c>
      <c r="AI31">
        <f t="shared" si="10"/>
        <v>1</v>
      </c>
      <c r="AJ31">
        <f t="shared" si="11"/>
        <v>0</v>
      </c>
      <c r="AK31">
        <f t="shared" si="12"/>
        <v>0</v>
      </c>
      <c r="AM31">
        <f t="shared" si="13"/>
        <v>2.9761332808111511</v>
      </c>
      <c r="AN31">
        <f t="shared" si="14"/>
        <v>3.4191032352882247</v>
      </c>
      <c r="AO31">
        <f t="shared" si="15"/>
        <v>2.7249276314089235</v>
      </c>
      <c r="AP31">
        <f t="shared" si="16"/>
        <v>3.4189038460708003</v>
      </c>
      <c r="AQ31">
        <f t="shared" si="17"/>
        <v>2.726877835786786</v>
      </c>
      <c r="AS31">
        <f t="shared" si="18"/>
        <v>-2.959264212224316</v>
      </c>
      <c r="AT31">
        <f t="shared" si="19"/>
        <v>-1.247253168235001</v>
      </c>
      <c r="AU31">
        <f t="shared" si="20"/>
        <v>-1.6976193797305639</v>
      </c>
      <c r="AV31">
        <f t="shared" si="21"/>
        <v>-1.2475213244818351</v>
      </c>
      <c r="AW31">
        <f t="shared" si="22"/>
        <v>-1.7016422021037321</v>
      </c>
    </row>
    <row r="32" spans="1:49" x14ac:dyDescent="0.25">
      <c r="A32" t="s">
        <v>203</v>
      </c>
      <c r="B32">
        <v>-353.72813057358002</v>
      </c>
      <c r="C32">
        <v>-336.37435940841499</v>
      </c>
      <c r="D32">
        <v>17.353771165164702</v>
      </c>
      <c r="E32">
        <v>-318.81941748841501</v>
      </c>
      <c r="F32">
        <v>-311.69885890983898</v>
      </c>
      <c r="G32">
        <v>7.1205585785757899</v>
      </c>
      <c r="H32">
        <v>-34.908713085165402</v>
      </c>
      <c r="I32">
        <v>-24.675500498576501</v>
      </c>
      <c r="J32">
        <v>10.2332125865889</v>
      </c>
      <c r="K32">
        <v>-0.743795342153725</v>
      </c>
      <c r="L32">
        <v>-2.21451950517796</v>
      </c>
      <c r="M32">
        <v>-0.28229531353562998</v>
      </c>
      <c r="N32">
        <v>-0.96505168683975795</v>
      </c>
      <c r="O32">
        <v>-0.45551862228788498</v>
      </c>
      <c r="P32">
        <v>-1.2421531998791799</v>
      </c>
      <c r="Q32">
        <v>-0.28233419343463001</v>
      </c>
      <c r="R32">
        <v>-0.96521284977156596</v>
      </c>
      <c r="S32">
        <v>-0.45673037640637498</v>
      </c>
      <c r="T32">
        <v>-1.24463902722256</v>
      </c>
      <c r="V32">
        <f t="shared" si="0"/>
        <v>-7.3146184590222596E-3</v>
      </c>
      <c r="W32">
        <f t="shared" si="1"/>
        <v>-5.9814063302100484E-3</v>
      </c>
      <c r="X32">
        <f t="shared" si="2"/>
        <v>1.222892753845966</v>
      </c>
      <c r="Z32">
        <f t="shared" si="3"/>
        <v>1</v>
      </c>
      <c r="AA32">
        <f t="shared" si="4"/>
        <v>0</v>
      </c>
      <c r="AB32">
        <f t="shared" si="5"/>
        <v>0</v>
      </c>
      <c r="AD32">
        <f t="shared" si="6"/>
        <v>-4.6676281838340383E-3</v>
      </c>
      <c r="AE32">
        <f t="shared" si="7"/>
        <v>-4.7307723127200108E-3</v>
      </c>
      <c r="AF32">
        <f t="shared" si="8"/>
        <v>0.98665246925619488</v>
      </c>
      <c r="AH32">
        <f t="shared" si="9"/>
        <v>0</v>
      </c>
      <c r="AI32">
        <f t="shared" si="10"/>
        <v>1</v>
      </c>
      <c r="AJ32">
        <f t="shared" si="11"/>
        <v>0</v>
      </c>
      <c r="AK32">
        <f t="shared" si="12"/>
        <v>0</v>
      </c>
      <c r="AM32">
        <f t="shared" si="13"/>
        <v>2.9773237067680789</v>
      </c>
      <c r="AN32">
        <f t="shared" si="14"/>
        <v>3.4186891712606027</v>
      </c>
      <c r="AO32">
        <f t="shared" si="15"/>
        <v>2.7251067402513751</v>
      </c>
      <c r="AP32">
        <f t="shared" si="16"/>
        <v>3.4185891177323908</v>
      </c>
      <c r="AQ32">
        <f t="shared" si="17"/>
        <v>2.7268988337740159</v>
      </c>
      <c r="AS32">
        <f t="shared" si="18"/>
        <v>-2.9583148473316849</v>
      </c>
      <c r="AT32">
        <f t="shared" si="19"/>
        <v>-1.2473470003753879</v>
      </c>
      <c r="AU32">
        <f t="shared" si="20"/>
        <v>-1.6976718221670648</v>
      </c>
      <c r="AV32">
        <f t="shared" si="21"/>
        <v>-1.2475470432061959</v>
      </c>
      <c r="AW32">
        <f t="shared" si="22"/>
        <v>-1.7013694036289351</v>
      </c>
    </row>
    <row r="33" spans="1:49" x14ac:dyDescent="0.25">
      <c r="A33" t="s">
        <v>204</v>
      </c>
      <c r="B33">
        <v>-414.67969533543197</v>
      </c>
      <c r="C33">
        <v>-392.691634335461</v>
      </c>
      <c r="D33">
        <v>21.988060999970699</v>
      </c>
      <c r="E33">
        <v>-371.94303338102702</v>
      </c>
      <c r="F33">
        <v>-362.474918678042</v>
      </c>
      <c r="G33">
        <v>9.4681147029850106</v>
      </c>
      <c r="H33">
        <v>-42.7366619544052</v>
      </c>
      <c r="I33">
        <v>-30.216715657419499</v>
      </c>
      <c r="J33">
        <v>12.519946296985699</v>
      </c>
      <c r="K33">
        <v>-0.82220043438364498</v>
      </c>
      <c r="L33">
        <v>-2.4711797874366401</v>
      </c>
      <c r="M33">
        <v>-0.28226109917129699</v>
      </c>
      <c r="N33">
        <v>-0.96514258322007496</v>
      </c>
      <c r="O33">
        <v>-0.53194370785067602</v>
      </c>
      <c r="P33">
        <v>-1.4977552989487699</v>
      </c>
      <c r="Q33">
        <v>-0.28232592963800002</v>
      </c>
      <c r="R33">
        <v>-0.96543351381451603</v>
      </c>
      <c r="S33">
        <v>-0.53335893208087304</v>
      </c>
      <c r="T33">
        <v>-1.5007529086928899</v>
      </c>
      <c r="V33">
        <f t="shared" si="0"/>
        <v>-8.2819052677951532E-3</v>
      </c>
      <c r="W33">
        <f t="shared" si="1"/>
        <v>-7.9956273616720308E-3</v>
      </c>
      <c r="X33">
        <f t="shared" si="2"/>
        <v>1.0358043081766704</v>
      </c>
      <c r="Z33">
        <f t="shared" si="3"/>
        <v>0</v>
      </c>
      <c r="AA33">
        <f t="shared" si="4"/>
        <v>0</v>
      </c>
      <c r="AB33">
        <f t="shared" si="5"/>
        <v>1</v>
      </c>
      <c r="AD33">
        <f t="shared" si="6"/>
        <v>-4.9933649292341897E-3</v>
      </c>
      <c r="AE33">
        <f t="shared" si="7"/>
        <v>-6.5155726647719847E-3</v>
      </c>
      <c r="AF33">
        <f t="shared" si="8"/>
        <v>0.76637391464176619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1</v>
      </c>
      <c r="AM33">
        <f t="shared" si="13"/>
        <v>3.0055685743940739</v>
      </c>
      <c r="AN33">
        <f t="shared" si="14"/>
        <v>3.4195708309626416</v>
      </c>
      <c r="AO33">
        <f t="shared" si="15"/>
        <v>2.8137766491277794</v>
      </c>
      <c r="AP33">
        <f t="shared" si="16"/>
        <v>3.4193255324721696</v>
      </c>
      <c r="AQ33">
        <f t="shared" si="17"/>
        <v>2.8156274373475823</v>
      </c>
      <c r="AS33">
        <f t="shared" si="18"/>
        <v>-3.2933802218202852</v>
      </c>
      <c r="AT33">
        <f t="shared" si="19"/>
        <v>-1.2474036823913719</v>
      </c>
      <c r="AU33">
        <f t="shared" si="20"/>
        <v>-2.0296990067994458</v>
      </c>
      <c r="AV33">
        <f t="shared" si="21"/>
        <v>-1.2477594434525161</v>
      </c>
      <c r="AW33">
        <f t="shared" si="22"/>
        <v>-2.0341118407737628</v>
      </c>
    </row>
    <row r="34" spans="1:49" x14ac:dyDescent="0.25">
      <c r="A34" t="s">
        <v>205</v>
      </c>
      <c r="B34">
        <v>-400.42032238383598</v>
      </c>
      <c r="C34">
        <v>-381.06969960909902</v>
      </c>
      <c r="D34">
        <v>19.350622774737602</v>
      </c>
      <c r="E34">
        <v>-362.81077724160201</v>
      </c>
      <c r="F34">
        <v>-354.69413886086198</v>
      </c>
      <c r="G34">
        <v>8.1166383807406497</v>
      </c>
      <c r="H34">
        <v>-37.609545142233998</v>
      </c>
      <c r="I34">
        <v>-26.375560748237</v>
      </c>
      <c r="J34">
        <v>11.2339843939969</v>
      </c>
      <c r="K34">
        <v>-0.82120101727948103</v>
      </c>
      <c r="L34">
        <v>-2.47028943951325</v>
      </c>
      <c r="M34">
        <v>-0.28230534515627198</v>
      </c>
      <c r="N34">
        <v>-0.965196150423975</v>
      </c>
      <c r="O34">
        <v>-0.53192274577224896</v>
      </c>
      <c r="P34">
        <v>-1.4977414982038</v>
      </c>
      <c r="Q34">
        <v>-0.282358459937396</v>
      </c>
      <c r="R34">
        <v>-0.96541391915434704</v>
      </c>
      <c r="S34">
        <v>-0.53321068139448902</v>
      </c>
      <c r="T34">
        <v>-1.50046147714693</v>
      </c>
      <c r="V34">
        <f t="shared" si="0"/>
        <v>-7.3517908854749958E-3</v>
      </c>
      <c r="W34">
        <f t="shared" si="1"/>
        <v>-6.9729263509600292E-3</v>
      </c>
      <c r="X34">
        <f t="shared" si="2"/>
        <v>1.0543336492379278</v>
      </c>
      <c r="Z34">
        <f t="shared" si="3"/>
        <v>0</v>
      </c>
      <c r="AA34">
        <f t="shared" si="4"/>
        <v>0</v>
      </c>
      <c r="AB34">
        <f t="shared" si="5"/>
        <v>1</v>
      </c>
      <c r="AD34">
        <f t="shared" si="6"/>
        <v>-4.4140432119728068E-3</v>
      </c>
      <c r="AE34">
        <f t="shared" si="7"/>
        <v>-5.6318759475959546E-3</v>
      </c>
      <c r="AF34">
        <f t="shared" si="8"/>
        <v>0.78376073142324865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1</v>
      </c>
      <c r="AM34">
        <f t="shared" si="13"/>
        <v>3.0081422057865415</v>
      </c>
      <c r="AN34">
        <f t="shared" si="14"/>
        <v>3.4191074684583449</v>
      </c>
      <c r="AO34">
        <f t="shared" si="15"/>
        <v>2.8140124147978818</v>
      </c>
      <c r="AP34">
        <f t="shared" si="16"/>
        <v>3.4189793674989906</v>
      </c>
      <c r="AQ34">
        <f t="shared" si="17"/>
        <v>2.8157124509300107</v>
      </c>
      <c r="AS34">
        <f t="shared" si="18"/>
        <v>-3.2914904567927312</v>
      </c>
      <c r="AT34">
        <f t="shared" si="19"/>
        <v>-1.247501495580247</v>
      </c>
      <c r="AU34">
        <f t="shared" si="20"/>
        <v>-2.0296642439760491</v>
      </c>
      <c r="AV34">
        <f t="shared" si="21"/>
        <v>-1.247772379091743</v>
      </c>
      <c r="AW34">
        <f t="shared" si="22"/>
        <v>-2.0336721585414193</v>
      </c>
    </row>
    <row r="35" spans="1:49" x14ac:dyDescent="0.25">
      <c r="A35" t="s">
        <v>206</v>
      </c>
      <c r="B35">
        <v>-391.85125187161901</v>
      </c>
      <c r="C35">
        <v>-369.97810078868002</v>
      </c>
      <c r="D35">
        <v>21.873151082938801</v>
      </c>
      <c r="E35">
        <v>-353.29259702711801</v>
      </c>
      <c r="F35">
        <v>-343.43746663034102</v>
      </c>
      <c r="G35">
        <v>9.8551303967771506</v>
      </c>
      <c r="H35">
        <v>-38.558654844500701</v>
      </c>
      <c r="I35">
        <v>-26.540634158339099</v>
      </c>
      <c r="J35">
        <v>12.0180206861616</v>
      </c>
      <c r="K35">
        <v>-0.64410506927885203</v>
      </c>
      <c r="L35">
        <v>-1.88789097030385</v>
      </c>
      <c r="M35">
        <v>-0.33830260545497898</v>
      </c>
      <c r="N35">
        <v>-1.0572092520035401</v>
      </c>
      <c r="O35">
        <v>-0.29932152160328201</v>
      </c>
      <c r="P35">
        <v>-0.82247644652752605</v>
      </c>
      <c r="Q35">
        <v>-0.33843619507329697</v>
      </c>
      <c r="R35">
        <v>-1.0577096125686301</v>
      </c>
      <c r="S35">
        <v>-0.300556550657754</v>
      </c>
      <c r="T35">
        <v>-0.82518488899404296</v>
      </c>
      <c r="V35">
        <f t="shared" si="0"/>
        <v>-8.2052717727838509E-3</v>
      </c>
      <c r="W35">
        <f t="shared" si="1"/>
        <v>-6.480942220591035E-3</v>
      </c>
      <c r="X35">
        <f t="shared" si="2"/>
        <v>1.2660615530122046</v>
      </c>
      <c r="Z35">
        <f t="shared" si="3"/>
        <v>1</v>
      </c>
      <c r="AA35">
        <f t="shared" si="4"/>
        <v>0</v>
      </c>
      <c r="AB35">
        <f t="shared" si="5"/>
        <v>0</v>
      </c>
      <c r="AD35">
        <f t="shared" si="6"/>
        <v>-4.9964687411769848E-3</v>
      </c>
      <c r="AE35">
        <f t="shared" si="7"/>
        <v>-5.1123235478010565E-3</v>
      </c>
      <c r="AF35">
        <f t="shared" si="8"/>
        <v>0.9773381309807937</v>
      </c>
      <c r="AH35">
        <f t="shared" si="9"/>
        <v>0</v>
      </c>
      <c r="AI35">
        <f t="shared" si="10"/>
        <v>1</v>
      </c>
      <c r="AJ35">
        <f t="shared" si="11"/>
        <v>0</v>
      </c>
      <c r="AK35">
        <f t="shared" si="12"/>
        <v>0</v>
      </c>
      <c r="AM35">
        <f t="shared" si="13"/>
        <v>2.9310295173077212</v>
      </c>
      <c r="AN35">
        <f t="shared" si="14"/>
        <v>3.1252851437463893</v>
      </c>
      <c r="AO35">
        <f t="shared" si="15"/>
        <v>2.745522888082673</v>
      </c>
      <c r="AP35">
        <f t="shared" si="16"/>
        <v>3.125040230126849</v>
      </c>
      <c r="AQ35">
        <f t="shared" si="17"/>
        <v>2.7478025707006419</v>
      </c>
      <c r="AS35">
        <f t="shared" si="18"/>
        <v>-2.5319960395827019</v>
      </c>
      <c r="AT35">
        <f t="shared" si="19"/>
        <v>-1.395511857458519</v>
      </c>
      <c r="AU35">
        <f t="shared" si="20"/>
        <v>-1.1217979681308081</v>
      </c>
      <c r="AV35">
        <f t="shared" si="21"/>
        <v>-1.3961458076419271</v>
      </c>
      <c r="AW35">
        <f t="shared" si="22"/>
        <v>-1.1257414396517968</v>
      </c>
    </row>
    <row r="36" spans="1:49" x14ac:dyDescent="0.25">
      <c r="A36" t="s">
        <v>207</v>
      </c>
      <c r="B36">
        <v>-384.67264222667399</v>
      </c>
      <c r="C36">
        <v>-364.63248713501798</v>
      </c>
      <c r="D36">
        <v>20.040155091656398</v>
      </c>
      <c r="E36">
        <v>-348.77903459043603</v>
      </c>
      <c r="F36">
        <v>-339.79218932017898</v>
      </c>
      <c r="G36">
        <v>8.9868452702566994</v>
      </c>
      <c r="H36">
        <v>-35.893607636238002</v>
      </c>
      <c r="I36">
        <v>-24.840297814838301</v>
      </c>
      <c r="J36">
        <v>11.053309821399701</v>
      </c>
      <c r="K36">
        <v>-0.64343653810238399</v>
      </c>
      <c r="L36">
        <v>-1.8871539403381501</v>
      </c>
      <c r="M36">
        <v>-0.33813674312970998</v>
      </c>
      <c r="N36">
        <v>-1.05696898078027</v>
      </c>
      <c r="O36">
        <v>-0.29932443328365899</v>
      </c>
      <c r="P36">
        <v>-0.82248916998841204</v>
      </c>
      <c r="Q36">
        <v>-0.33826433469776401</v>
      </c>
      <c r="R36">
        <v>-1.0574513630450999</v>
      </c>
      <c r="S36">
        <v>-0.30044931094569399</v>
      </c>
      <c r="T36">
        <v>-0.82496430128579801</v>
      </c>
      <c r="V36">
        <f t="shared" si="0"/>
        <v>-7.6957895694680367E-3</v>
      </c>
      <c r="W36">
        <f t="shared" si="1"/>
        <v>-5.9753616890150241E-3</v>
      </c>
      <c r="X36">
        <f t="shared" si="2"/>
        <v>1.2879202916897583</v>
      </c>
      <c r="Z36">
        <f t="shared" si="3"/>
        <v>1</v>
      </c>
      <c r="AA36">
        <f t="shared" si="4"/>
        <v>0</v>
      </c>
      <c r="AB36">
        <f t="shared" si="5"/>
        <v>0</v>
      </c>
      <c r="AD36">
        <f t="shared" si="6"/>
        <v>-4.7382760072521846E-3</v>
      </c>
      <c r="AE36">
        <f t="shared" si="7"/>
        <v>-4.7228924589259869E-3</v>
      </c>
      <c r="AF36">
        <f t="shared" si="8"/>
        <v>1.0032572302799576</v>
      </c>
      <c r="AH36">
        <f t="shared" si="9"/>
        <v>1</v>
      </c>
      <c r="AI36">
        <f t="shared" si="10"/>
        <v>0</v>
      </c>
      <c r="AJ36">
        <f t="shared" si="11"/>
        <v>0</v>
      </c>
      <c r="AK36">
        <f t="shared" si="12"/>
        <v>0</v>
      </c>
      <c r="AM36">
        <f t="shared" si="13"/>
        <v>2.9329294010932667</v>
      </c>
      <c r="AN36">
        <f t="shared" si="14"/>
        <v>3.1261095379444086</v>
      </c>
      <c r="AO36">
        <f t="shared" si="15"/>
        <v>2.7457686579115164</v>
      </c>
      <c r="AP36">
        <f t="shared" si="16"/>
        <v>3.1258625460138605</v>
      </c>
      <c r="AQ36">
        <f t="shared" si="17"/>
        <v>2.7478183486911298</v>
      </c>
      <c r="AS36">
        <f t="shared" si="18"/>
        <v>-2.530590478440534</v>
      </c>
      <c r="AT36">
        <f t="shared" si="19"/>
        <v>-1.39510572390998</v>
      </c>
      <c r="AU36">
        <f t="shared" si="20"/>
        <v>-1.1218136032720709</v>
      </c>
      <c r="AV36">
        <f t="shared" si="21"/>
        <v>-1.395715697742864</v>
      </c>
      <c r="AW36">
        <f t="shared" si="22"/>
        <v>-1.1254136122314919</v>
      </c>
    </row>
    <row r="37" spans="1:49" x14ac:dyDescent="0.25">
      <c r="A37" t="s">
        <v>27</v>
      </c>
      <c r="B37">
        <v>-404.249919290874</v>
      </c>
      <c r="C37">
        <v>-387.00219265453097</v>
      </c>
      <c r="D37">
        <v>17.247726636342499</v>
      </c>
      <c r="E37">
        <v>-354.265692574068</v>
      </c>
      <c r="F37">
        <v>-348.43448390466398</v>
      </c>
      <c r="G37">
        <v>5.8312086694040204</v>
      </c>
      <c r="H37">
        <v>-49.984226716806297</v>
      </c>
      <c r="I37">
        <v>-38.567708749867798</v>
      </c>
      <c r="J37">
        <v>11.4165179669385</v>
      </c>
      <c r="K37">
        <v>-0.41517481545990897</v>
      </c>
      <c r="L37">
        <v>-1.23207104910751</v>
      </c>
      <c r="M37">
        <v>-0.33883677263184497</v>
      </c>
      <c r="N37">
        <v>-1.0599490182981901</v>
      </c>
      <c r="O37">
        <v>-6.7549696647475302E-2</v>
      </c>
      <c r="P37">
        <v>-0.16187239309871601</v>
      </c>
      <c r="Q37">
        <v>-0.33891560916177699</v>
      </c>
      <c r="R37">
        <v>-1.0602181018439101</v>
      </c>
      <c r="S37">
        <v>-6.8723172097437002E-2</v>
      </c>
      <c r="T37">
        <v>-0.16469931902266199</v>
      </c>
      <c r="V37">
        <f t="shared" si="0"/>
        <v>-1.0249637710603859E-2</v>
      </c>
      <c r="W37">
        <f t="shared" si="1"/>
        <v>-8.7883461805886992E-3</v>
      </c>
      <c r="X37">
        <f t="shared" si="2"/>
        <v>1.1662760546737216</v>
      </c>
      <c r="Z37">
        <f t="shared" si="3"/>
        <v>0</v>
      </c>
      <c r="AA37">
        <f t="shared" si="4"/>
        <v>1</v>
      </c>
      <c r="AB37">
        <f t="shared" si="5"/>
        <v>0</v>
      </c>
      <c r="AD37">
        <f t="shared" si="6"/>
        <v>-7.1536282409379037E-3</v>
      </c>
      <c r="AE37">
        <f t="shared" si="7"/>
        <v>-7.5360342006949854E-3</v>
      </c>
      <c r="AF37">
        <f t="shared" si="8"/>
        <v>0.94925633966445966</v>
      </c>
      <c r="AH37">
        <f t="shared" si="9"/>
        <v>0</v>
      </c>
      <c r="AI37">
        <f t="shared" si="10"/>
        <v>1</v>
      </c>
      <c r="AJ37">
        <f t="shared" si="11"/>
        <v>0</v>
      </c>
      <c r="AK37">
        <f t="shared" si="12"/>
        <v>0</v>
      </c>
      <c r="AM37">
        <f t="shared" si="13"/>
        <v>2.9675958252493855</v>
      </c>
      <c r="AN37">
        <f t="shared" si="14"/>
        <v>3.1282657782156873</v>
      </c>
      <c r="AO37">
        <f t="shared" si="15"/>
        <v>2.396561654475847</v>
      </c>
      <c r="AP37">
        <f t="shared" si="16"/>
        <v>3.1281994869247929</v>
      </c>
      <c r="AQ37">
        <f t="shared" si="17"/>
        <v>2.3963452262929748</v>
      </c>
      <c r="AS37">
        <f t="shared" si="18"/>
        <v>-1.6472458645674188</v>
      </c>
      <c r="AT37">
        <f t="shared" si="19"/>
        <v>-1.398785790930035</v>
      </c>
      <c r="AU37">
        <f t="shared" si="20"/>
        <v>-0.22942208974619133</v>
      </c>
      <c r="AV37">
        <f t="shared" si="21"/>
        <v>-1.3991337110056872</v>
      </c>
      <c r="AW37">
        <f t="shared" si="22"/>
        <v>-0.233422491120099</v>
      </c>
    </row>
    <row r="38" spans="1:49" x14ac:dyDescent="0.25">
      <c r="A38" t="s">
        <v>28</v>
      </c>
      <c r="B38">
        <v>-400.151173897636</v>
      </c>
      <c r="C38">
        <v>-386.09414356716798</v>
      </c>
      <c r="D38">
        <v>14.057030330467899</v>
      </c>
      <c r="E38">
        <v>-362.828118112455</v>
      </c>
      <c r="F38">
        <v>-358.78471707052699</v>
      </c>
      <c r="G38">
        <v>4.0434010419278001</v>
      </c>
      <c r="H38">
        <v>-37.323055785181502</v>
      </c>
      <c r="I38">
        <v>-27.3094264966414</v>
      </c>
      <c r="J38">
        <v>10.0136292885401</v>
      </c>
      <c r="K38">
        <v>-0.41361565951830298</v>
      </c>
      <c r="L38">
        <v>-1.22991666697484</v>
      </c>
      <c r="M38">
        <v>-0.33920257676238902</v>
      </c>
      <c r="N38">
        <v>-1.06069206075349</v>
      </c>
      <c r="O38">
        <v>-6.7549696647461993E-2</v>
      </c>
      <c r="P38">
        <v>-0.1618723930987</v>
      </c>
      <c r="Q38">
        <v>-0.33924273058274801</v>
      </c>
      <c r="R38">
        <v>-1.06084308704515</v>
      </c>
      <c r="S38">
        <v>-6.85596336251518E-2</v>
      </c>
      <c r="T38">
        <v>-0.16448526545373399</v>
      </c>
      <c r="V38">
        <f t="shared" si="0"/>
        <v>-7.3522131226500531E-3</v>
      </c>
      <c r="W38">
        <f t="shared" si="1"/>
        <v>-6.8633861084519687E-3</v>
      </c>
      <c r="X38">
        <f t="shared" si="2"/>
        <v>1.0712224267255073</v>
      </c>
      <c r="Z38">
        <f t="shared" si="3"/>
        <v>0</v>
      </c>
      <c r="AA38">
        <f t="shared" si="4"/>
        <v>0</v>
      </c>
      <c r="AB38">
        <f t="shared" si="5"/>
        <v>1</v>
      </c>
      <c r="AD38">
        <f t="shared" si="6"/>
        <v>-4.5883144759560901E-3</v>
      </c>
      <c r="AE38">
        <f t="shared" si="7"/>
        <v>-5.8132953104031715E-3</v>
      </c>
      <c r="AF38">
        <f t="shared" si="8"/>
        <v>0.78927944151488072</v>
      </c>
      <c r="AH38">
        <f t="shared" si="9"/>
        <v>0</v>
      </c>
      <c r="AI38">
        <f t="shared" si="10"/>
        <v>0</v>
      </c>
      <c r="AJ38">
        <f t="shared" si="11"/>
        <v>0</v>
      </c>
      <c r="AK38">
        <f t="shared" si="12"/>
        <v>1</v>
      </c>
      <c r="AM38">
        <f t="shared" si="13"/>
        <v>2.9735737481680498</v>
      </c>
      <c r="AN38">
        <f t="shared" si="14"/>
        <v>3.1270915819562104</v>
      </c>
      <c r="AO38">
        <f t="shared" si="15"/>
        <v>2.3991561324999684</v>
      </c>
      <c r="AP38">
        <f t="shared" si="16"/>
        <v>3.1270165187940289</v>
      </c>
      <c r="AQ38">
        <f t="shared" si="17"/>
        <v>2.3963452262932101</v>
      </c>
      <c r="AS38">
        <f t="shared" si="18"/>
        <v>-1.643532326493143</v>
      </c>
      <c r="AT38">
        <f t="shared" si="19"/>
        <v>-1.3998946375158789</v>
      </c>
      <c r="AU38">
        <f t="shared" si="20"/>
        <v>-0.22942208974616199</v>
      </c>
      <c r="AV38">
        <f t="shared" si="21"/>
        <v>-1.4000858176278981</v>
      </c>
      <c r="AW38">
        <f t="shared" si="22"/>
        <v>-0.23304489907888579</v>
      </c>
    </row>
    <row r="39" spans="1:49" x14ac:dyDescent="0.25">
      <c r="A39" t="s">
        <v>29</v>
      </c>
      <c r="B39">
        <v>-396.19469040024802</v>
      </c>
      <c r="C39">
        <v>-381.87459640098803</v>
      </c>
      <c r="D39">
        <v>14.3200939992601</v>
      </c>
      <c r="E39">
        <v>-358.59688690419603</v>
      </c>
      <c r="F39">
        <v>-354.27865844526502</v>
      </c>
      <c r="G39">
        <v>4.3182284589308901</v>
      </c>
      <c r="H39">
        <v>-37.5978034960524</v>
      </c>
      <c r="I39">
        <v>-27.595937955723102</v>
      </c>
      <c r="J39">
        <v>10.0018655403292</v>
      </c>
      <c r="K39">
        <v>-0.41336000657866001</v>
      </c>
      <c r="L39">
        <v>-1.2296326196598</v>
      </c>
      <c r="M39">
        <v>-0.33891803169934398</v>
      </c>
      <c r="N39">
        <v>-1.0603322597044</v>
      </c>
      <c r="O39">
        <v>-6.7549696647455901E-2</v>
      </c>
      <c r="P39">
        <v>-0.161872393098691</v>
      </c>
      <c r="Q39">
        <v>-0.33895359866631503</v>
      </c>
      <c r="R39">
        <v>-1.06048105404205</v>
      </c>
      <c r="S39">
        <v>-6.8571889015792906E-2</v>
      </c>
      <c r="T39">
        <v>-0.16447534829603799</v>
      </c>
      <c r="V39">
        <f t="shared" si="0"/>
        <v>-7.4279668567089341E-3</v>
      </c>
      <c r="W39">
        <f t="shared" si="1"/>
        <v>-6.89227823186013E-3</v>
      </c>
      <c r="X39">
        <f t="shared" si="2"/>
        <v>1.0777230121634584</v>
      </c>
      <c r="Z39">
        <f t="shared" si="3"/>
        <v>0</v>
      </c>
      <c r="AA39">
        <f t="shared" si="4"/>
        <v>0</v>
      </c>
      <c r="AB39">
        <f t="shared" si="5"/>
        <v>1</v>
      </c>
      <c r="AD39">
        <f t="shared" si="6"/>
        <v>-4.6762173217120284E-3</v>
      </c>
      <c r="AE39">
        <f t="shared" si="7"/>
        <v>-5.8345188965520794E-3</v>
      </c>
      <c r="AF39">
        <f t="shared" si="8"/>
        <v>0.80147436397462835</v>
      </c>
      <c r="AH39">
        <f t="shared" si="9"/>
        <v>0</v>
      </c>
      <c r="AI39">
        <f t="shared" si="10"/>
        <v>0</v>
      </c>
      <c r="AJ39">
        <f t="shared" si="11"/>
        <v>1</v>
      </c>
      <c r="AK39">
        <f t="shared" si="12"/>
        <v>0</v>
      </c>
      <c r="AM39">
        <f t="shared" si="13"/>
        <v>2.9747256630784094</v>
      </c>
      <c r="AN39">
        <f t="shared" si="14"/>
        <v>3.1286909424025531</v>
      </c>
      <c r="AO39">
        <f t="shared" si="15"/>
        <v>2.3985827232812182</v>
      </c>
      <c r="AP39">
        <f t="shared" si="16"/>
        <v>3.1285802481144658</v>
      </c>
      <c r="AQ39">
        <f t="shared" si="17"/>
        <v>2.3963452262932932</v>
      </c>
      <c r="AS39">
        <f t="shared" si="18"/>
        <v>-1.64299262623846</v>
      </c>
      <c r="AT39">
        <f t="shared" si="19"/>
        <v>-1.3992502914037441</v>
      </c>
      <c r="AU39">
        <f t="shared" si="20"/>
        <v>-0.22942208974614692</v>
      </c>
      <c r="AV39">
        <f t="shared" si="21"/>
        <v>-1.399434652708365</v>
      </c>
      <c r="AW39">
        <f t="shared" si="22"/>
        <v>-0.23304723731183091</v>
      </c>
    </row>
    <row r="40" spans="1:49" x14ac:dyDescent="0.25">
      <c r="A40" t="s">
        <v>30</v>
      </c>
      <c r="B40">
        <v>-409.19556835793901</v>
      </c>
      <c r="C40">
        <v>-392.59927934915203</v>
      </c>
      <c r="D40">
        <v>16.596289008786901</v>
      </c>
      <c r="E40">
        <v>-359.36529257711902</v>
      </c>
      <c r="F40">
        <v>-353.83475109350201</v>
      </c>
      <c r="G40">
        <v>5.5305414836165001</v>
      </c>
      <c r="H40">
        <v>-49.8302757808205</v>
      </c>
      <c r="I40">
        <v>-38.764528255649999</v>
      </c>
      <c r="J40">
        <v>11.0657475251704</v>
      </c>
      <c r="K40">
        <v>-0.41542531580051401</v>
      </c>
      <c r="L40">
        <v>-1.2324314439147499</v>
      </c>
      <c r="M40">
        <v>-0.33908318928129899</v>
      </c>
      <c r="N40">
        <v>-1.06037213360619</v>
      </c>
      <c r="O40">
        <v>-6.7549696647461993E-2</v>
      </c>
      <c r="P40">
        <v>-0.1618723930987</v>
      </c>
      <c r="Q40">
        <v>-0.339165366082262</v>
      </c>
      <c r="R40">
        <v>-1.06065435916352</v>
      </c>
      <c r="S40">
        <v>-6.8675842125428793E-2</v>
      </c>
      <c r="T40">
        <v>-0.16459656532492201</v>
      </c>
      <c r="V40">
        <f t="shared" si="0"/>
        <v>-1.0186917209859925E-2</v>
      </c>
      <c r="W40">
        <f t="shared" si="1"/>
        <v>-8.7924298717530214E-3</v>
      </c>
      <c r="X40">
        <f t="shared" si="2"/>
        <v>1.1586009053750772</v>
      </c>
      <c r="Z40">
        <f t="shared" si="3"/>
        <v>0</v>
      </c>
      <c r="AA40">
        <f t="shared" si="4"/>
        <v>1</v>
      </c>
      <c r="AB40">
        <f t="shared" si="5"/>
        <v>0</v>
      </c>
      <c r="AD40">
        <f t="shared" si="6"/>
        <v>-7.1805194263078742E-3</v>
      </c>
      <c r="AE40">
        <f t="shared" si="7"/>
        <v>-7.5841075928232138E-3</v>
      </c>
      <c r="AF40">
        <f t="shared" si="8"/>
        <v>0.94678501569555107</v>
      </c>
      <c r="AH40">
        <f t="shared" si="9"/>
        <v>0</v>
      </c>
      <c r="AI40">
        <f t="shared" si="10"/>
        <v>1</v>
      </c>
      <c r="AJ40">
        <f t="shared" si="11"/>
        <v>0</v>
      </c>
      <c r="AK40">
        <f t="shared" si="12"/>
        <v>0</v>
      </c>
      <c r="AM40">
        <f t="shared" si="13"/>
        <v>2.9666739051275339</v>
      </c>
      <c r="AN40">
        <f t="shared" si="14"/>
        <v>3.1272484316876454</v>
      </c>
      <c r="AO40">
        <f t="shared" si="15"/>
        <v>2.3967171021260238</v>
      </c>
      <c r="AP40">
        <f t="shared" si="16"/>
        <v>3.1271740007332509</v>
      </c>
      <c r="AQ40">
        <f t="shared" si="17"/>
        <v>2.3963452262932101</v>
      </c>
      <c r="AS40">
        <f t="shared" si="18"/>
        <v>-1.647856759715264</v>
      </c>
      <c r="AT40">
        <f t="shared" si="19"/>
        <v>-1.3994553228874889</v>
      </c>
      <c r="AU40">
        <f t="shared" si="20"/>
        <v>-0.22942208974616199</v>
      </c>
      <c r="AV40">
        <f t="shared" si="21"/>
        <v>-1.399819725245782</v>
      </c>
      <c r="AW40">
        <f t="shared" si="22"/>
        <v>-0.2332724074503508</v>
      </c>
    </row>
    <row r="41" spans="1:49" x14ac:dyDescent="0.25">
      <c r="A41" t="s">
        <v>208</v>
      </c>
      <c r="B41">
        <v>-425.28861168078299</v>
      </c>
      <c r="C41">
        <v>-403.81922170243598</v>
      </c>
      <c r="D41">
        <v>21.469389978347099</v>
      </c>
      <c r="E41">
        <v>-383.33702498049797</v>
      </c>
      <c r="F41">
        <v>-372.04208775684202</v>
      </c>
      <c r="G41">
        <v>11.294937223655401</v>
      </c>
      <c r="H41">
        <v>-41.951586700285198</v>
      </c>
      <c r="I41">
        <v>-31.777133945593501</v>
      </c>
      <c r="J41">
        <v>10.1744527546917</v>
      </c>
      <c r="K41">
        <v>-0.39548650511708699</v>
      </c>
      <c r="L41">
        <v>-1.21612237077685</v>
      </c>
      <c r="M41">
        <v>-0.33880860689226699</v>
      </c>
      <c r="N41">
        <v>-1.0599024224792499</v>
      </c>
      <c r="O41">
        <v>-4.9366844987873297E-2</v>
      </c>
      <c r="P41">
        <v>-0.14755248822509101</v>
      </c>
      <c r="Q41">
        <v>-0.33888194104485803</v>
      </c>
      <c r="R41">
        <v>-1.0601516130881501</v>
      </c>
      <c r="S41">
        <v>-5.0303991537843699E-2</v>
      </c>
      <c r="T41">
        <v>-0.15016806077362599</v>
      </c>
      <c r="V41">
        <f t="shared" si="0"/>
        <v>-8.6674600725090978E-3</v>
      </c>
      <c r="W41">
        <f t="shared" si="1"/>
        <v>-7.3110532369467032E-3</v>
      </c>
      <c r="X41">
        <f t="shared" si="2"/>
        <v>1.1855282394481466</v>
      </c>
      <c r="Z41">
        <f t="shared" si="3"/>
        <v>0</v>
      </c>
      <c r="AA41">
        <f t="shared" si="4"/>
        <v>1</v>
      </c>
      <c r="AB41">
        <f t="shared" si="5"/>
        <v>0</v>
      </c>
      <c r="AD41">
        <f t="shared" si="6"/>
        <v>-5.8026969150739571E-3</v>
      </c>
      <c r="AE41">
        <f t="shared" si="7"/>
        <v>-6.3005725343852695E-3</v>
      </c>
      <c r="AF41">
        <f t="shared" si="8"/>
        <v>0.92097930519898552</v>
      </c>
      <c r="AH41">
        <f t="shared" si="9"/>
        <v>0</v>
      </c>
      <c r="AI41">
        <f t="shared" si="10"/>
        <v>1</v>
      </c>
      <c r="AJ41">
        <f t="shared" si="11"/>
        <v>0</v>
      </c>
      <c r="AK41">
        <f t="shared" si="12"/>
        <v>0</v>
      </c>
      <c r="AM41">
        <f t="shared" si="13"/>
        <v>3.0750034578722403</v>
      </c>
      <c r="AN41">
        <f t="shared" si="14"/>
        <v>3.1283803728798198</v>
      </c>
      <c r="AO41">
        <f t="shared" si="15"/>
        <v>2.985211633964564</v>
      </c>
      <c r="AP41">
        <f t="shared" si="16"/>
        <v>3.1283220110647112</v>
      </c>
      <c r="AQ41">
        <f t="shared" si="17"/>
        <v>2.9888984856402407</v>
      </c>
      <c r="AS41">
        <f t="shared" si="18"/>
        <v>-1.6116088758939371</v>
      </c>
      <c r="AT41">
        <f t="shared" si="19"/>
        <v>-1.3987110293715168</v>
      </c>
      <c r="AU41">
        <f t="shared" si="20"/>
        <v>-0.19691933321296431</v>
      </c>
      <c r="AV41">
        <f t="shared" si="21"/>
        <v>-1.3990335541330081</v>
      </c>
      <c r="AW41">
        <f t="shared" si="22"/>
        <v>-0.2004720523114697</v>
      </c>
    </row>
    <row r="42" spans="1:49" x14ac:dyDescent="0.25">
      <c r="A42" t="s">
        <v>209</v>
      </c>
      <c r="B42">
        <v>-428.03241599340902</v>
      </c>
      <c r="C42">
        <v>-411.021696311553</v>
      </c>
      <c r="D42">
        <v>17.0107196818552</v>
      </c>
      <c r="E42">
        <v>-394.48051021277001</v>
      </c>
      <c r="F42">
        <v>-386.17470609847902</v>
      </c>
      <c r="G42">
        <v>8.3058041142904404</v>
      </c>
      <c r="H42">
        <v>-33.551905780638698</v>
      </c>
      <c r="I42">
        <v>-24.846990213073799</v>
      </c>
      <c r="J42">
        <v>8.7049155675648002</v>
      </c>
      <c r="K42">
        <v>-0.394884155752868</v>
      </c>
      <c r="L42">
        <v>-1.21500989970232</v>
      </c>
      <c r="M42">
        <v>-0.33929443239118501</v>
      </c>
      <c r="N42">
        <v>-1.06090104560099</v>
      </c>
      <c r="O42">
        <v>-4.93668449878788E-2</v>
      </c>
      <c r="P42">
        <v>-0.147552488225101</v>
      </c>
      <c r="Q42">
        <v>-0.33933361356632602</v>
      </c>
      <c r="R42">
        <v>-1.0610556307876799</v>
      </c>
      <c r="S42">
        <v>-5.0100493767749603E-2</v>
      </c>
      <c r="T42">
        <v>-0.14994059986580199</v>
      </c>
      <c r="V42">
        <f t="shared" si="0"/>
        <v>-6.5563658762290145E-3</v>
      </c>
      <c r="W42">
        <f t="shared" si="1"/>
        <v>-6.2228783738041971E-3</v>
      </c>
      <c r="X42">
        <f t="shared" si="2"/>
        <v>1.053590554465706</v>
      </c>
      <c r="Z42">
        <f t="shared" si="3"/>
        <v>0</v>
      </c>
      <c r="AA42">
        <f t="shared" si="4"/>
        <v>0</v>
      </c>
      <c r="AB42">
        <f t="shared" si="5"/>
        <v>1</v>
      </c>
      <c r="AD42">
        <f t="shared" si="6"/>
        <v>-4.0136690488380422E-3</v>
      </c>
      <c r="AE42">
        <f t="shared" si="7"/>
        <v>-5.4500484187923817E-3</v>
      </c>
      <c r="AF42">
        <f t="shared" si="8"/>
        <v>0.7364464937592955</v>
      </c>
      <c r="AH42">
        <f t="shared" si="9"/>
        <v>0</v>
      </c>
      <c r="AI42">
        <f t="shared" si="10"/>
        <v>0</v>
      </c>
      <c r="AJ42">
        <f t="shared" si="11"/>
        <v>0</v>
      </c>
      <c r="AK42">
        <f t="shared" si="12"/>
        <v>1</v>
      </c>
      <c r="AM42">
        <f t="shared" si="13"/>
        <v>3.0768768055174003</v>
      </c>
      <c r="AN42">
        <f t="shared" si="14"/>
        <v>3.1268804161079267</v>
      </c>
      <c r="AO42">
        <f t="shared" si="15"/>
        <v>2.9927968486873651</v>
      </c>
      <c r="AP42">
        <f t="shared" si="16"/>
        <v>3.1267858954367935</v>
      </c>
      <c r="AQ42">
        <f t="shared" si="17"/>
        <v>2.9888984856401102</v>
      </c>
      <c r="AS42">
        <f t="shared" si="18"/>
        <v>-1.6098940554551879</v>
      </c>
      <c r="AT42">
        <f t="shared" si="19"/>
        <v>-1.400195477992175</v>
      </c>
      <c r="AU42">
        <f t="shared" si="20"/>
        <v>-0.1969193332129798</v>
      </c>
      <c r="AV42">
        <f t="shared" si="21"/>
        <v>-1.400389244354006</v>
      </c>
      <c r="AW42">
        <f t="shared" si="22"/>
        <v>-0.2000410936335516</v>
      </c>
    </row>
    <row r="43" spans="1:49" x14ac:dyDescent="0.25">
      <c r="A43" t="s">
        <v>210</v>
      </c>
      <c r="B43">
        <v>-423.46404340158</v>
      </c>
      <c r="C43">
        <v>-405.88793343650701</v>
      </c>
      <c r="D43">
        <v>17.576109965073101</v>
      </c>
      <c r="E43">
        <v>-389.43392190595898</v>
      </c>
      <c r="F43">
        <v>-380.73680057279103</v>
      </c>
      <c r="G43">
        <v>8.6971213331683703</v>
      </c>
      <c r="H43">
        <v>-34.030121495620499</v>
      </c>
      <c r="I43">
        <v>-25.151132863715802</v>
      </c>
      <c r="J43">
        <v>8.8789886319047699</v>
      </c>
      <c r="K43">
        <v>-0.39464512478171199</v>
      </c>
      <c r="L43">
        <v>-1.21475992432531</v>
      </c>
      <c r="M43">
        <v>-0.33900299281840002</v>
      </c>
      <c r="N43">
        <v>-1.0605213361039401</v>
      </c>
      <c r="O43">
        <v>-4.93668449878795E-2</v>
      </c>
      <c r="P43">
        <v>-0.147552488225103</v>
      </c>
      <c r="Q43">
        <v>-0.33903777827930798</v>
      </c>
      <c r="R43">
        <v>-1.0606710523668901</v>
      </c>
      <c r="S43">
        <v>-5.0139416791524401E-2</v>
      </c>
      <c r="T43">
        <v>-0.14997724239948601</v>
      </c>
      <c r="V43">
        <f t="shared" si="0"/>
        <v>-6.686099996266931E-3</v>
      </c>
      <c r="W43">
        <f t="shared" si="1"/>
        <v>-6.2752869754324689E-3</v>
      </c>
      <c r="X43">
        <f t="shared" si="2"/>
        <v>1.065465216561853</v>
      </c>
      <c r="Z43">
        <f t="shared" si="3"/>
        <v>0</v>
      </c>
      <c r="AA43">
        <f t="shared" si="4"/>
        <v>0</v>
      </c>
      <c r="AB43">
        <f t="shared" si="5"/>
        <v>1</v>
      </c>
      <c r="AD43">
        <f t="shared" si="6"/>
        <v>-4.1116295589339047E-3</v>
      </c>
      <c r="AE43">
        <f t="shared" si="7"/>
        <v>-5.4679297108796085E-3</v>
      </c>
      <c r="AF43">
        <f t="shared" si="8"/>
        <v>0.75195362346244932</v>
      </c>
      <c r="AH43">
        <f t="shared" si="9"/>
        <v>0</v>
      </c>
      <c r="AI43">
        <f t="shared" si="10"/>
        <v>0</v>
      </c>
      <c r="AJ43">
        <f t="shared" si="11"/>
        <v>0</v>
      </c>
      <c r="AK43">
        <f t="shared" si="12"/>
        <v>1</v>
      </c>
      <c r="AM43">
        <f t="shared" si="13"/>
        <v>3.0781070081563122</v>
      </c>
      <c r="AN43">
        <f t="shared" si="14"/>
        <v>3.1284745250220527</v>
      </c>
      <c r="AO43">
        <f t="shared" si="15"/>
        <v>2.9912043656805807</v>
      </c>
      <c r="AP43">
        <f t="shared" si="16"/>
        <v>3.1283539041557935</v>
      </c>
      <c r="AQ43">
        <f t="shared" si="17"/>
        <v>2.988898485640108</v>
      </c>
      <c r="AS43">
        <f t="shared" si="18"/>
        <v>-1.609405049107022</v>
      </c>
      <c r="AT43">
        <f t="shared" si="19"/>
        <v>-1.39952432892234</v>
      </c>
      <c r="AU43">
        <f t="shared" si="20"/>
        <v>-0.19691933321298249</v>
      </c>
      <c r="AV43">
        <f t="shared" si="21"/>
        <v>-1.399708830646198</v>
      </c>
      <c r="AW43">
        <f t="shared" si="22"/>
        <v>-0.2001166591910104</v>
      </c>
    </row>
    <row r="44" spans="1:49" x14ac:dyDescent="0.25">
      <c r="A44" t="s">
        <v>211</v>
      </c>
      <c r="B44">
        <v>-428.28046376567602</v>
      </c>
      <c r="C44">
        <v>-407.89664797281898</v>
      </c>
      <c r="D44">
        <v>20.383815792857</v>
      </c>
      <c r="E44">
        <v>-387.17268331787699</v>
      </c>
      <c r="F44">
        <v>-376.53909099002101</v>
      </c>
      <c r="G44">
        <v>10.633592327855901</v>
      </c>
      <c r="H44">
        <v>-41.1077804477992</v>
      </c>
      <c r="I44">
        <v>-31.357556982798101</v>
      </c>
      <c r="J44">
        <v>9.7502234650011292</v>
      </c>
      <c r="K44">
        <v>-0.395515992110408</v>
      </c>
      <c r="L44">
        <v>-1.2162666273542</v>
      </c>
      <c r="M44">
        <v>-0.33898776726726998</v>
      </c>
      <c r="N44">
        <v>-1.0602183944604899</v>
      </c>
      <c r="O44">
        <v>-4.9366844987879799E-2</v>
      </c>
      <c r="P44">
        <v>-0.147552488225106</v>
      </c>
      <c r="Q44">
        <v>-0.33906315081234301</v>
      </c>
      <c r="R44">
        <v>-1.0604787125161601</v>
      </c>
      <c r="S44">
        <v>-5.0256638700189801E-2</v>
      </c>
      <c r="T44">
        <v>-0.15004065639129999</v>
      </c>
      <c r="V44">
        <f t="shared" si="0"/>
        <v>-8.4957446686040605E-3</v>
      </c>
      <c r="W44">
        <f t="shared" si="1"/>
        <v>-7.1613798552582209E-3</v>
      </c>
      <c r="X44">
        <f t="shared" si="2"/>
        <v>1.1863278921542035</v>
      </c>
      <c r="Z44">
        <f t="shared" si="3"/>
        <v>0</v>
      </c>
      <c r="AA44">
        <f t="shared" si="4"/>
        <v>1</v>
      </c>
      <c r="AB44">
        <f t="shared" si="5"/>
        <v>0</v>
      </c>
      <c r="AD44">
        <f t="shared" si="6"/>
        <v>-5.7472584467399002E-3</v>
      </c>
      <c r="AE44">
        <f t="shared" si="7"/>
        <v>-6.1962025978751917E-3</v>
      </c>
      <c r="AF44">
        <f t="shared" si="8"/>
        <v>0.92754527566783507</v>
      </c>
      <c r="AH44">
        <f t="shared" si="9"/>
        <v>0</v>
      </c>
      <c r="AI44">
        <f t="shared" si="10"/>
        <v>1</v>
      </c>
      <c r="AJ44">
        <f t="shared" si="11"/>
        <v>0</v>
      </c>
      <c r="AK44">
        <f t="shared" si="12"/>
        <v>0</v>
      </c>
      <c r="AM44">
        <f t="shared" si="13"/>
        <v>3.0751389365178441</v>
      </c>
      <c r="AN44">
        <f t="shared" si="14"/>
        <v>3.1276731487199854</v>
      </c>
      <c r="AO44">
        <f t="shared" si="15"/>
        <v>2.9854892860300533</v>
      </c>
      <c r="AP44">
        <f t="shared" si="16"/>
        <v>3.1276007479779531</v>
      </c>
      <c r="AQ44">
        <f t="shared" si="17"/>
        <v>2.9888984856401506</v>
      </c>
      <c r="AS44">
        <f t="shared" si="18"/>
        <v>-1.6117826194646079</v>
      </c>
      <c r="AT44">
        <f t="shared" si="19"/>
        <v>-1.39920616172776</v>
      </c>
      <c r="AU44">
        <f t="shared" si="20"/>
        <v>-0.1969193332129858</v>
      </c>
      <c r="AV44">
        <f t="shared" si="21"/>
        <v>-1.3995418633285031</v>
      </c>
      <c r="AW44">
        <f t="shared" si="22"/>
        <v>-0.2002972950914898</v>
      </c>
    </row>
    <row r="45" spans="1:49" x14ac:dyDescent="0.25">
      <c r="A45" t="s">
        <v>212</v>
      </c>
      <c r="B45">
        <v>-381.53865095706698</v>
      </c>
      <c r="C45">
        <v>-366.32215884330299</v>
      </c>
      <c r="D45">
        <v>15.216492113763801</v>
      </c>
      <c r="E45">
        <v>-317.37670009886602</v>
      </c>
      <c r="F45">
        <v>-310.34251360709999</v>
      </c>
      <c r="G45">
        <v>7.0341864917651202</v>
      </c>
      <c r="H45">
        <v>-64.161950858201394</v>
      </c>
      <c r="I45">
        <v>-55.9796452362026</v>
      </c>
      <c r="J45">
        <v>8.1823056219987507</v>
      </c>
      <c r="K45">
        <v>-0.58722399450145901</v>
      </c>
      <c r="L45">
        <v>-1.72120938700729</v>
      </c>
      <c r="M45">
        <v>-0.33827050570593398</v>
      </c>
      <c r="N45">
        <v>-1.0573427601752701</v>
      </c>
      <c r="O45">
        <v>-0.23764214094206301</v>
      </c>
      <c r="P45">
        <v>-0.65073998160267899</v>
      </c>
      <c r="Q45">
        <v>-0.33841125074064599</v>
      </c>
      <c r="R45">
        <v>-1.05785978866588</v>
      </c>
      <c r="S45">
        <v>-0.238369294129473</v>
      </c>
      <c r="T45">
        <v>-0.652471530077954</v>
      </c>
      <c r="V45">
        <f t="shared" si="0"/>
        <v>-1.3126645229340927E-2</v>
      </c>
      <c r="W45">
        <f t="shared" si="1"/>
        <v>-1.1311347853462023E-2</v>
      </c>
      <c r="X45">
        <f t="shared" si="2"/>
        <v>1.1604846212313507</v>
      </c>
      <c r="Z45">
        <f t="shared" si="3"/>
        <v>0</v>
      </c>
      <c r="AA45">
        <f t="shared" si="4"/>
        <v>1</v>
      </c>
      <c r="AB45">
        <f t="shared" si="5"/>
        <v>0</v>
      </c>
      <c r="AD45">
        <f t="shared" si="6"/>
        <v>-1.0878068263455942E-2</v>
      </c>
      <c r="AE45">
        <f t="shared" si="7"/>
        <v>-1.0443449631340029E-2</v>
      </c>
      <c r="AF45">
        <f t="shared" si="8"/>
        <v>1.0416163861040373</v>
      </c>
      <c r="AH45">
        <f t="shared" si="9"/>
        <v>1</v>
      </c>
      <c r="AI45">
        <f t="shared" si="10"/>
        <v>0</v>
      </c>
      <c r="AJ45">
        <f t="shared" si="11"/>
        <v>0</v>
      </c>
      <c r="AK45">
        <f t="shared" si="12"/>
        <v>0</v>
      </c>
      <c r="AM45">
        <f t="shared" si="13"/>
        <v>2.931095124048126</v>
      </c>
      <c r="AN45">
        <f t="shared" si="14"/>
        <v>3.1259592769172149</v>
      </c>
      <c r="AO45">
        <f t="shared" si="15"/>
        <v>2.7372297781087385</v>
      </c>
      <c r="AP45">
        <f t="shared" si="16"/>
        <v>3.1257314555660418</v>
      </c>
      <c r="AQ45">
        <f t="shared" si="17"/>
        <v>2.7383189657482885</v>
      </c>
      <c r="AS45">
        <f t="shared" si="18"/>
        <v>-2.308433381508749</v>
      </c>
      <c r="AT45">
        <f t="shared" si="19"/>
        <v>-1.3956132658812042</v>
      </c>
      <c r="AU45">
        <f t="shared" si="20"/>
        <v>-0.88838212254474203</v>
      </c>
      <c r="AV45">
        <f t="shared" si="21"/>
        <v>-1.3962710394065261</v>
      </c>
      <c r="AW45">
        <f t="shared" si="22"/>
        <v>-0.89084082420742705</v>
      </c>
    </row>
    <row r="46" spans="1:49" x14ac:dyDescent="0.25">
      <c r="A46" t="s">
        <v>213</v>
      </c>
      <c r="B46">
        <v>-378.63149443618602</v>
      </c>
      <c r="C46">
        <v>-363.82970775249902</v>
      </c>
      <c r="D46">
        <v>14.8017866836867</v>
      </c>
      <c r="E46">
        <v>-318.34224944119597</v>
      </c>
      <c r="F46">
        <v>-311.42021157773797</v>
      </c>
      <c r="G46">
        <v>6.9220378634576001</v>
      </c>
      <c r="H46">
        <v>-60.289244994989701</v>
      </c>
      <c r="I46">
        <v>-52.409496174760598</v>
      </c>
      <c r="J46">
        <v>7.8797488202290999</v>
      </c>
      <c r="K46">
        <v>-0.586725551703702</v>
      </c>
      <c r="L46">
        <v>-1.7202777987979101</v>
      </c>
      <c r="M46">
        <v>-0.338332147621691</v>
      </c>
      <c r="N46">
        <v>-1.0573650878224901</v>
      </c>
      <c r="O46">
        <v>-0.237667137772965</v>
      </c>
      <c r="P46">
        <v>-0.65067601976436595</v>
      </c>
      <c r="Q46">
        <v>-0.33846770660594799</v>
      </c>
      <c r="R46">
        <v>-1.0578680067175701</v>
      </c>
      <c r="S46">
        <v>-0.238375871880429</v>
      </c>
      <c r="T46">
        <v>-0.65233004518636195</v>
      </c>
      <c r="V46">
        <f t="shared" si="0"/>
        <v>-1.2236691211054085E-2</v>
      </c>
      <c r="W46">
        <f t="shared" si="1"/>
        <v>-1.0726266309045995E-2</v>
      </c>
      <c r="X46">
        <f t="shared" si="2"/>
        <v>1.1408155324965477</v>
      </c>
      <c r="Z46">
        <f t="shared" si="3"/>
        <v>0</v>
      </c>
      <c r="AA46">
        <f t="shared" si="4"/>
        <v>1</v>
      </c>
      <c r="AB46">
        <f t="shared" si="5"/>
        <v>0</v>
      </c>
      <c r="AD46">
        <f t="shared" si="6"/>
        <v>-1.0079746893978059E-2</v>
      </c>
      <c r="AE46">
        <f t="shared" si="7"/>
        <v>-9.8819732173250074E-3</v>
      </c>
      <c r="AF46">
        <f t="shared" si="8"/>
        <v>1.0200135815290732</v>
      </c>
      <c r="AH46">
        <f t="shared" si="9"/>
        <v>1</v>
      </c>
      <c r="AI46">
        <f t="shared" si="10"/>
        <v>0</v>
      </c>
      <c r="AJ46">
        <f t="shared" si="11"/>
        <v>0</v>
      </c>
      <c r="AK46">
        <f t="shared" si="12"/>
        <v>0</v>
      </c>
      <c r="AM46">
        <f t="shared" si="13"/>
        <v>2.9319974114007139</v>
      </c>
      <c r="AN46">
        <f t="shared" si="14"/>
        <v>3.1254621521372044</v>
      </c>
      <c r="AO46">
        <f t="shared" si="15"/>
        <v>2.7365607099428892</v>
      </c>
      <c r="AP46">
        <f t="shared" si="16"/>
        <v>3.1252279609113347</v>
      </c>
      <c r="AQ46">
        <f t="shared" si="17"/>
        <v>2.7377618372546468</v>
      </c>
      <c r="AS46">
        <f t="shared" si="18"/>
        <v>-2.3070033505016121</v>
      </c>
      <c r="AT46">
        <f t="shared" si="19"/>
        <v>-1.395697235444181</v>
      </c>
      <c r="AU46">
        <f t="shared" si="20"/>
        <v>-0.88834315753733095</v>
      </c>
      <c r="AV46">
        <f t="shared" si="21"/>
        <v>-1.3963357133235181</v>
      </c>
      <c r="AW46">
        <f t="shared" si="22"/>
        <v>-0.89070591706679092</v>
      </c>
    </row>
    <row r="47" spans="1:49" x14ac:dyDescent="0.25">
      <c r="A47" t="s">
        <v>214</v>
      </c>
      <c r="B47">
        <v>-383.72873777916902</v>
      </c>
      <c r="C47">
        <v>-368.49877385570602</v>
      </c>
      <c r="D47">
        <v>15.229963923463201</v>
      </c>
      <c r="E47">
        <v>-319.19024519535901</v>
      </c>
      <c r="F47">
        <v>-312.21915755236103</v>
      </c>
      <c r="G47">
        <v>6.9710876429981701</v>
      </c>
      <c r="H47">
        <v>-64.538492583810395</v>
      </c>
      <c r="I47">
        <v>-56.2796163033453</v>
      </c>
      <c r="J47">
        <v>8.2588762804650795</v>
      </c>
      <c r="K47">
        <v>-0.58767984787431304</v>
      </c>
      <c r="L47">
        <v>-1.72141329740449</v>
      </c>
      <c r="M47">
        <v>-0.33852235937369302</v>
      </c>
      <c r="N47">
        <v>-1.0576025055137099</v>
      </c>
      <c r="O47">
        <v>-0.23771692187327201</v>
      </c>
      <c r="P47">
        <v>-0.65066994828469504</v>
      </c>
      <c r="Q47">
        <v>-0.33865652062516799</v>
      </c>
      <c r="R47">
        <v>-1.0581068668868401</v>
      </c>
      <c r="S47">
        <v>-0.23845909879570701</v>
      </c>
      <c r="T47">
        <v>-0.652434888147012</v>
      </c>
      <c r="V47">
        <f t="shared" si="0"/>
        <v>-1.3140843606085029E-2</v>
      </c>
      <c r="W47">
        <f t="shared" si="1"/>
        <v>-1.144056662734802E-2</v>
      </c>
      <c r="X47">
        <f t="shared" si="2"/>
        <v>1.1486182489137027</v>
      </c>
      <c r="Z47">
        <f t="shared" si="3"/>
        <v>0</v>
      </c>
      <c r="AA47">
        <f t="shared" si="4"/>
        <v>1</v>
      </c>
      <c r="AB47">
        <f t="shared" si="5"/>
        <v>0</v>
      </c>
      <c r="AD47">
        <f t="shared" si="6"/>
        <v>-1.0871542370637921E-2</v>
      </c>
      <c r="AE47">
        <f t="shared" si="7"/>
        <v>-1.0564228453438046E-2</v>
      </c>
      <c r="AF47">
        <f t="shared" si="8"/>
        <v>1.0290900484171055</v>
      </c>
      <c r="AH47">
        <f t="shared" si="9"/>
        <v>1</v>
      </c>
      <c r="AI47">
        <f t="shared" si="10"/>
        <v>0</v>
      </c>
      <c r="AJ47">
        <f t="shared" si="11"/>
        <v>0</v>
      </c>
      <c r="AK47">
        <f t="shared" si="12"/>
        <v>0</v>
      </c>
      <c r="AM47">
        <f t="shared" si="13"/>
        <v>2.9291684981729174</v>
      </c>
      <c r="AN47">
        <f t="shared" si="14"/>
        <v>3.1244249038333876</v>
      </c>
      <c r="AO47">
        <f t="shared" si="15"/>
        <v>2.7360452649616311</v>
      </c>
      <c r="AP47">
        <f t="shared" si="16"/>
        <v>3.1241732672264293</v>
      </c>
      <c r="AQ47">
        <f t="shared" si="17"/>
        <v>2.737162937990465</v>
      </c>
      <c r="AS47">
        <f t="shared" si="18"/>
        <v>-2.309093145278803</v>
      </c>
      <c r="AT47">
        <f t="shared" si="19"/>
        <v>-1.3961248648874029</v>
      </c>
      <c r="AU47">
        <f t="shared" si="20"/>
        <v>-0.88838687015796702</v>
      </c>
      <c r="AV47">
        <f t="shared" si="21"/>
        <v>-1.396763387512008</v>
      </c>
      <c r="AW47">
        <f t="shared" si="22"/>
        <v>-0.89089398694271904</v>
      </c>
    </row>
    <row r="48" spans="1:49" x14ac:dyDescent="0.25">
      <c r="A48" t="s">
        <v>215</v>
      </c>
      <c r="B48">
        <v>-379.300262064648</v>
      </c>
      <c r="C48">
        <v>-364.98371223656602</v>
      </c>
      <c r="D48">
        <v>14.316549828082699</v>
      </c>
      <c r="E48">
        <v>-318.26625030304098</v>
      </c>
      <c r="F48">
        <v>-311.64759456021397</v>
      </c>
      <c r="G48">
        <v>6.6186557428271202</v>
      </c>
      <c r="H48">
        <v>-61.034011761607402</v>
      </c>
      <c r="I48">
        <v>-53.336117676351797</v>
      </c>
      <c r="J48">
        <v>7.6978940852555802</v>
      </c>
      <c r="K48">
        <v>-0.58678503587042297</v>
      </c>
      <c r="L48">
        <v>-1.72043641393906</v>
      </c>
      <c r="M48">
        <v>-0.33829225137971097</v>
      </c>
      <c r="N48">
        <v>-1.05736217344147</v>
      </c>
      <c r="O48">
        <v>-0.23766700237516999</v>
      </c>
      <c r="P48">
        <v>-0.65065339845057701</v>
      </c>
      <c r="Q48">
        <v>-0.33842281426642101</v>
      </c>
      <c r="R48">
        <v>-1.05786248980296</v>
      </c>
      <c r="S48">
        <v>-0.23835263123033801</v>
      </c>
      <c r="T48">
        <v>-0.65226886294462405</v>
      </c>
      <c r="V48">
        <f t="shared" si="0"/>
        <v>-1.2420842047012992E-2</v>
      </c>
      <c r="W48">
        <f t="shared" si="1"/>
        <v>-1.0825782115541999E-2</v>
      </c>
      <c r="X48">
        <f t="shared" si="2"/>
        <v>1.1473390018796934</v>
      </c>
      <c r="Z48">
        <f t="shared" si="3"/>
        <v>0</v>
      </c>
      <c r="AA48">
        <f t="shared" si="4"/>
        <v>1</v>
      </c>
      <c r="AB48">
        <f t="shared" si="5"/>
        <v>0</v>
      </c>
      <c r="AD48">
        <f t="shared" si="6"/>
        <v>-1.0305061191475895E-2</v>
      </c>
      <c r="AE48">
        <f t="shared" si="7"/>
        <v>-1.0009590373663946E-2</v>
      </c>
      <c r="AF48">
        <f t="shared" si="8"/>
        <v>1.0295187721756685</v>
      </c>
      <c r="AH48">
        <f t="shared" si="9"/>
        <v>1</v>
      </c>
      <c r="AI48">
        <f t="shared" si="10"/>
        <v>0</v>
      </c>
      <c r="AJ48">
        <f t="shared" si="11"/>
        <v>0</v>
      </c>
      <c r="AK48">
        <f t="shared" si="12"/>
        <v>0</v>
      </c>
      <c r="AM48">
        <f t="shared" si="13"/>
        <v>2.9319704981689001</v>
      </c>
      <c r="AN48">
        <f t="shared" si="14"/>
        <v>3.1258604479607133</v>
      </c>
      <c r="AO48">
        <f t="shared" si="15"/>
        <v>2.7365708512539464</v>
      </c>
      <c r="AP48">
        <f t="shared" si="16"/>
        <v>3.1255879173379291</v>
      </c>
      <c r="AQ48">
        <f t="shared" si="17"/>
        <v>2.7376682162359502</v>
      </c>
      <c r="AS48">
        <f t="shared" si="18"/>
        <v>-2.3072214498094832</v>
      </c>
      <c r="AT48">
        <f t="shared" si="19"/>
        <v>-1.3956544248211809</v>
      </c>
      <c r="AU48">
        <f t="shared" si="20"/>
        <v>-0.88832040082574704</v>
      </c>
      <c r="AV48">
        <f t="shared" si="21"/>
        <v>-1.396285304069381</v>
      </c>
      <c r="AW48">
        <f t="shared" si="22"/>
        <v>-0.89062149417496206</v>
      </c>
    </row>
    <row r="49" spans="1:49" x14ac:dyDescent="0.25">
      <c r="A49" t="s">
        <v>216</v>
      </c>
      <c r="B49">
        <v>-377.50519271012598</v>
      </c>
      <c r="C49">
        <v>-362.90622063498603</v>
      </c>
      <c r="D49">
        <v>14.598972075139001</v>
      </c>
      <c r="E49">
        <v>-314.904161781543</v>
      </c>
      <c r="F49">
        <v>-308.41137555744399</v>
      </c>
      <c r="G49">
        <v>6.4927862240994099</v>
      </c>
      <c r="H49">
        <v>-62.601030928582098</v>
      </c>
      <c r="I49">
        <v>-54.494845077542401</v>
      </c>
      <c r="J49">
        <v>8.1061858510396707</v>
      </c>
      <c r="K49">
        <v>-0.58706745698151797</v>
      </c>
      <c r="L49">
        <v>-1.7208076101072001</v>
      </c>
      <c r="M49">
        <v>-0.33829490551293001</v>
      </c>
      <c r="N49">
        <v>-1.05741669137258</v>
      </c>
      <c r="O49">
        <v>-0.237708477522835</v>
      </c>
      <c r="P49">
        <v>-0.65061152251322196</v>
      </c>
      <c r="Q49">
        <v>-0.33843469764171102</v>
      </c>
      <c r="R49">
        <v>-1.05794354347363</v>
      </c>
      <c r="S49">
        <v>-0.23840960660530999</v>
      </c>
      <c r="T49">
        <v>-0.652331231897891</v>
      </c>
      <c r="V49">
        <f t="shared" si="0"/>
        <v>-1.277939622139812E-2</v>
      </c>
      <c r="W49">
        <f t="shared" si="1"/>
        <v>-1.1064073945752956E-2</v>
      </c>
      <c r="X49">
        <f t="shared" si="2"/>
        <v>1.1550353227983989</v>
      </c>
      <c r="Z49">
        <f t="shared" si="3"/>
        <v>0</v>
      </c>
      <c r="AA49">
        <f t="shared" si="4"/>
        <v>1</v>
      </c>
      <c r="AB49">
        <f t="shared" si="5"/>
        <v>0</v>
      </c>
      <c r="AD49">
        <f t="shared" si="6"/>
        <v>-1.053283473567912E-2</v>
      </c>
      <c r="AE49">
        <f t="shared" si="7"/>
        <v>-1.0223152734496949E-2</v>
      </c>
      <c r="AF49">
        <f t="shared" si="8"/>
        <v>1.0302922209248799</v>
      </c>
      <c r="AH49">
        <f t="shared" si="9"/>
        <v>1</v>
      </c>
      <c r="AI49">
        <f t="shared" si="10"/>
        <v>0</v>
      </c>
      <c r="AJ49">
        <f t="shared" si="11"/>
        <v>0</v>
      </c>
      <c r="AK49">
        <f t="shared" si="12"/>
        <v>0</v>
      </c>
      <c r="AM49">
        <f t="shared" si="13"/>
        <v>2.9311923010601735</v>
      </c>
      <c r="AN49">
        <f t="shared" si="14"/>
        <v>3.1259901861293127</v>
      </c>
      <c r="AO49">
        <f t="shared" si="15"/>
        <v>2.7361784669098226</v>
      </c>
      <c r="AP49">
        <f t="shared" si="16"/>
        <v>3.1257245502095339</v>
      </c>
      <c r="AQ49">
        <f t="shared" si="17"/>
        <v>2.7370143854071096</v>
      </c>
      <c r="AS49">
        <f t="shared" si="18"/>
        <v>-2.3078750670887178</v>
      </c>
      <c r="AT49">
        <f t="shared" si="19"/>
        <v>-1.3957115968855101</v>
      </c>
      <c r="AU49">
        <f t="shared" si="20"/>
        <v>-0.88832000003605693</v>
      </c>
      <c r="AV49">
        <f t="shared" si="21"/>
        <v>-1.3963782411153409</v>
      </c>
      <c r="AW49">
        <f t="shared" si="22"/>
        <v>-0.89074083850320096</v>
      </c>
    </row>
    <row r="50" spans="1:49" x14ac:dyDescent="0.25">
      <c r="A50" t="s">
        <v>217</v>
      </c>
      <c r="B50">
        <v>-374.93584823724399</v>
      </c>
      <c r="C50">
        <v>-360.28243565649302</v>
      </c>
      <c r="D50">
        <v>14.653412580750301</v>
      </c>
      <c r="E50">
        <v>-312.18958058376398</v>
      </c>
      <c r="F50">
        <v>-305.53521357279902</v>
      </c>
      <c r="G50">
        <v>6.6543670109649797</v>
      </c>
      <c r="H50">
        <v>-62.746267653479698</v>
      </c>
      <c r="I50">
        <v>-54.747222083694297</v>
      </c>
      <c r="J50">
        <v>7.9990455697853902</v>
      </c>
      <c r="K50">
        <v>-0.58693813038890796</v>
      </c>
      <c r="L50">
        <v>-1.7208323283645399</v>
      </c>
      <c r="M50">
        <v>-0.33825042713318798</v>
      </c>
      <c r="N50">
        <v>-1.0572609302026501</v>
      </c>
      <c r="O50">
        <v>-0.237704701354541</v>
      </c>
      <c r="P50">
        <v>-0.65065561215761103</v>
      </c>
      <c r="Q50">
        <v>-0.33838693836476802</v>
      </c>
      <c r="R50">
        <v>-1.0577893820317099</v>
      </c>
      <c r="S50">
        <v>-0.23839762802525899</v>
      </c>
      <c r="T50">
        <v>-0.65234439755322504</v>
      </c>
      <c r="V50">
        <f t="shared" si="0"/>
        <v>-1.2915786004278784E-2</v>
      </c>
      <c r="W50">
        <f t="shared" si="1"/>
        <v>-1.0983001901178985E-2</v>
      </c>
      <c r="X50">
        <f t="shared" si="2"/>
        <v>1.1759795837686526</v>
      </c>
      <c r="Z50">
        <f t="shared" si="3"/>
        <v>0</v>
      </c>
      <c r="AA50">
        <f t="shared" si="4"/>
        <v>1</v>
      </c>
      <c r="AB50">
        <f t="shared" si="5"/>
        <v>0</v>
      </c>
      <c r="AD50">
        <f t="shared" si="6"/>
        <v>-1.0698548779604966E-2</v>
      </c>
      <c r="AE50">
        <f t="shared" si="7"/>
        <v>-1.0153563998880955E-2</v>
      </c>
      <c r="AF50">
        <f t="shared" si="8"/>
        <v>1.0536742350552057</v>
      </c>
      <c r="AH50">
        <f t="shared" si="9"/>
        <v>1</v>
      </c>
      <c r="AI50">
        <f t="shared" si="10"/>
        <v>0</v>
      </c>
      <c r="AJ50">
        <f t="shared" si="11"/>
        <v>0</v>
      </c>
      <c r="AK50">
        <f t="shared" si="12"/>
        <v>0</v>
      </c>
      <c r="AM50">
        <f t="shared" si="13"/>
        <v>2.9318802770988968</v>
      </c>
      <c r="AN50">
        <f t="shared" si="14"/>
        <v>3.1259758049273576</v>
      </c>
      <c r="AO50">
        <f t="shared" si="15"/>
        <v>2.7363711751532489</v>
      </c>
      <c r="AP50">
        <f t="shared" si="16"/>
        <v>3.1256750779692224</v>
      </c>
      <c r="AQ50">
        <f t="shared" si="17"/>
        <v>2.7372433462607288</v>
      </c>
      <c r="AS50">
        <f t="shared" si="18"/>
        <v>-2.3077704587534478</v>
      </c>
      <c r="AT50">
        <f t="shared" si="19"/>
        <v>-1.3955113573358382</v>
      </c>
      <c r="AU50">
        <f t="shared" si="20"/>
        <v>-0.88836031351215206</v>
      </c>
      <c r="AV50">
        <f t="shared" si="21"/>
        <v>-1.3961763203964779</v>
      </c>
      <c r="AW50">
        <f t="shared" si="22"/>
        <v>-0.89074202557848403</v>
      </c>
    </row>
    <row r="51" spans="1:49" x14ac:dyDescent="0.25">
      <c r="A51" t="s">
        <v>218</v>
      </c>
      <c r="B51">
        <v>-438.04654451072997</v>
      </c>
      <c r="C51">
        <v>-410.59309446905399</v>
      </c>
      <c r="D51">
        <v>27.453450041676302</v>
      </c>
      <c r="E51">
        <v>-383.52626591415702</v>
      </c>
      <c r="F51">
        <v>-371.16112788029699</v>
      </c>
      <c r="G51">
        <v>12.365138033860299</v>
      </c>
      <c r="H51">
        <v>-54.520278596573199</v>
      </c>
      <c r="I51">
        <v>-39.431966588757199</v>
      </c>
      <c r="J51">
        <v>15.088312007815899</v>
      </c>
      <c r="K51">
        <v>-0.63311857869204902</v>
      </c>
      <c r="L51">
        <v>-1.8723075674248699</v>
      </c>
      <c r="M51">
        <v>-0.33858472195995598</v>
      </c>
      <c r="N51">
        <v>-1.0576520456395599</v>
      </c>
      <c r="O51">
        <v>-0.28476316887428199</v>
      </c>
      <c r="P51">
        <v>-0.80366053506999802</v>
      </c>
      <c r="Q51">
        <v>-0.33871835838612002</v>
      </c>
      <c r="R51">
        <v>-1.0581403490180099</v>
      </c>
      <c r="S51">
        <v>-0.28642181464997502</v>
      </c>
      <c r="T51">
        <v>-0.80712678322713405</v>
      </c>
      <c r="V51">
        <f t="shared" si="0"/>
        <v>-1.0994986715311961E-2</v>
      </c>
      <c r="W51">
        <f t="shared" si="1"/>
        <v>-9.7706878578110445E-3</v>
      </c>
      <c r="X51">
        <f t="shared" si="2"/>
        <v>1.125303241216755</v>
      </c>
      <c r="Z51">
        <f t="shared" si="3"/>
        <v>0</v>
      </c>
      <c r="AA51">
        <f t="shared" si="4"/>
        <v>1</v>
      </c>
      <c r="AB51">
        <f t="shared" si="5"/>
        <v>0</v>
      </c>
      <c r="AD51">
        <f t="shared" si="6"/>
        <v>-7.0404351797259679E-3</v>
      </c>
      <c r="AE51">
        <f t="shared" si="7"/>
        <v>-7.9784056559539795E-3</v>
      </c>
      <c r="AF51">
        <f t="shared" si="8"/>
        <v>0.88243635173801416</v>
      </c>
      <c r="AH51">
        <f t="shared" si="9"/>
        <v>0</v>
      </c>
      <c r="AI51">
        <f t="shared" si="10"/>
        <v>0</v>
      </c>
      <c r="AJ51">
        <f t="shared" si="11"/>
        <v>1</v>
      </c>
      <c r="AK51">
        <f t="shared" si="12"/>
        <v>0</v>
      </c>
      <c r="AM51">
        <f t="shared" si="13"/>
        <v>2.9572778788024898</v>
      </c>
      <c r="AN51">
        <f t="shared" si="14"/>
        <v>3.1239533459588542</v>
      </c>
      <c r="AO51">
        <f t="shared" si="15"/>
        <v>2.817965468913366</v>
      </c>
      <c r="AP51">
        <f t="shared" si="16"/>
        <v>3.1237441533603727</v>
      </c>
      <c r="AQ51">
        <f t="shared" si="17"/>
        <v>2.8222067419989987</v>
      </c>
      <c r="AS51">
        <f t="shared" si="18"/>
        <v>-2.5054261461169189</v>
      </c>
      <c r="AT51">
        <f t="shared" si="19"/>
        <v>-1.396236767599516</v>
      </c>
      <c r="AU51">
        <f t="shared" si="20"/>
        <v>-1.0884237039442799</v>
      </c>
      <c r="AV51">
        <f t="shared" si="21"/>
        <v>-1.3968587074041299</v>
      </c>
      <c r="AW51">
        <f t="shared" si="22"/>
        <v>-1.0935485978771091</v>
      </c>
    </row>
    <row r="52" spans="1:49" x14ac:dyDescent="0.25">
      <c r="A52" t="s">
        <v>219</v>
      </c>
      <c r="B52">
        <v>-430.06726334411098</v>
      </c>
      <c r="C52">
        <v>-404.13356833974598</v>
      </c>
      <c r="D52">
        <v>25.933695004365202</v>
      </c>
      <c r="E52">
        <v>-380.65669340448198</v>
      </c>
      <c r="F52">
        <v>-369.12494483377498</v>
      </c>
      <c r="G52">
        <v>11.531748570707</v>
      </c>
      <c r="H52">
        <v>-49.410569939629603</v>
      </c>
      <c r="I52">
        <v>-35.0086235059714</v>
      </c>
      <c r="J52">
        <v>14.4019464336581</v>
      </c>
      <c r="K52">
        <v>-0.63187214864687402</v>
      </c>
      <c r="L52">
        <v>-1.8709469861919199</v>
      </c>
      <c r="M52">
        <v>-0.33827423988871702</v>
      </c>
      <c r="N52">
        <v>-1.0572124357422299</v>
      </c>
      <c r="O52">
        <v>-0.28478423829497601</v>
      </c>
      <c r="P52">
        <v>-0.80372873131862299</v>
      </c>
      <c r="Q52">
        <v>-0.33839712072040701</v>
      </c>
      <c r="R52">
        <v>-1.0576862291037601</v>
      </c>
      <c r="S52">
        <v>-0.28637953219971102</v>
      </c>
      <c r="T52">
        <v>-0.807022174154017</v>
      </c>
      <c r="V52">
        <f t="shared" si="0"/>
        <v>-1.0005819131067017E-2</v>
      </c>
      <c r="W52">
        <f t="shared" si="1"/>
        <v>-8.8136704631809892E-3</v>
      </c>
      <c r="X52">
        <f t="shared" si="2"/>
        <v>1.1352613162548131</v>
      </c>
      <c r="Z52">
        <f t="shared" si="3"/>
        <v>0</v>
      </c>
      <c r="AA52">
        <f t="shared" si="4"/>
        <v>1</v>
      </c>
      <c r="AB52">
        <f t="shared" si="5"/>
        <v>0</v>
      </c>
      <c r="AD52">
        <f t="shared" si="6"/>
        <v>-6.2385829341428112E-3</v>
      </c>
      <c r="AE52">
        <f t="shared" si="7"/>
        <v>-7.0954957267559959E-3</v>
      </c>
      <c r="AF52">
        <f t="shared" si="8"/>
        <v>0.87923144123927777</v>
      </c>
      <c r="AH52">
        <f t="shared" si="9"/>
        <v>0</v>
      </c>
      <c r="AI52">
        <f t="shared" si="10"/>
        <v>0</v>
      </c>
      <c r="AJ52">
        <f t="shared" si="11"/>
        <v>1</v>
      </c>
      <c r="AK52">
        <f t="shared" si="12"/>
        <v>0</v>
      </c>
      <c r="AM52">
        <f t="shared" si="13"/>
        <v>2.9609581466732933</v>
      </c>
      <c r="AN52">
        <f t="shared" si="14"/>
        <v>3.1255769164113234</v>
      </c>
      <c r="AO52">
        <f t="shared" si="15"/>
        <v>2.8180162456275966</v>
      </c>
      <c r="AP52">
        <f t="shared" si="16"/>
        <v>3.1253116882031096</v>
      </c>
      <c r="AQ52">
        <f t="shared" si="17"/>
        <v>2.8222374107872175</v>
      </c>
      <c r="AS52">
        <f t="shared" si="18"/>
        <v>-2.502819134838794</v>
      </c>
      <c r="AT52">
        <f t="shared" si="19"/>
        <v>-1.395486675630947</v>
      </c>
      <c r="AU52">
        <f t="shared" si="20"/>
        <v>-1.0885129696135989</v>
      </c>
      <c r="AV52">
        <f t="shared" si="21"/>
        <v>-1.3960833498241672</v>
      </c>
      <c r="AW52">
        <f t="shared" si="22"/>
        <v>-1.093401706353728</v>
      </c>
    </row>
    <row r="53" spans="1:49" x14ac:dyDescent="0.25">
      <c r="A53" t="s">
        <v>220</v>
      </c>
      <c r="B53">
        <v>-375.67974876732399</v>
      </c>
      <c r="C53">
        <v>-350.12947823729002</v>
      </c>
      <c r="D53">
        <v>25.550270530033099</v>
      </c>
      <c r="E53">
        <v>-294.31240297015199</v>
      </c>
      <c r="F53">
        <v>-284.44109759173301</v>
      </c>
      <c r="G53">
        <v>9.8713053784184002</v>
      </c>
      <c r="H53">
        <v>-81.367345797171893</v>
      </c>
      <c r="I53">
        <v>-65.688380645557203</v>
      </c>
      <c r="J53">
        <v>15.678965151614699</v>
      </c>
      <c r="K53">
        <v>-1.26040699418913</v>
      </c>
      <c r="L53">
        <v>-3.5111529065975899</v>
      </c>
      <c r="M53">
        <v>-0.33832809835733002</v>
      </c>
      <c r="N53">
        <v>-1.05726025211116</v>
      </c>
      <c r="O53">
        <v>-0.90806206530570799</v>
      </c>
      <c r="P53">
        <v>-2.43691830398053</v>
      </c>
      <c r="Q53">
        <v>-0.33850860381832998</v>
      </c>
      <c r="R53">
        <v>-1.05794617074936</v>
      </c>
      <c r="S53">
        <v>-0.90968133655666406</v>
      </c>
      <c r="T53">
        <v>-2.44040441024138</v>
      </c>
      <c r="V53">
        <f t="shared" si="0"/>
        <v>-1.6974350505900127E-2</v>
      </c>
      <c r="W53">
        <f t="shared" si="1"/>
        <v>-1.4016830526092039E-2</v>
      </c>
      <c r="X53">
        <f t="shared" si="2"/>
        <v>1.2109977697385101</v>
      </c>
      <c r="Z53">
        <f t="shared" si="3"/>
        <v>1</v>
      </c>
      <c r="AA53">
        <f t="shared" si="4"/>
        <v>0</v>
      </c>
      <c r="AB53">
        <f t="shared" si="5"/>
        <v>0</v>
      </c>
      <c r="AD53">
        <f t="shared" si="6"/>
        <v>-1.2802325606850129E-2</v>
      </c>
      <c r="AE53">
        <f t="shared" si="7"/>
        <v>-1.2217053814135959E-2</v>
      </c>
      <c r="AF53">
        <f t="shared" si="8"/>
        <v>1.0479061320035254</v>
      </c>
      <c r="AH53">
        <f t="shared" si="9"/>
        <v>1</v>
      </c>
      <c r="AI53">
        <f t="shared" si="10"/>
        <v>0</v>
      </c>
      <c r="AJ53">
        <f t="shared" si="11"/>
        <v>0</v>
      </c>
      <c r="AK53">
        <f t="shared" si="12"/>
        <v>0</v>
      </c>
      <c r="AM53">
        <f t="shared" si="13"/>
        <v>2.7857294689612973</v>
      </c>
      <c r="AN53">
        <f t="shared" si="14"/>
        <v>3.1253154537753969</v>
      </c>
      <c r="AO53">
        <f t="shared" si="15"/>
        <v>2.6827025158929017</v>
      </c>
      <c r="AP53">
        <f t="shared" si="16"/>
        <v>3.1249555010193673</v>
      </c>
      <c r="AQ53">
        <f t="shared" si="17"/>
        <v>2.6836472936022471</v>
      </c>
      <c r="AS53">
        <f t="shared" si="18"/>
        <v>-4.7715599007867198</v>
      </c>
      <c r="AT53">
        <f t="shared" si="19"/>
        <v>-1.3955883504684901</v>
      </c>
      <c r="AU53">
        <f t="shared" si="20"/>
        <v>-3.3449803692862381</v>
      </c>
      <c r="AV53">
        <f t="shared" si="21"/>
        <v>-1.3964547745676901</v>
      </c>
      <c r="AW53">
        <f t="shared" si="22"/>
        <v>-3.3500857467980438</v>
      </c>
    </row>
    <row r="54" spans="1:49" x14ac:dyDescent="0.25">
      <c r="A54" t="s">
        <v>221</v>
      </c>
      <c r="B54">
        <v>-360.10733287905703</v>
      </c>
      <c r="C54">
        <v>-341.11398732687599</v>
      </c>
      <c r="D54">
        <v>18.993345552180902</v>
      </c>
      <c r="E54">
        <v>-305.91097496763598</v>
      </c>
      <c r="F54">
        <v>-298.847072218525</v>
      </c>
      <c r="G54">
        <v>7.0639027491111603</v>
      </c>
      <c r="H54">
        <v>-54.1963579114216</v>
      </c>
      <c r="I54">
        <v>-42.266915108351803</v>
      </c>
      <c r="J54">
        <v>11.929442803069801</v>
      </c>
      <c r="K54">
        <v>-1.2559805668999</v>
      </c>
      <c r="L54">
        <v>-3.5054788965518</v>
      </c>
      <c r="M54">
        <v>-0.33842486172685099</v>
      </c>
      <c r="N54">
        <v>-1.0578762019393799</v>
      </c>
      <c r="O54">
        <v>-0.90789508720154399</v>
      </c>
      <c r="P54">
        <v>-2.4366210128641002</v>
      </c>
      <c r="Q54">
        <v>-0.33851678662759799</v>
      </c>
      <c r="R54">
        <v>-1.05824367488354</v>
      </c>
      <c r="S54">
        <v>-0.90913828678002895</v>
      </c>
      <c r="T54">
        <v>-2.4394620996109402</v>
      </c>
      <c r="V54">
        <f t="shared" si="0"/>
        <v>-1.0981681748319705E-2</v>
      </c>
      <c r="W54">
        <f t="shared" si="1"/>
        <v>-9.66061797150497E-3</v>
      </c>
      <c r="X54">
        <f t="shared" si="2"/>
        <v>1.136747336527679</v>
      </c>
      <c r="Z54">
        <f t="shared" si="3"/>
        <v>0</v>
      </c>
      <c r="AA54">
        <f t="shared" si="4"/>
        <v>1</v>
      </c>
      <c r="AB54">
        <f t="shared" si="5"/>
        <v>0</v>
      </c>
      <c r="AD54">
        <f t="shared" si="6"/>
        <v>-7.7731220573196147E-3</v>
      </c>
      <c r="AE54">
        <f t="shared" si="7"/>
        <v>-8.3254934922730728E-3</v>
      </c>
      <c r="AF54">
        <f t="shared" si="8"/>
        <v>0.93365300982264698</v>
      </c>
      <c r="AH54">
        <f t="shared" si="9"/>
        <v>0</v>
      </c>
      <c r="AI54">
        <f t="shared" si="10"/>
        <v>1</v>
      </c>
      <c r="AJ54">
        <f t="shared" si="11"/>
        <v>0</v>
      </c>
      <c r="AK54">
        <f t="shared" si="12"/>
        <v>0</v>
      </c>
      <c r="AM54">
        <f t="shared" si="13"/>
        <v>2.7910295660101418</v>
      </c>
      <c r="AN54">
        <f t="shared" si="14"/>
        <v>3.1261187530050405</v>
      </c>
      <c r="AO54">
        <f t="shared" si="15"/>
        <v>2.6832684698067077</v>
      </c>
      <c r="AP54">
        <f t="shared" si="16"/>
        <v>3.1258820541181502</v>
      </c>
      <c r="AQ54">
        <f t="shared" si="17"/>
        <v>2.6838134132597125</v>
      </c>
      <c r="AS54">
        <f t="shared" si="18"/>
        <v>-4.7614594634517005</v>
      </c>
      <c r="AT54">
        <f t="shared" si="19"/>
        <v>-1.396301063666231</v>
      </c>
      <c r="AU54">
        <f t="shared" si="20"/>
        <v>-3.3445161000656443</v>
      </c>
      <c r="AV54">
        <f t="shared" si="21"/>
        <v>-1.396760461511138</v>
      </c>
      <c r="AW54">
        <f t="shared" si="22"/>
        <v>-3.3486003863909692</v>
      </c>
    </row>
    <row r="55" spans="1:49" x14ac:dyDescent="0.25">
      <c r="A55" t="s">
        <v>222</v>
      </c>
      <c r="B55">
        <v>-357.16246925796003</v>
      </c>
      <c r="C55">
        <v>-337.75031283054699</v>
      </c>
      <c r="D55">
        <v>19.412156427413301</v>
      </c>
      <c r="E55">
        <v>-308.43066022118597</v>
      </c>
      <c r="F55">
        <v>-300.79898438551299</v>
      </c>
      <c r="G55">
        <v>7.6316758356724401</v>
      </c>
      <c r="H55">
        <v>-48.731809036774401</v>
      </c>
      <c r="I55">
        <v>-36.951328445033397</v>
      </c>
      <c r="J55">
        <v>11.780480591740901</v>
      </c>
      <c r="K55">
        <v>-1.2553004426027901</v>
      </c>
      <c r="L55">
        <v>-3.50353990743774</v>
      </c>
      <c r="M55">
        <v>-0.338243450454356</v>
      </c>
      <c r="N55">
        <v>-1.05743956647919</v>
      </c>
      <c r="O55">
        <v>-0.90805295122896901</v>
      </c>
      <c r="P55">
        <v>-2.4365434186182302</v>
      </c>
      <c r="Q55">
        <v>-0.33837299099014601</v>
      </c>
      <c r="R55">
        <v>-1.0579075556595801</v>
      </c>
      <c r="S55">
        <v>-0.909279434555605</v>
      </c>
      <c r="T55">
        <v>-2.43920635304239</v>
      </c>
      <c r="V55">
        <f t="shared" si="0"/>
        <v>-9.5569223403195736E-3</v>
      </c>
      <c r="W55">
        <f t="shared" si="1"/>
        <v>-9.0040409194650506E-3</v>
      </c>
      <c r="X55">
        <f t="shared" si="2"/>
        <v>1.061403699272323</v>
      </c>
      <c r="Z55">
        <f t="shared" si="3"/>
        <v>0</v>
      </c>
      <c r="AA55">
        <f t="shared" si="4"/>
        <v>0</v>
      </c>
      <c r="AB55">
        <f t="shared" si="5"/>
        <v>1</v>
      </c>
      <c r="AD55">
        <f t="shared" si="6"/>
        <v>-6.4259987357702109E-3</v>
      </c>
      <c r="AE55">
        <f t="shared" si="7"/>
        <v>-7.6480170570389916E-3</v>
      </c>
      <c r="AF55">
        <f t="shared" si="8"/>
        <v>0.8402176260650368</v>
      </c>
      <c r="AH55">
        <f t="shared" si="9"/>
        <v>0</v>
      </c>
      <c r="AI55">
        <f t="shared" si="10"/>
        <v>0</v>
      </c>
      <c r="AJ55">
        <f t="shared" si="11"/>
        <v>1</v>
      </c>
      <c r="AK55">
        <f t="shared" si="12"/>
        <v>0</v>
      </c>
      <c r="AM55">
        <f t="shared" si="13"/>
        <v>2.7909971099614692</v>
      </c>
      <c r="AN55">
        <f t="shared" si="14"/>
        <v>3.126453895046216</v>
      </c>
      <c r="AO55">
        <f t="shared" si="15"/>
        <v>2.6825706821737487</v>
      </c>
      <c r="AP55">
        <f t="shared" si="16"/>
        <v>3.1262676780843845</v>
      </c>
      <c r="AQ55">
        <f t="shared" si="17"/>
        <v>2.68326138395408</v>
      </c>
      <c r="AS55">
        <f t="shared" si="18"/>
        <v>-4.7588403500405301</v>
      </c>
      <c r="AT55">
        <f t="shared" si="19"/>
        <v>-1.3956830169335461</v>
      </c>
      <c r="AU55">
        <f t="shared" si="20"/>
        <v>-3.3445963698471992</v>
      </c>
      <c r="AV55">
        <f t="shared" si="21"/>
        <v>-1.3962805466497261</v>
      </c>
      <c r="AW55">
        <f t="shared" si="22"/>
        <v>-3.348485787597995</v>
      </c>
    </row>
    <row r="56" spans="1:49" x14ac:dyDescent="0.25">
      <c r="A56" t="s">
        <v>223</v>
      </c>
      <c r="B56">
        <v>-364.920544088692</v>
      </c>
      <c r="C56">
        <v>-341.74905401402799</v>
      </c>
      <c r="D56">
        <v>23.171490074663701</v>
      </c>
      <c r="E56">
        <v>-293.21957157428699</v>
      </c>
      <c r="F56">
        <v>-284.30015476306301</v>
      </c>
      <c r="G56">
        <v>8.9194168112235594</v>
      </c>
      <c r="H56">
        <v>-71.700972514405095</v>
      </c>
      <c r="I56">
        <v>-57.448899250964899</v>
      </c>
      <c r="J56">
        <v>14.252073263440099</v>
      </c>
      <c r="K56">
        <v>-1.25888234956038</v>
      </c>
      <c r="L56">
        <v>-3.5091833627996301</v>
      </c>
      <c r="M56">
        <v>-0.33829731447551897</v>
      </c>
      <c r="N56">
        <v>-1.0572555856436401</v>
      </c>
      <c r="O56">
        <v>-0.90817156799171195</v>
      </c>
      <c r="P56">
        <v>-2.4370317898532301</v>
      </c>
      <c r="Q56">
        <v>-0.33845564413295198</v>
      </c>
      <c r="R56">
        <v>-1.05787826218058</v>
      </c>
      <c r="S56">
        <v>-0.90964313132360697</v>
      </c>
      <c r="T56">
        <v>-2.4402075475966098</v>
      </c>
      <c r="V56">
        <f t="shared" si="0"/>
        <v>-1.489598730275965E-2</v>
      </c>
      <c r="W56">
        <f t="shared" si="1"/>
        <v>-1.2413467093149055E-2</v>
      </c>
      <c r="X56">
        <f t="shared" si="2"/>
        <v>1.1999860466847887</v>
      </c>
      <c r="Z56">
        <f t="shared" si="3"/>
        <v>0</v>
      </c>
      <c r="AA56">
        <f t="shared" si="4"/>
        <v>1</v>
      </c>
      <c r="AB56">
        <f t="shared" si="5"/>
        <v>0</v>
      </c>
      <c r="AD56">
        <f t="shared" si="6"/>
        <v>-1.1097553022440199E-2</v>
      </c>
      <c r="AE56">
        <f t="shared" si="7"/>
        <v>-1.0783574103821025E-2</v>
      </c>
      <c r="AF56">
        <f t="shared" si="8"/>
        <v>1.0291164057107856</v>
      </c>
      <c r="AH56">
        <f t="shared" si="9"/>
        <v>1</v>
      </c>
      <c r="AI56">
        <f t="shared" si="10"/>
        <v>0</v>
      </c>
      <c r="AJ56">
        <f t="shared" si="11"/>
        <v>0</v>
      </c>
      <c r="AK56">
        <f t="shared" si="12"/>
        <v>0</v>
      </c>
      <c r="AM56">
        <f t="shared" si="13"/>
        <v>2.7875387751882355</v>
      </c>
      <c r="AN56">
        <f t="shared" si="14"/>
        <v>3.1256038435719655</v>
      </c>
      <c r="AO56">
        <f t="shared" si="15"/>
        <v>2.6825987726042668</v>
      </c>
      <c r="AP56">
        <f t="shared" si="16"/>
        <v>3.1252260671438137</v>
      </c>
      <c r="AQ56">
        <f t="shared" si="17"/>
        <v>2.6834486739574639</v>
      </c>
      <c r="AS56">
        <f t="shared" si="18"/>
        <v>-4.7680657123600101</v>
      </c>
      <c r="AT56">
        <f t="shared" si="19"/>
        <v>-1.3955529001191591</v>
      </c>
      <c r="AU56">
        <f t="shared" si="20"/>
        <v>-3.3452033578449418</v>
      </c>
      <c r="AV56">
        <f t="shared" si="21"/>
        <v>-1.396333906313532</v>
      </c>
      <c r="AW56">
        <f t="shared" si="22"/>
        <v>-3.3498506789202169</v>
      </c>
    </row>
    <row r="57" spans="1:49" x14ac:dyDescent="0.25">
      <c r="A57" t="s">
        <v>224</v>
      </c>
      <c r="B57">
        <v>-370.91716586140598</v>
      </c>
      <c r="C57">
        <v>-347.99743912527799</v>
      </c>
      <c r="D57">
        <v>22.919726736127402</v>
      </c>
      <c r="E57">
        <v>-327.16013679414198</v>
      </c>
      <c r="F57">
        <v>-317.96996776475697</v>
      </c>
      <c r="G57">
        <v>9.1901690293843608</v>
      </c>
      <c r="H57">
        <v>-43.757029067264099</v>
      </c>
      <c r="I57">
        <v>-30.027471360520899</v>
      </c>
      <c r="J57">
        <v>13.729557706743099</v>
      </c>
      <c r="K57">
        <v>-0.80110685535694404</v>
      </c>
      <c r="L57">
        <v>-2.3084370218330399</v>
      </c>
      <c r="M57">
        <v>-0.33825768150805202</v>
      </c>
      <c r="N57">
        <v>-1.0571846195238801</v>
      </c>
      <c r="O57">
        <v>-0.45546627195905598</v>
      </c>
      <c r="P57">
        <v>-1.24196913430676</v>
      </c>
      <c r="Q57">
        <v>-0.33837143799698999</v>
      </c>
      <c r="R57">
        <v>-1.05762006155326</v>
      </c>
      <c r="S57">
        <v>-0.457018010007682</v>
      </c>
      <c r="T57">
        <v>-1.2450975093700001</v>
      </c>
      <c r="V57">
        <f t="shared" si="0"/>
        <v>-9.2832680023997582E-3</v>
      </c>
      <c r="W57">
        <f t="shared" si="1"/>
        <v>-7.3829018898360355E-3</v>
      </c>
      <c r="X57">
        <f t="shared" si="2"/>
        <v>1.2574009706372959</v>
      </c>
      <c r="Z57">
        <f t="shared" si="3"/>
        <v>1</v>
      </c>
      <c r="AA57">
        <f t="shared" si="4"/>
        <v>0</v>
      </c>
      <c r="AB57">
        <f t="shared" si="5"/>
        <v>0</v>
      </c>
      <c r="AD57">
        <f t="shared" si="6"/>
        <v>-5.7194509097797663E-3</v>
      </c>
      <c r="AE57">
        <f t="shared" si="7"/>
        <v>-5.7174073522720525E-3</v>
      </c>
      <c r="AF57">
        <f t="shared" si="8"/>
        <v>1.0003574273060851</v>
      </c>
      <c r="AH57">
        <f t="shared" si="9"/>
        <v>1</v>
      </c>
      <c r="AI57">
        <f t="shared" si="10"/>
        <v>0</v>
      </c>
      <c r="AJ57">
        <f t="shared" si="11"/>
        <v>0</v>
      </c>
      <c r="AK57">
        <f t="shared" si="12"/>
        <v>0</v>
      </c>
      <c r="AM57">
        <f t="shared" si="13"/>
        <v>2.8815594404125831</v>
      </c>
      <c r="AN57">
        <f t="shared" si="14"/>
        <v>3.1256186036679261</v>
      </c>
      <c r="AO57">
        <f t="shared" si="15"/>
        <v>2.7243948424462996</v>
      </c>
      <c r="AP57">
        <f t="shared" si="16"/>
        <v>3.125382444563094</v>
      </c>
      <c r="AQ57">
        <f t="shared" si="17"/>
        <v>2.7268081321692388</v>
      </c>
      <c r="AS57">
        <f t="shared" si="18"/>
        <v>-3.1095438771899842</v>
      </c>
      <c r="AT57">
        <f t="shared" si="19"/>
        <v>-1.3954423010319321</v>
      </c>
      <c r="AU57">
        <f t="shared" si="20"/>
        <v>-1.6974354062658161</v>
      </c>
      <c r="AV57">
        <f t="shared" si="21"/>
        <v>-1.39599149955025</v>
      </c>
      <c r="AW57">
        <f t="shared" si="22"/>
        <v>-1.702115519377682</v>
      </c>
    </row>
    <row r="58" spans="1:49" x14ac:dyDescent="0.25">
      <c r="A58" t="s">
        <v>225</v>
      </c>
      <c r="B58">
        <v>-362.93146461769197</v>
      </c>
      <c r="C58">
        <v>-342.29852653596799</v>
      </c>
      <c r="D58">
        <v>20.6329380817239</v>
      </c>
      <c r="E58">
        <v>-323.14602103512902</v>
      </c>
      <c r="F58">
        <v>-314.889137886132</v>
      </c>
      <c r="G58">
        <v>8.2568831489963195</v>
      </c>
      <c r="H58">
        <v>-39.785443582563097</v>
      </c>
      <c r="I58">
        <v>-27.409388649835499</v>
      </c>
      <c r="J58">
        <v>12.3760549327275</v>
      </c>
      <c r="K58">
        <v>-0.80021250005859901</v>
      </c>
      <c r="L58">
        <v>-2.30745398828121</v>
      </c>
      <c r="M58">
        <v>-0.33811685497364202</v>
      </c>
      <c r="N58">
        <v>-1.0569398304897399</v>
      </c>
      <c r="O58">
        <v>-0.45547054401440801</v>
      </c>
      <c r="P58">
        <v>-1.2419857857834999</v>
      </c>
      <c r="Q58">
        <v>-0.33822411582808498</v>
      </c>
      <c r="R58">
        <v>-1.0573629456784699</v>
      </c>
      <c r="S58">
        <v>-0.45685499393704798</v>
      </c>
      <c r="T58">
        <v>-1.2447847495380999</v>
      </c>
      <c r="V58">
        <f t="shared" si="0"/>
        <v>-8.5283720079700753E-3</v>
      </c>
      <c r="W58">
        <f t="shared" si="1"/>
        <v>-6.6251010705489777E-3</v>
      </c>
      <c r="X58">
        <f t="shared" si="2"/>
        <v>1.2872817964818439</v>
      </c>
      <c r="Z58">
        <f t="shared" si="3"/>
        <v>1</v>
      </c>
      <c r="AA58">
        <f t="shared" si="4"/>
        <v>0</v>
      </c>
      <c r="AB58">
        <f t="shared" si="5"/>
        <v>0</v>
      </c>
      <c r="AD58">
        <f t="shared" si="6"/>
        <v>-5.3062930646401441E-3</v>
      </c>
      <c r="AE58">
        <f t="shared" si="7"/>
        <v>-5.1333902934660447E-3</v>
      </c>
      <c r="AF58">
        <f t="shared" si="8"/>
        <v>1.0336819842812606</v>
      </c>
      <c r="AH58">
        <f t="shared" si="9"/>
        <v>1</v>
      </c>
      <c r="AI58">
        <f t="shared" si="10"/>
        <v>0</v>
      </c>
      <c r="AJ58">
        <f t="shared" si="11"/>
        <v>0</v>
      </c>
      <c r="AK58">
        <f t="shared" si="12"/>
        <v>0</v>
      </c>
      <c r="AM58">
        <f t="shared" si="13"/>
        <v>2.8835515417620154</v>
      </c>
      <c r="AN58">
        <f t="shared" si="14"/>
        <v>3.1262198530394385</v>
      </c>
      <c r="AO58">
        <f t="shared" si="15"/>
        <v>2.7246823741837529</v>
      </c>
      <c r="AP58">
        <f t="shared" si="16"/>
        <v>3.1259601967258743</v>
      </c>
      <c r="AQ58">
        <f t="shared" si="17"/>
        <v>2.7268191151000356</v>
      </c>
      <c r="AS58">
        <f t="shared" si="18"/>
        <v>-3.1076664883398091</v>
      </c>
      <c r="AT58">
        <f t="shared" si="19"/>
        <v>-1.3950566854633819</v>
      </c>
      <c r="AU58">
        <f t="shared" si="20"/>
        <v>-1.6974563297979079</v>
      </c>
      <c r="AV58">
        <f t="shared" si="21"/>
        <v>-1.3955870615065549</v>
      </c>
      <c r="AW58">
        <f t="shared" si="22"/>
        <v>-1.7016397434751478</v>
      </c>
    </row>
    <row r="59" spans="1:49" x14ac:dyDescent="0.25">
      <c r="A59" t="s">
        <v>226</v>
      </c>
      <c r="B59">
        <v>-425.47672068550202</v>
      </c>
      <c r="C59">
        <v>-399.40165621691398</v>
      </c>
      <c r="D59">
        <v>26.075064468588</v>
      </c>
      <c r="E59">
        <v>-372.243080176322</v>
      </c>
      <c r="F59">
        <v>-360.91999103292602</v>
      </c>
      <c r="G59">
        <v>11.323089143396199</v>
      </c>
      <c r="H59">
        <v>-53.233640509180397</v>
      </c>
      <c r="I59">
        <v>-38.481665183988603</v>
      </c>
      <c r="J59">
        <v>14.751975325191699</v>
      </c>
      <c r="K59">
        <v>-0.88032431295874802</v>
      </c>
      <c r="L59">
        <v>-2.5657041533076099</v>
      </c>
      <c r="M59">
        <v>-0.338527124902541</v>
      </c>
      <c r="N59">
        <v>-1.0575720442693499</v>
      </c>
      <c r="O59">
        <v>-0.53216711156992502</v>
      </c>
      <c r="P59">
        <v>-1.4974865654503899</v>
      </c>
      <c r="Q59">
        <v>-0.33867062059188602</v>
      </c>
      <c r="R59">
        <v>-1.05810204613746</v>
      </c>
      <c r="S59">
        <v>-0.53376958750384496</v>
      </c>
      <c r="T59">
        <v>-1.50082932183411</v>
      </c>
      <c r="V59">
        <f t="shared" si="0"/>
        <v>-1.0645543587870065E-2</v>
      </c>
      <c r="W59">
        <f t="shared" si="1"/>
        <v>-9.6300764862820021E-3</v>
      </c>
      <c r="X59">
        <f t="shared" si="2"/>
        <v>1.1054474596369606</v>
      </c>
      <c r="Z59">
        <f t="shared" si="3"/>
        <v>0</v>
      </c>
      <c r="AA59">
        <f t="shared" si="4"/>
        <v>1</v>
      </c>
      <c r="AB59">
        <f t="shared" si="5"/>
        <v>0</v>
      </c>
      <c r="AD59">
        <f t="shared" si="6"/>
        <v>-6.772785336039977E-3</v>
      </c>
      <c r="AE59">
        <f t="shared" si="7"/>
        <v>-7.8841048630170496E-3</v>
      </c>
      <c r="AF59">
        <f t="shared" si="8"/>
        <v>0.85904303071993915</v>
      </c>
      <c r="AH59">
        <f t="shared" si="9"/>
        <v>0</v>
      </c>
      <c r="AI59">
        <f t="shared" si="10"/>
        <v>0</v>
      </c>
      <c r="AJ59">
        <f t="shared" si="11"/>
        <v>1</v>
      </c>
      <c r="AK59">
        <f t="shared" si="12"/>
        <v>0</v>
      </c>
      <c r="AM59">
        <f t="shared" si="13"/>
        <v>2.9144987995212155</v>
      </c>
      <c r="AN59">
        <f t="shared" si="14"/>
        <v>3.1242805894654868</v>
      </c>
      <c r="AO59">
        <f t="shared" si="15"/>
        <v>2.8117550287057127</v>
      </c>
      <c r="AP59">
        <f t="shared" si="16"/>
        <v>3.1240393057832976</v>
      </c>
      <c r="AQ59">
        <f t="shared" si="17"/>
        <v>2.8139404575993328</v>
      </c>
      <c r="AS59">
        <f t="shared" si="18"/>
        <v>-3.4460284662663581</v>
      </c>
      <c r="AT59">
        <f t="shared" si="19"/>
        <v>-1.3960991691718909</v>
      </c>
      <c r="AU59">
        <f t="shared" si="20"/>
        <v>-2.0296536770203151</v>
      </c>
      <c r="AV59">
        <f t="shared" si="21"/>
        <v>-1.3967726667293459</v>
      </c>
      <c r="AW59">
        <f t="shared" si="22"/>
        <v>-2.0345989093379551</v>
      </c>
    </row>
    <row r="60" spans="1:49" x14ac:dyDescent="0.25">
      <c r="A60" t="s">
        <v>227</v>
      </c>
      <c r="B60">
        <v>-416.47362511373899</v>
      </c>
      <c r="C60">
        <v>-392.49525521402097</v>
      </c>
      <c r="D60">
        <v>23.978369899718199</v>
      </c>
      <c r="E60">
        <v>-369.42190275994102</v>
      </c>
      <c r="F60">
        <v>-359.16230832802597</v>
      </c>
      <c r="G60">
        <v>10.259594431915099</v>
      </c>
      <c r="H60">
        <v>-47.051722353798397</v>
      </c>
      <c r="I60">
        <v>-33.332946885995199</v>
      </c>
      <c r="J60">
        <v>13.7187754678031</v>
      </c>
      <c r="K60">
        <v>-0.87897234566154403</v>
      </c>
      <c r="L60">
        <v>-2.5641683876150401</v>
      </c>
      <c r="M60">
        <v>-0.33827313334840298</v>
      </c>
      <c r="N60">
        <v>-1.05723480106122</v>
      </c>
      <c r="O60">
        <v>-0.53217687490763399</v>
      </c>
      <c r="P60">
        <v>-1.49753487183963</v>
      </c>
      <c r="Q60">
        <v>-0.33840576443681197</v>
      </c>
      <c r="R60">
        <v>-1.0577387924960899</v>
      </c>
      <c r="S60">
        <v>-0.53367611742346899</v>
      </c>
      <c r="T60">
        <v>-1.5006242116822801</v>
      </c>
      <c r="V60">
        <f t="shared" si="0"/>
        <v>-9.3987147141900707E-3</v>
      </c>
      <c r="W60">
        <f t="shared" si="1"/>
        <v>-8.5223374055071188E-3</v>
      </c>
      <c r="X60">
        <f t="shared" si="2"/>
        <v>1.1028329749203121</v>
      </c>
      <c r="Z60">
        <f t="shared" si="3"/>
        <v>0</v>
      </c>
      <c r="AA60">
        <f t="shared" si="4"/>
        <v>1</v>
      </c>
      <c r="AB60">
        <f t="shared" si="5"/>
        <v>0</v>
      </c>
      <c r="AD60">
        <f t="shared" si="6"/>
        <v>-5.8053834366700308E-3</v>
      </c>
      <c r="AE60">
        <f t="shared" si="7"/>
        <v>-6.8904638012630137E-3</v>
      </c>
      <c r="AF60">
        <f t="shared" si="8"/>
        <v>0.84252433567765217</v>
      </c>
      <c r="AH60">
        <f t="shared" si="9"/>
        <v>0</v>
      </c>
      <c r="AI60">
        <f t="shared" si="10"/>
        <v>0</v>
      </c>
      <c r="AJ60">
        <f t="shared" si="11"/>
        <v>1</v>
      </c>
      <c r="AK60">
        <f t="shared" si="12"/>
        <v>0</v>
      </c>
      <c r="AM60">
        <f t="shared" si="13"/>
        <v>2.917234427534988</v>
      </c>
      <c r="AN60">
        <f t="shared" si="14"/>
        <v>3.1256524080091248</v>
      </c>
      <c r="AO60">
        <f t="shared" si="15"/>
        <v>2.8118631557415998</v>
      </c>
      <c r="AP60">
        <f t="shared" si="16"/>
        <v>3.1253880277045991</v>
      </c>
      <c r="AQ60">
        <f t="shared" si="17"/>
        <v>2.8139796042425669</v>
      </c>
      <c r="AS60">
        <f t="shared" si="18"/>
        <v>-3.443140733276584</v>
      </c>
      <c r="AT60">
        <f t="shared" si="19"/>
        <v>-1.3955079344096231</v>
      </c>
      <c r="AU60">
        <f t="shared" si="20"/>
        <v>-2.0297117467472638</v>
      </c>
      <c r="AV60">
        <f t="shared" si="21"/>
        <v>-1.3961445569329018</v>
      </c>
      <c r="AW60">
        <f t="shared" si="22"/>
        <v>-2.0343003291057489</v>
      </c>
    </row>
    <row r="61" spans="1:49" x14ac:dyDescent="0.25">
      <c r="A61" t="s">
        <v>228</v>
      </c>
      <c r="B61">
        <v>-383.96229327695198</v>
      </c>
      <c r="C61">
        <v>-363.39816600679302</v>
      </c>
      <c r="D61">
        <v>20.5641272701593</v>
      </c>
      <c r="E61">
        <v>-345.87543325618202</v>
      </c>
      <c r="F61">
        <v>-336.63059503181898</v>
      </c>
      <c r="G61">
        <v>9.2448382243629705</v>
      </c>
      <c r="H61">
        <v>-38.086860020770096</v>
      </c>
      <c r="I61">
        <v>-26.767570974973701</v>
      </c>
      <c r="J61">
        <v>11.3192890457963</v>
      </c>
      <c r="K61">
        <v>-0.62866214975500501</v>
      </c>
      <c r="L61">
        <v>-1.9313258897444501</v>
      </c>
      <c r="M61">
        <v>-0.32293819607312602</v>
      </c>
      <c r="N61">
        <v>-1.10144337159618</v>
      </c>
      <c r="O61">
        <v>-0.29918687343558098</v>
      </c>
      <c r="P61">
        <v>-0.82191308153232701</v>
      </c>
      <c r="Q61">
        <v>-0.32300408208348103</v>
      </c>
      <c r="R61">
        <v>-1.10173119271161</v>
      </c>
      <c r="S61">
        <v>-0.300420776120084</v>
      </c>
      <c r="T61">
        <v>-0.82463676063674296</v>
      </c>
      <c r="V61">
        <f t="shared" si="0"/>
        <v>-7.9694366159430707E-3</v>
      </c>
      <c r="W61">
        <f t="shared" si="1"/>
        <v>-6.5370802462980104E-3</v>
      </c>
      <c r="X61">
        <f t="shared" si="2"/>
        <v>1.2191125572393291</v>
      </c>
      <c r="Z61">
        <f t="shared" si="3"/>
        <v>1</v>
      </c>
      <c r="AA61">
        <f t="shared" si="4"/>
        <v>0</v>
      </c>
      <c r="AB61">
        <f t="shared" si="5"/>
        <v>0</v>
      </c>
      <c r="AD61">
        <f t="shared" si="6"/>
        <v>-4.9579363960970957E-3</v>
      </c>
      <c r="AE61">
        <f t="shared" si="7"/>
        <v>-5.237291551439982E-3</v>
      </c>
      <c r="AF61">
        <f t="shared" si="8"/>
        <v>0.94666037729633778</v>
      </c>
      <c r="AH61">
        <f t="shared" si="9"/>
        <v>0</v>
      </c>
      <c r="AI61">
        <f t="shared" si="10"/>
        <v>1</v>
      </c>
      <c r="AJ61">
        <f t="shared" si="11"/>
        <v>0</v>
      </c>
      <c r="AK61">
        <f t="shared" si="12"/>
        <v>0</v>
      </c>
      <c r="AM61">
        <f t="shared" si="13"/>
        <v>3.0721205189418579</v>
      </c>
      <c r="AN61">
        <f t="shared" si="14"/>
        <v>3.410889378255181</v>
      </c>
      <c r="AO61">
        <f t="shared" si="15"/>
        <v>2.744939185920749</v>
      </c>
      <c r="AP61">
        <f t="shared" si="16"/>
        <v>3.4106940120107985</v>
      </c>
      <c r="AQ61">
        <f t="shared" si="17"/>
        <v>2.7471562241158822</v>
      </c>
      <c r="AS61">
        <f t="shared" si="18"/>
        <v>-2.559988039499455</v>
      </c>
      <c r="AT61">
        <f t="shared" si="19"/>
        <v>-1.4243815676693061</v>
      </c>
      <c r="AU61">
        <f t="shared" si="20"/>
        <v>-1.1210999549679079</v>
      </c>
      <c r="AV61">
        <f t="shared" si="21"/>
        <v>-1.424735274795091</v>
      </c>
      <c r="AW61">
        <f t="shared" si="22"/>
        <v>-1.125057536756827</v>
      </c>
    </row>
    <row r="62" spans="1:49" x14ac:dyDescent="0.25">
      <c r="A62" t="s">
        <v>229</v>
      </c>
      <c r="B62">
        <v>-368.67858726300199</v>
      </c>
      <c r="C62">
        <v>-349.34067120689502</v>
      </c>
      <c r="D62">
        <v>19.3379160561073</v>
      </c>
      <c r="E62">
        <v>-332.79992441427402</v>
      </c>
      <c r="F62">
        <v>-324.09939163498501</v>
      </c>
      <c r="G62">
        <v>8.7005327792889702</v>
      </c>
      <c r="H62">
        <v>-35.8786628487276</v>
      </c>
      <c r="I62">
        <v>-25.2412795719092</v>
      </c>
      <c r="J62">
        <v>10.637383276818399</v>
      </c>
      <c r="K62">
        <v>-0.62848829185733801</v>
      </c>
      <c r="L62">
        <v>-1.93106506118975</v>
      </c>
      <c r="M62">
        <v>-0.32312525267813402</v>
      </c>
      <c r="N62">
        <v>-1.1016246908809699</v>
      </c>
      <c r="O62">
        <v>-0.29919308475592399</v>
      </c>
      <c r="P62">
        <v>-0.82194486563868396</v>
      </c>
      <c r="Q62">
        <v>-0.323183556925833</v>
      </c>
      <c r="R62">
        <v>-1.1018714552367901</v>
      </c>
      <c r="S62">
        <v>-0.30035466673226602</v>
      </c>
      <c r="T62">
        <v>-0.82452977981849296</v>
      </c>
      <c r="V62">
        <f t="shared" si="0"/>
        <v>-7.4955046700960759E-3</v>
      </c>
      <c r="W62">
        <f t="shared" si="1"/>
        <v>-6.1699544232799997E-3</v>
      </c>
      <c r="X62">
        <f t="shared" si="2"/>
        <v>1.2148395524308269</v>
      </c>
      <c r="Z62">
        <f t="shared" si="3"/>
        <v>1</v>
      </c>
      <c r="AA62">
        <f t="shared" si="4"/>
        <v>0</v>
      </c>
      <c r="AB62">
        <f t="shared" si="5"/>
        <v>0</v>
      </c>
      <c r="AD62">
        <f t="shared" si="6"/>
        <v>-4.6638261344669196E-3</v>
      </c>
      <c r="AE62">
        <f t="shared" si="7"/>
        <v>-4.9500681992389883E-3</v>
      </c>
      <c r="AF62">
        <f t="shared" si="8"/>
        <v>0.94217411695134323</v>
      </c>
      <c r="AH62">
        <f t="shared" si="9"/>
        <v>0</v>
      </c>
      <c r="AI62">
        <f t="shared" si="10"/>
        <v>1</v>
      </c>
      <c r="AJ62">
        <f t="shared" si="11"/>
        <v>0</v>
      </c>
      <c r="AK62">
        <f t="shared" si="12"/>
        <v>0</v>
      </c>
      <c r="AM62">
        <f t="shared" si="13"/>
        <v>3.0725553462308359</v>
      </c>
      <c r="AN62">
        <f t="shared" si="14"/>
        <v>3.4094291978154607</v>
      </c>
      <c r="AO62">
        <f t="shared" si="15"/>
        <v>2.7451871775092904</v>
      </c>
      <c r="AP62">
        <f t="shared" si="16"/>
        <v>3.4092807100356883</v>
      </c>
      <c r="AQ62">
        <f t="shared" si="17"/>
        <v>2.7472054252497542</v>
      </c>
      <c r="AS62">
        <f t="shared" si="18"/>
        <v>-2.5595533530470878</v>
      </c>
      <c r="AT62">
        <f t="shared" si="19"/>
        <v>-1.424749943559104</v>
      </c>
      <c r="AU62">
        <f t="shared" si="20"/>
        <v>-1.121137950394608</v>
      </c>
      <c r="AV62">
        <f t="shared" si="21"/>
        <v>-1.4250550121626231</v>
      </c>
      <c r="AW62">
        <f t="shared" si="22"/>
        <v>-1.124884446550759</v>
      </c>
    </row>
    <row r="63" spans="1:49" x14ac:dyDescent="0.25">
      <c r="A63" t="s">
        <v>230</v>
      </c>
      <c r="B63">
        <v>-374.33180662757002</v>
      </c>
      <c r="C63">
        <v>-355.85912234645701</v>
      </c>
      <c r="D63">
        <v>18.472684281113899</v>
      </c>
      <c r="E63">
        <v>-338.86711687373298</v>
      </c>
      <c r="F63">
        <v>-330.65525319471197</v>
      </c>
      <c r="G63">
        <v>8.2118636790213007</v>
      </c>
      <c r="H63">
        <v>-35.464689753837</v>
      </c>
      <c r="I63">
        <v>-25.2038691517443</v>
      </c>
      <c r="J63">
        <v>10.2608206020926</v>
      </c>
      <c r="K63">
        <v>-0.62825458884407004</v>
      </c>
      <c r="L63">
        <v>-1.9308822634641001</v>
      </c>
      <c r="M63">
        <v>-0.32297883176112202</v>
      </c>
      <c r="N63">
        <v>-1.1015345216296599</v>
      </c>
      <c r="O63">
        <v>-0.29918996921560198</v>
      </c>
      <c r="P63">
        <v>-0.82192574461133705</v>
      </c>
      <c r="Q63">
        <v>-0.32303634261445802</v>
      </c>
      <c r="R63">
        <v>-1.1017621381835101</v>
      </c>
      <c r="S63">
        <v>-0.30031243566515498</v>
      </c>
      <c r="T63">
        <v>-0.82442629038502102</v>
      </c>
      <c r="V63">
        <f t="shared" si="0"/>
        <v>-7.4219972231031051E-3</v>
      </c>
      <c r="W63">
        <f t="shared" si="1"/>
        <v>-6.0857878673460375E-3</v>
      </c>
      <c r="X63">
        <f t="shared" si="2"/>
        <v>1.2195622629120291</v>
      </c>
      <c r="Z63">
        <f t="shared" si="3"/>
        <v>1</v>
      </c>
      <c r="AA63">
        <f t="shared" si="4"/>
        <v>0</v>
      </c>
      <c r="AB63">
        <f t="shared" si="5"/>
        <v>0</v>
      </c>
      <c r="AD63">
        <f t="shared" si="6"/>
        <v>-4.6938348955689602E-3</v>
      </c>
      <c r="AE63">
        <f t="shared" si="7"/>
        <v>-4.9058105644570471E-3</v>
      </c>
      <c r="AF63">
        <f t="shared" si="8"/>
        <v>0.95679089803755035</v>
      </c>
      <c r="AH63">
        <f t="shared" si="9"/>
        <v>0</v>
      </c>
      <c r="AI63">
        <f t="shared" si="10"/>
        <v>1</v>
      </c>
      <c r="AJ63">
        <f t="shared" si="11"/>
        <v>0</v>
      </c>
      <c r="AK63">
        <f t="shared" si="12"/>
        <v>0</v>
      </c>
      <c r="AM63">
        <f t="shared" si="13"/>
        <v>3.0734073379658775</v>
      </c>
      <c r="AN63">
        <f t="shared" si="14"/>
        <v>3.4106445400741077</v>
      </c>
      <c r="AO63">
        <f t="shared" si="15"/>
        <v>2.7452286101939753</v>
      </c>
      <c r="AP63">
        <f t="shared" si="16"/>
        <v>3.4105471111628907</v>
      </c>
      <c r="AQ63">
        <f t="shared" si="17"/>
        <v>2.747170123270549</v>
      </c>
      <c r="AS63">
        <f t="shared" si="18"/>
        <v>-2.5591368523081703</v>
      </c>
      <c r="AT63">
        <f t="shared" si="19"/>
        <v>-1.4245133533907819</v>
      </c>
      <c r="AU63">
        <f t="shared" si="20"/>
        <v>-1.121115713826939</v>
      </c>
      <c r="AV63">
        <f t="shared" si="21"/>
        <v>-1.4247984807979681</v>
      </c>
      <c r="AW63">
        <f t="shared" si="22"/>
        <v>-1.124738726050176</v>
      </c>
    </row>
    <row r="64" spans="1:49" x14ac:dyDescent="0.25">
      <c r="A64" t="s">
        <v>31</v>
      </c>
      <c r="B64">
        <v>-397.88339547880003</v>
      </c>
      <c r="C64">
        <v>-382.41422168942597</v>
      </c>
      <c r="D64">
        <v>15.469173789373199</v>
      </c>
      <c r="E64">
        <v>-346.51975471478102</v>
      </c>
      <c r="F64">
        <v>-341.689073628833</v>
      </c>
      <c r="G64">
        <v>4.8306810859479601</v>
      </c>
      <c r="H64">
        <v>-51.363640764018697</v>
      </c>
      <c r="I64">
        <v>-40.725148060593398</v>
      </c>
      <c r="J64">
        <v>10.6384927034252</v>
      </c>
      <c r="K64">
        <v>-0.39975998270428498</v>
      </c>
      <c r="L64">
        <v>-1.2742243158994999</v>
      </c>
      <c r="M64">
        <v>-0.32318793729501699</v>
      </c>
      <c r="N64">
        <v>-1.1018108966761999</v>
      </c>
      <c r="O64">
        <v>-6.7549696647455901E-2</v>
      </c>
      <c r="P64">
        <v>-0.161872393098691</v>
      </c>
      <c r="Q64">
        <v>-0.32321945024777199</v>
      </c>
      <c r="R64">
        <v>-1.1019362097166201</v>
      </c>
      <c r="S64">
        <v>-6.8676056682891604E-2</v>
      </c>
      <c r="T64">
        <v>-0.16464119438757599</v>
      </c>
      <c r="V64">
        <f t="shared" si="0"/>
        <v>-1.0541026124608999E-2</v>
      </c>
      <c r="W64">
        <f t="shared" si="1"/>
        <v>-9.0223487618120851E-3</v>
      </c>
      <c r="X64">
        <f t="shared" si="2"/>
        <v>1.1683239478864811</v>
      </c>
      <c r="Z64">
        <f t="shared" si="3"/>
        <v>0</v>
      </c>
      <c r="AA64">
        <f t="shared" si="4"/>
        <v>1</v>
      </c>
      <c r="AB64">
        <f t="shared" si="5"/>
        <v>0</v>
      </c>
      <c r="AD64">
        <f t="shared" si="6"/>
        <v>-7.646911795303829E-3</v>
      </c>
      <c r="AE64">
        <f t="shared" si="7"/>
        <v>-7.8644757736213849E-3</v>
      </c>
      <c r="AF64">
        <f t="shared" si="8"/>
        <v>0.97233585752183282</v>
      </c>
      <c r="AH64">
        <f t="shared" si="9"/>
        <v>0</v>
      </c>
      <c r="AI64">
        <f t="shared" si="10"/>
        <v>1</v>
      </c>
      <c r="AJ64">
        <f t="shared" si="11"/>
        <v>0</v>
      </c>
      <c r="AK64">
        <f t="shared" si="12"/>
        <v>0</v>
      </c>
      <c r="AM64">
        <f t="shared" si="13"/>
        <v>3.1874734116198011</v>
      </c>
      <c r="AN64">
        <f t="shared" si="14"/>
        <v>3.4092509249424912</v>
      </c>
      <c r="AO64">
        <f t="shared" si="15"/>
        <v>2.397359463252219</v>
      </c>
      <c r="AP64">
        <f t="shared" si="16"/>
        <v>3.409195608901793</v>
      </c>
      <c r="AQ64">
        <f t="shared" si="17"/>
        <v>2.3963452262932932</v>
      </c>
      <c r="AS64">
        <f t="shared" si="18"/>
        <v>-1.6739842986037849</v>
      </c>
      <c r="AT64">
        <f t="shared" si="19"/>
        <v>-1.424998833971217</v>
      </c>
      <c r="AU64">
        <f t="shared" si="20"/>
        <v>-0.22942208974614692</v>
      </c>
      <c r="AV64">
        <f t="shared" si="21"/>
        <v>-1.4251556599643922</v>
      </c>
      <c r="AW64">
        <f t="shared" si="22"/>
        <v>-0.23331725107046758</v>
      </c>
    </row>
    <row r="65" spans="1:49" x14ac:dyDescent="0.25">
      <c r="A65" t="s">
        <v>32</v>
      </c>
      <c r="B65">
        <v>-382.80811797476503</v>
      </c>
      <c r="C65">
        <v>-367.84036912753902</v>
      </c>
      <c r="D65">
        <v>14.9677488472259</v>
      </c>
      <c r="E65">
        <v>-333.03218462087102</v>
      </c>
      <c r="F65">
        <v>-328.47086551688301</v>
      </c>
      <c r="G65">
        <v>4.5613191039882901</v>
      </c>
      <c r="H65">
        <v>-49.775933353893898</v>
      </c>
      <c r="I65">
        <v>-39.369503610656302</v>
      </c>
      <c r="J65">
        <v>10.406429743237601</v>
      </c>
      <c r="K65">
        <v>-0.39946614084336701</v>
      </c>
      <c r="L65">
        <v>-1.27409163135293</v>
      </c>
      <c r="M65">
        <v>-0.32316065525999399</v>
      </c>
      <c r="N65">
        <v>-1.10201637803593</v>
      </c>
      <c r="O65">
        <v>-6.7549696647455901E-2</v>
      </c>
      <c r="P65">
        <v>-0.161872393098691</v>
      </c>
      <c r="Q65">
        <v>-0.32318859306345699</v>
      </c>
      <c r="R65">
        <v>-1.10212716055174</v>
      </c>
      <c r="S65">
        <v>-6.8649870530140697E-2</v>
      </c>
      <c r="T65">
        <v>-0.16459709811282899</v>
      </c>
      <c r="V65">
        <f t="shared" si="0"/>
        <v>-1.0202860218309018E-2</v>
      </c>
      <c r="W65">
        <f t="shared" si="1"/>
        <v>-8.755788935917122E-3</v>
      </c>
      <c r="X65">
        <f t="shared" si="2"/>
        <v>1.1652702335543819</v>
      </c>
      <c r="Z65">
        <f t="shared" si="3"/>
        <v>0</v>
      </c>
      <c r="AA65">
        <f t="shared" si="4"/>
        <v>1</v>
      </c>
      <c r="AB65">
        <f t="shared" si="5"/>
        <v>0</v>
      </c>
      <c r="AD65">
        <f t="shared" si="6"/>
        <v>-7.3673726883610458E-3</v>
      </c>
      <c r="AE65">
        <f t="shared" si="7"/>
        <v>-7.6276772497693296E-3</v>
      </c>
      <c r="AF65">
        <f t="shared" si="8"/>
        <v>0.96587367911821964</v>
      </c>
      <c r="AH65">
        <f t="shared" si="9"/>
        <v>0</v>
      </c>
      <c r="AI65">
        <f t="shared" si="10"/>
        <v>1</v>
      </c>
      <c r="AJ65">
        <f t="shared" si="11"/>
        <v>0</v>
      </c>
      <c r="AK65">
        <f t="shared" si="12"/>
        <v>0</v>
      </c>
      <c r="AM65">
        <f t="shared" si="13"/>
        <v>3.1894859190394032</v>
      </c>
      <c r="AN65">
        <f t="shared" si="14"/>
        <v>3.4101672652021509</v>
      </c>
      <c r="AO65">
        <f t="shared" si="15"/>
        <v>2.3976315882571506</v>
      </c>
      <c r="AP65">
        <f t="shared" si="16"/>
        <v>3.4101192707055241</v>
      </c>
      <c r="AQ65">
        <f t="shared" si="17"/>
        <v>2.3963452262932932</v>
      </c>
      <c r="AS65">
        <f t="shared" si="18"/>
        <v>-1.6735577721962971</v>
      </c>
      <c r="AT65">
        <f t="shared" si="19"/>
        <v>-1.4251770332959239</v>
      </c>
      <c r="AU65">
        <f t="shared" si="20"/>
        <v>-0.22942208974614692</v>
      </c>
      <c r="AV65">
        <f t="shared" si="21"/>
        <v>-1.425315753615197</v>
      </c>
      <c r="AW65">
        <f t="shared" si="22"/>
        <v>-0.23324696864296968</v>
      </c>
    </row>
    <row r="66" spans="1:49" x14ac:dyDescent="0.25">
      <c r="A66" t="s">
        <v>33</v>
      </c>
      <c r="B66">
        <v>-390.489739965789</v>
      </c>
      <c r="C66">
        <v>-376.22313739471502</v>
      </c>
      <c r="D66">
        <v>14.2666025710738</v>
      </c>
      <c r="E66">
        <v>-341.59894553326501</v>
      </c>
      <c r="F66">
        <v>-337.32497629458902</v>
      </c>
      <c r="G66">
        <v>4.2739692386760098</v>
      </c>
      <c r="H66">
        <v>-48.890794432523698</v>
      </c>
      <c r="I66">
        <v>-38.898161100125797</v>
      </c>
      <c r="J66">
        <v>9.9926333323978707</v>
      </c>
      <c r="K66">
        <v>-0.39927531206321198</v>
      </c>
      <c r="L66">
        <v>-1.2737776810586201</v>
      </c>
      <c r="M66">
        <v>-0.32315140569891498</v>
      </c>
      <c r="N66">
        <v>-1.1018579800867401</v>
      </c>
      <c r="O66">
        <v>-6.7549696647455901E-2</v>
      </c>
      <c r="P66">
        <v>-0.161872393098691</v>
      </c>
      <c r="Q66">
        <v>-0.32318217695231199</v>
      </c>
      <c r="R66">
        <v>-1.1019658608409999</v>
      </c>
      <c r="S66">
        <v>-6.8602831614697102E-2</v>
      </c>
      <c r="T66">
        <v>-0.164486598632232</v>
      </c>
      <c r="V66">
        <f t="shared" si="0"/>
        <v>-1.0047307873189026E-2</v>
      </c>
      <c r="W66">
        <f t="shared" si="1"/>
        <v>-8.5742097168410997E-3</v>
      </c>
      <c r="X66">
        <f t="shared" si="2"/>
        <v>1.171805706297868</v>
      </c>
      <c r="Z66">
        <f t="shared" si="3"/>
        <v>0</v>
      </c>
      <c r="AA66">
        <f t="shared" si="4"/>
        <v>1</v>
      </c>
      <c r="AB66">
        <f t="shared" si="5"/>
        <v>0</v>
      </c>
      <c r="AD66">
        <f t="shared" si="6"/>
        <v>-7.325221585388203E-3</v>
      </c>
      <c r="AE66">
        <f t="shared" si="7"/>
        <v>-7.490303496202888E-3</v>
      </c>
      <c r="AF66">
        <f t="shared" si="8"/>
        <v>0.97796058452125856</v>
      </c>
      <c r="AH66">
        <f t="shared" si="9"/>
        <v>0</v>
      </c>
      <c r="AI66">
        <f t="shared" si="10"/>
        <v>1</v>
      </c>
      <c r="AJ66">
        <f t="shared" si="11"/>
        <v>0</v>
      </c>
      <c r="AK66">
        <f t="shared" si="12"/>
        <v>0</v>
      </c>
      <c r="AM66">
        <f t="shared" si="13"/>
        <v>3.1902239947581825</v>
      </c>
      <c r="AN66">
        <f t="shared" si="14"/>
        <v>3.4097358685828874</v>
      </c>
      <c r="AO66">
        <f t="shared" si="15"/>
        <v>2.3976648596089913</v>
      </c>
      <c r="AP66">
        <f t="shared" si="16"/>
        <v>3.409726712169582</v>
      </c>
      <c r="AQ66">
        <f t="shared" si="17"/>
        <v>2.3963452262932932</v>
      </c>
      <c r="AS66">
        <f t="shared" si="18"/>
        <v>-1.6730529931218321</v>
      </c>
      <c r="AT66">
        <f t="shared" si="19"/>
        <v>-1.4250093857856552</v>
      </c>
      <c r="AU66">
        <f t="shared" si="20"/>
        <v>-0.22942208974614692</v>
      </c>
      <c r="AV66">
        <f t="shared" si="21"/>
        <v>-1.4251480377933119</v>
      </c>
      <c r="AW66">
        <f t="shared" si="22"/>
        <v>-0.2330894302469291</v>
      </c>
    </row>
    <row r="67" spans="1:49" x14ac:dyDescent="0.25">
      <c r="A67" t="s">
        <v>231</v>
      </c>
      <c r="B67">
        <v>-419.68138985910002</v>
      </c>
      <c r="C67">
        <v>-401.23162222410502</v>
      </c>
      <c r="D67">
        <v>18.449767634994799</v>
      </c>
      <c r="E67">
        <v>-374.92124938985597</v>
      </c>
      <c r="F67">
        <v>-365.55425249074301</v>
      </c>
      <c r="G67">
        <v>9.3669968991128201</v>
      </c>
      <c r="H67">
        <v>-44.760140469244398</v>
      </c>
      <c r="I67">
        <v>-35.677369733362298</v>
      </c>
      <c r="J67">
        <v>9.0827707358820202</v>
      </c>
      <c r="K67">
        <v>-0.38038264951908002</v>
      </c>
      <c r="L67">
        <v>-1.2586339621287901</v>
      </c>
      <c r="M67">
        <v>-0.32320935508019399</v>
      </c>
      <c r="N67">
        <v>-1.10183968855543</v>
      </c>
      <c r="O67">
        <v>-4.9366844987879799E-2</v>
      </c>
      <c r="P67">
        <v>-0.147552488225106</v>
      </c>
      <c r="Q67">
        <v>-0.32323700452401299</v>
      </c>
      <c r="R67">
        <v>-1.1019489871511401</v>
      </c>
      <c r="S67">
        <v>-5.0220892223355698E-2</v>
      </c>
      <c r="T67">
        <v>-0.150020937145566</v>
      </c>
      <c r="V67">
        <f t="shared" ref="V67:V130" si="23">L67-N67-P67</f>
        <v>-9.2417853482540668E-3</v>
      </c>
      <c r="W67">
        <f t="shared" ref="W67:W130" si="24">K67-M67-O67</f>
        <v>-7.8064494510062254E-3</v>
      </c>
      <c r="X67">
        <f t="shared" ref="X67:X130" si="25">V67/W67</f>
        <v>1.1838653931286049</v>
      </c>
      <c r="Z67">
        <f t="shared" ref="Z67:Z130" si="26">IF(X67&gt;=1.2,1,0)</f>
        <v>0</v>
      </c>
      <c r="AA67">
        <f t="shared" ref="AA67:AA130" si="27">IF(X67&gt;=1.1,1,0)-Z67</f>
        <v>1</v>
      </c>
      <c r="AB67">
        <f t="shared" ref="AB67:AB130" si="28">IF(X67&gt;=1,1,0)-AA67-Z67</f>
        <v>0</v>
      </c>
      <c r="AD67">
        <f t="shared" ref="AD67:AD130" si="29">L67-R67-T67</f>
        <v>-6.6640378320839966E-3</v>
      </c>
      <c r="AE67">
        <f t="shared" ref="AE67:AE130" si="30">K67-Q67-S67</f>
        <v>-6.9247527717113261E-3</v>
      </c>
      <c r="AF67">
        <f t="shared" ref="AF67:AF130" si="31">AD67/AE67</f>
        <v>0.96235028914066223</v>
      </c>
      <c r="AH67">
        <f t="shared" ref="AH67:AH130" si="32">IF(AF67&gt;=1,1,0)</f>
        <v>0</v>
      </c>
      <c r="AI67">
        <f t="shared" ref="AI67:AI130" si="33">IF(AF67&gt;=0.9,1,0)-AH67</f>
        <v>1</v>
      </c>
      <c r="AJ67">
        <f t="shared" ref="AJ67:AJ130" si="34">IF(AF67&gt;=0.8,1,0)-AI67-AH67</f>
        <v>0</v>
      </c>
      <c r="AK67">
        <f t="shared" ref="AK67:AK130" si="35">IF(AF67&gt;=0.7,1,0)-AJ67-AI67-AH67</f>
        <v>0</v>
      </c>
      <c r="AM67">
        <f t="shared" ref="AM67:AM130" si="36">L67/K67</f>
        <v>3.3088627037013603</v>
      </c>
      <c r="AN67">
        <f t="shared" ref="AN67:AN130" si="37">R67/Q67</f>
        <v>3.4091053057920453</v>
      </c>
      <c r="AO67">
        <f t="shared" ref="AO67:AO130" si="38">T67/S67</f>
        <v>2.9872216622188437</v>
      </c>
      <c r="AP67">
        <f t="shared" ref="AP67:AP130" si="39">N67/M67</f>
        <v>3.4090587764145748</v>
      </c>
      <c r="AQ67">
        <f t="shared" ref="AQ67:AQ130" si="40">P67/O67</f>
        <v>2.9888984856401506</v>
      </c>
      <c r="AS67">
        <f t="shared" ref="AS67:AS130" si="41">K67+L67</f>
        <v>-1.6390166116478702</v>
      </c>
      <c r="AT67">
        <f t="shared" ref="AT67:AT130" si="42">M67+N67</f>
        <v>-1.425049043635624</v>
      </c>
      <c r="AU67">
        <f t="shared" ref="AU67:AU130" si="43">O67+P67</f>
        <v>-0.1969193332129858</v>
      </c>
      <c r="AV67">
        <f t="shared" ref="AV67:AV130" si="44">Q67+R67</f>
        <v>-1.425185991675153</v>
      </c>
      <c r="AW67">
        <f t="shared" ref="AW67:AW130" si="45">S67+T67</f>
        <v>-0.20024182936892171</v>
      </c>
    </row>
    <row r="68" spans="1:49" x14ac:dyDescent="0.25">
      <c r="A68" t="s">
        <v>232</v>
      </c>
      <c r="B68">
        <v>-404.59235951847</v>
      </c>
      <c r="C68">
        <v>-386.64536576178301</v>
      </c>
      <c r="D68">
        <v>17.946993756687402</v>
      </c>
      <c r="E68">
        <v>-360.86924373768602</v>
      </c>
      <c r="F68">
        <v>-351.80320867123498</v>
      </c>
      <c r="G68">
        <v>9.0660350664507501</v>
      </c>
      <c r="H68">
        <v>-43.723115780783999</v>
      </c>
      <c r="I68">
        <v>-34.842157090547303</v>
      </c>
      <c r="J68">
        <v>8.8809586902366693</v>
      </c>
      <c r="K68">
        <v>-0.38010427027753202</v>
      </c>
      <c r="L68">
        <v>-1.2584960595032899</v>
      </c>
      <c r="M68">
        <v>-0.32310697800203397</v>
      </c>
      <c r="N68">
        <v>-1.1019207655571699</v>
      </c>
      <c r="O68">
        <v>-4.93668449878761E-2</v>
      </c>
      <c r="P68">
        <v>-0.147552488225099</v>
      </c>
      <c r="Q68">
        <v>-0.32313226208408402</v>
      </c>
      <c r="R68">
        <v>-1.10202089227399</v>
      </c>
      <c r="S68">
        <v>-5.0196471412483401E-2</v>
      </c>
      <c r="T68">
        <v>-0.149980029059021</v>
      </c>
      <c r="V68">
        <f t="shared" si="23"/>
        <v>-9.0228057210210155E-3</v>
      </c>
      <c r="W68">
        <f t="shared" si="24"/>
        <v>-7.6304472876219456E-3</v>
      </c>
      <c r="X68">
        <f t="shared" si="25"/>
        <v>1.1824740255604338</v>
      </c>
      <c r="Z68">
        <f t="shared" si="26"/>
        <v>0</v>
      </c>
      <c r="AA68">
        <f t="shared" si="27"/>
        <v>1</v>
      </c>
      <c r="AB68">
        <f t="shared" si="28"/>
        <v>0</v>
      </c>
      <c r="AD68">
        <f t="shared" si="29"/>
        <v>-6.4951381702788857E-3</v>
      </c>
      <c r="AE68">
        <f t="shared" si="30"/>
        <v>-6.7755367809645972E-3</v>
      </c>
      <c r="AF68">
        <f t="shared" si="31"/>
        <v>0.95861603002828177</v>
      </c>
      <c r="AH68">
        <f t="shared" si="32"/>
        <v>0</v>
      </c>
      <c r="AI68">
        <f t="shared" si="33"/>
        <v>1</v>
      </c>
      <c r="AJ68">
        <f t="shared" si="34"/>
        <v>0</v>
      </c>
      <c r="AK68">
        <f t="shared" si="35"/>
        <v>0</v>
      </c>
      <c r="AM68">
        <f t="shared" si="36"/>
        <v>3.3109232332075687</v>
      </c>
      <c r="AN68">
        <f t="shared" si="37"/>
        <v>3.4104328833226414</v>
      </c>
      <c r="AO68">
        <f t="shared" si="38"/>
        <v>2.9878599996915787</v>
      </c>
      <c r="AP68">
        <f t="shared" si="39"/>
        <v>3.4103898726391271</v>
      </c>
      <c r="AQ68">
        <f t="shared" si="40"/>
        <v>2.9888984856402332</v>
      </c>
      <c r="AS68">
        <f t="shared" si="41"/>
        <v>-1.638600329780822</v>
      </c>
      <c r="AT68">
        <f t="shared" si="42"/>
        <v>-1.4250277435592038</v>
      </c>
      <c r="AU68">
        <f t="shared" si="43"/>
        <v>-0.19691933321297511</v>
      </c>
      <c r="AV68">
        <f t="shared" si="44"/>
        <v>-1.425153154358074</v>
      </c>
      <c r="AW68">
        <f t="shared" si="45"/>
        <v>-0.2001765004715044</v>
      </c>
    </row>
    <row r="69" spans="1:49" x14ac:dyDescent="0.25">
      <c r="A69" t="s">
        <v>233</v>
      </c>
      <c r="B69">
        <v>-413.57018933555202</v>
      </c>
      <c r="C69">
        <v>-396.31198092732001</v>
      </c>
      <c r="D69">
        <v>17.2582084082321</v>
      </c>
      <c r="E69">
        <v>-370.27989499553098</v>
      </c>
      <c r="F69">
        <v>-361.638304466379</v>
      </c>
      <c r="G69">
        <v>8.6415905291520207</v>
      </c>
      <c r="H69">
        <v>-43.290294340020502</v>
      </c>
      <c r="I69">
        <v>-34.673676460940399</v>
      </c>
      <c r="J69">
        <v>8.6166178790800902</v>
      </c>
      <c r="K69">
        <v>-0.38010714338270202</v>
      </c>
      <c r="L69">
        <v>-1.2584035876520201</v>
      </c>
      <c r="M69">
        <v>-0.32319772286037801</v>
      </c>
      <c r="N69">
        <v>-1.10190527490919</v>
      </c>
      <c r="O69">
        <v>-4.9366844987877197E-2</v>
      </c>
      <c r="P69">
        <v>-0.147552488225101</v>
      </c>
      <c r="Q69">
        <v>-0.32322513819884902</v>
      </c>
      <c r="R69">
        <v>-1.1020000428193399</v>
      </c>
      <c r="S69">
        <v>-5.0169024130689598E-2</v>
      </c>
      <c r="T69">
        <v>-0.149910021807133</v>
      </c>
      <c r="V69">
        <f t="shared" si="23"/>
        <v>-8.9458245177291007E-3</v>
      </c>
      <c r="W69">
        <f t="shared" si="24"/>
        <v>-7.542575534446809E-3</v>
      </c>
      <c r="X69">
        <f t="shared" si="25"/>
        <v>1.1860437428665684</v>
      </c>
      <c r="Z69">
        <f t="shared" si="26"/>
        <v>0</v>
      </c>
      <c r="AA69">
        <f t="shared" si="27"/>
        <v>1</v>
      </c>
      <c r="AB69">
        <f t="shared" si="28"/>
        <v>0</v>
      </c>
      <c r="AD69">
        <f t="shared" si="29"/>
        <v>-6.4935230255471488E-3</v>
      </c>
      <c r="AE69">
        <f t="shared" si="30"/>
        <v>-6.712981053163404E-3</v>
      </c>
      <c r="AF69">
        <f t="shared" si="31"/>
        <v>0.9673084095011949</v>
      </c>
      <c r="AH69">
        <f t="shared" si="32"/>
        <v>0</v>
      </c>
      <c r="AI69">
        <f t="shared" si="33"/>
        <v>1</v>
      </c>
      <c r="AJ69">
        <f t="shared" si="34"/>
        <v>0</v>
      </c>
      <c r="AK69">
        <f t="shared" si="35"/>
        <v>0</v>
      </c>
      <c r="AM69">
        <f t="shared" si="36"/>
        <v>3.3106549286421219</v>
      </c>
      <c r="AN69">
        <f t="shared" si="37"/>
        <v>3.4093884187355084</v>
      </c>
      <c r="AO69">
        <f t="shared" si="38"/>
        <v>2.9880992186856079</v>
      </c>
      <c r="AP69">
        <f t="shared" si="39"/>
        <v>3.4093844014650285</v>
      </c>
      <c r="AQ69">
        <f t="shared" si="40"/>
        <v>2.988898485640207</v>
      </c>
      <c r="AS69">
        <f t="shared" si="41"/>
        <v>-1.6385107310347222</v>
      </c>
      <c r="AT69">
        <f t="shared" si="42"/>
        <v>-1.4251029977695679</v>
      </c>
      <c r="AU69">
        <f t="shared" si="43"/>
        <v>-0.19691933321297819</v>
      </c>
      <c r="AV69">
        <f t="shared" si="44"/>
        <v>-1.4252251810181891</v>
      </c>
      <c r="AW69">
        <f t="shared" si="45"/>
        <v>-0.20007904593782261</v>
      </c>
    </row>
    <row r="70" spans="1:49" x14ac:dyDescent="0.25">
      <c r="A70" t="s">
        <v>234</v>
      </c>
      <c r="B70">
        <v>-358.45052363972201</v>
      </c>
      <c r="C70">
        <v>-346.58652672137498</v>
      </c>
      <c r="D70">
        <v>11.863996918346301</v>
      </c>
      <c r="E70">
        <v>-314.323245304431</v>
      </c>
      <c r="F70">
        <v>-308.81381042550601</v>
      </c>
      <c r="G70">
        <v>5.5094348789250098</v>
      </c>
      <c r="H70">
        <v>-44.127278335290796</v>
      </c>
      <c r="I70">
        <v>-37.772716295869401</v>
      </c>
      <c r="J70">
        <v>6.3545620394213103</v>
      </c>
      <c r="K70">
        <v>-0.56672409409675395</v>
      </c>
      <c r="L70">
        <v>-1.7552790975870101</v>
      </c>
      <c r="M70">
        <v>-0.323122751984245</v>
      </c>
      <c r="N70">
        <v>-1.1016932877951899</v>
      </c>
      <c r="O70">
        <v>-0.23543319876209101</v>
      </c>
      <c r="P70">
        <v>-0.644946762767863</v>
      </c>
      <c r="Q70">
        <v>-0.32317963273380301</v>
      </c>
      <c r="R70">
        <v>-1.1019325201636301</v>
      </c>
      <c r="S70">
        <v>-0.23607649840873901</v>
      </c>
      <c r="T70">
        <v>-0.64642767452316297</v>
      </c>
      <c r="V70">
        <f t="shared" si="23"/>
        <v>-8.6390470239571249E-3</v>
      </c>
      <c r="W70">
        <f t="shared" si="24"/>
        <v>-8.1681433504179335E-3</v>
      </c>
      <c r="X70">
        <f t="shared" si="25"/>
        <v>1.0576512499030881</v>
      </c>
      <c r="Z70">
        <f t="shared" si="26"/>
        <v>0</v>
      </c>
      <c r="AA70">
        <f t="shared" si="27"/>
        <v>0</v>
      </c>
      <c r="AB70">
        <f t="shared" si="28"/>
        <v>1</v>
      </c>
      <c r="AD70">
        <f t="shared" si="29"/>
        <v>-6.9189029002170166E-3</v>
      </c>
      <c r="AE70">
        <f t="shared" si="30"/>
        <v>-7.4679629542119264E-3</v>
      </c>
      <c r="AF70">
        <f t="shared" si="31"/>
        <v>0.92647793550110735</v>
      </c>
      <c r="AH70">
        <f t="shared" si="32"/>
        <v>0</v>
      </c>
      <c r="AI70">
        <f t="shared" si="33"/>
        <v>1</v>
      </c>
      <c r="AJ70">
        <f t="shared" si="34"/>
        <v>0</v>
      </c>
      <c r="AK70">
        <f t="shared" si="35"/>
        <v>0</v>
      </c>
      <c r="AM70">
        <f t="shared" si="36"/>
        <v>3.0972374668216243</v>
      </c>
      <c r="AN70">
        <f t="shared" si="37"/>
        <v>3.4096595470521844</v>
      </c>
      <c r="AO70">
        <f t="shared" si="38"/>
        <v>2.7382127356190646</v>
      </c>
      <c r="AP70">
        <f t="shared" si="39"/>
        <v>3.409519388622027</v>
      </c>
      <c r="AQ70">
        <f t="shared" si="40"/>
        <v>2.7394044941792255</v>
      </c>
      <c r="AS70">
        <f t="shared" si="41"/>
        <v>-2.322003191683764</v>
      </c>
      <c r="AT70">
        <f t="shared" si="42"/>
        <v>-1.4248160397794349</v>
      </c>
      <c r="AU70">
        <f t="shared" si="43"/>
        <v>-0.88037996152995401</v>
      </c>
      <c r="AV70">
        <f t="shared" si="44"/>
        <v>-1.4251121528974331</v>
      </c>
      <c r="AW70">
        <f t="shared" si="45"/>
        <v>-0.88250417293190198</v>
      </c>
    </row>
    <row r="71" spans="1:49" x14ac:dyDescent="0.25">
      <c r="A71" t="s">
        <v>235</v>
      </c>
      <c r="B71">
        <v>-362.07565924065801</v>
      </c>
      <c r="C71">
        <v>-350.16215705722999</v>
      </c>
      <c r="D71">
        <v>11.9135021834278</v>
      </c>
      <c r="E71">
        <v>-314.61088281252302</v>
      </c>
      <c r="F71">
        <v>-309.258436917724</v>
      </c>
      <c r="G71">
        <v>5.3524458947992102</v>
      </c>
      <c r="H71">
        <v>-47.464776428134698</v>
      </c>
      <c r="I71">
        <v>-40.903720139506099</v>
      </c>
      <c r="J71">
        <v>6.5610562886286097</v>
      </c>
      <c r="K71">
        <v>-0.56713620813746202</v>
      </c>
      <c r="L71">
        <v>-1.75604349338439</v>
      </c>
      <c r="M71">
        <v>-0.32299457490070499</v>
      </c>
      <c r="N71">
        <v>-1.1015858439333599</v>
      </c>
      <c r="O71">
        <v>-0.23544188453089801</v>
      </c>
      <c r="P71">
        <v>-0.64507902211395995</v>
      </c>
      <c r="Q71">
        <v>-0.32305403066729199</v>
      </c>
      <c r="R71">
        <v>-1.1018316401161901</v>
      </c>
      <c r="S71">
        <v>-0.23611532473737401</v>
      </c>
      <c r="T71">
        <v>-0.64659930397312604</v>
      </c>
      <c r="V71">
        <f t="shared" si="23"/>
        <v>-9.3786273370701778E-3</v>
      </c>
      <c r="W71">
        <f t="shared" si="24"/>
        <v>-8.6997487058590173E-3</v>
      </c>
      <c r="X71">
        <f t="shared" si="25"/>
        <v>1.0780342805481216</v>
      </c>
      <c r="Z71">
        <f t="shared" si="26"/>
        <v>0</v>
      </c>
      <c r="AA71">
        <f t="shared" si="27"/>
        <v>0</v>
      </c>
      <c r="AB71">
        <f t="shared" si="28"/>
        <v>1</v>
      </c>
      <c r="AD71">
        <f t="shared" si="29"/>
        <v>-7.6125492950739337E-3</v>
      </c>
      <c r="AE71">
        <f t="shared" si="30"/>
        <v>-7.9668527327960148E-3</v>
      </c>
      <c r="AF71">
        <f t="shared" si="31"/>
        <v>0.95552780381347202</v>
      </c>
      <c r="AH71">
        <f t="shared" si="32"/>
        <v>0</v>
      </c>
      <c r="AI71">
        <f t="shared" si="33"/>
        <v>1</v>
      </c>
      <c r="AJ71">
        <f t="shared" si="34"/>
        <v>0</v>
      </c>
      <c r="AK71">
        <f t="shared" si="35"/>
        <v>0</v>
      </c>
      <c r="AM71">
        <f t="shared" si="36"/>
        <v>3.0963346515141943</v>
      </c>
      <c r="AN71">
        <f t="shared" si="37"/>
        <v>3.4106729386421066</v>
      </c>
      <c r="AO71">
        <f t="shared" si="38"/>
        <v>2.7384893576574267</v>
      </c>
      <c r="AP71">
        <f t="shared" si="39"/>
        <v>3.4105397722918704</v>
      </c>
      <c r="AQ71">
        <f t="shared" si="40"/>
        <v>2.7398651832881655</v>
      </c>
      <c r="AS71">
        <f t="shared" si="41"/>
        <v>-2.3231797015218518</v>
      </c>
      <c r="AT71">
        <f t="shared" si="42"/>
        <v>-1.4245804188340649</v>
      </c>
      <c r="AU71">
        <f t="shared" si="43"/>
        <v>-0.88052090664485794</v>
      </c>
      <c r="AV71">
        <f t="shared" si="44"/>
        <v>-1.4248856707834821</v>
      </c>
      <c r="AW71">
        <f t="shared" si="45"/>
        <v>-0.8827146287105001</v>
      </c>
    </row>
    <row r="72" spans="1:49" x14ac:dyDescent="0.25">
      <c r="A72" t="s">
        <v>236</v>
      </c>
      <c r="B72">
        <v>-358.450477223223</v>
      </c>
      <c r="C72">
        <v>-346.58134487072698</v>
      </c>
      <c r="D72">
        <v>11.869132352495701</v>
      </c>
      <c r="E72">
        <v>-314.29112280521502</v>
      </c>
      <c r="F72">
        <v>-308.78054027957398</v>
      </c>
      <c r="G72">
        <v>5.51058252564059</v>
      </c>
      <c r="H72">
        <v>-44.159354418008</v>
      </c>
      <c r="I72">
        <v>-37.800804591152797</v>
      </c>
      <c r="J72">
        <v>6.3585498268551497</v>
      </c>
      <c r="K72">
        <v>-0.56673055900393599</v>
      </c>
      <c r="L72">
        <v>-1.7552896882734701</v>
      </c>
      <c r="M72">
        <v>-0.32312403779945498</v>
      </c>
      <c r="N72">
        <v>-1.10169409994501</v>
      </c>
      <c r="O72">
        <v>-0.23543363872131601</v>
      </c>
      <c r="P72">
        <v>-0.64494906330424495</v>
      </c>
      <c r="Q72">
        <v>-0.32318095265158597</v>
      </c>
      <c r="R72">
        <v>-1.10193341705626</v>
      </c>
      <c r="S72">
        <v>-0.23607721840634099</v>
      </c>
      <c r="T72">
        <v>-0.64643109504356799</v>
      </c>
      <c r="V72">
        <f t="shared" si="23"/>
        <v>-8.6465250242151459E-3</v>
      </c>
      <c r="W72">
        <f t="shared" si="24"/>
        <v>-8.1728824831650004E-3</v>
      </c>
      <c r="X72">
        <f t="shared" si="25"/>
        <v>1.0579529366812483</v>
      </c>
      <c r="Z72">
        <f t="shared" si="26"/>
        <v>0</v>
      </c>
      <c r="AA72">
        <f t="shared" si="27"/>
        <v>0</v>
      </c>
      <c r="AB72">
        <f t="shared" si="28"/>
        <v>1</v>
      </c>
      <c r="AD72">
        <f t="shared" si="29"/>
        <v>-6.925176173642078E-3</v>
      </c>
      <c r="AE72">
        <f t="shared" si="30"/>
        <v>-7.4723879460090181E-3</v>
      </c>
      <c r="AF72">
        <f t="shared" si="31"/>
        <v>0.92676882191867405</v>
      </c>
      <c r="AH72">
        <f t="shared" si="32"/>
        <v>0</v>
      </c>
      <c r="AI72">
        <f t="shared" si="33"/>
        <v>1</v>
      </c>
      <c r="AJ72">
        <f t="shared" si="34"/>
        <v>0</v>
      </c>
      <c r="AK72">
        <f t="shared" si="35"/>
        <v>0</v>
      </c>
      <c r="AM72">
        <f t="shared" si="36"/>
        <v>3.0972208228165785</v>
      </c>
      <c r="AN72">
        <f t="shared" si="37"/>
        <v>3.4096483967117623</v>
      </c>
      <c r="AO72">
        <f t="shared" si="38"/>
        <v>2.7382188734997608</v>
      </c>
      <c r="AP72">
        <f t="shared" si="39"/>
        <v>3.4095083344705226</v>
      </c>
      <c r="AQ72">
        <f t="shared" si="40"/>
        <v>2.7394091464885117</v>
      </c>
      <c r="AS72">
        <f t="shared" si="41"/>
        <v>-2.3220202472774059</v>
      </c>
      <c r="AT72">
        <f t="shared" si="42"/>
        <v>-1.4248181377444649</v>
      </c>
      <c r="AU72">
        <f t="shared" si="43"/>
        <v>-0.88038270202556101</v>
      </c>
      <c r="AV72">
        <f t="shared" si="44"/>
        <v>-1.4251143697078459</v>
      </c>
      <c r="AW72">
        <f t="shared" si="45"/>
        <v>-0.88250831344990899</v>
      </c>
    </row>
    <row r="73" spans="1:49" x14ac:dyDescent="0.25">
      <c r="A73" t="s">
        <v>237</v>
      </c>
      <c r="B73">
        <v>-362.06301644479402</v>
      </c>
      <c r="C73">
        <v>-350.15591642798699</v>
      </c>
      <c r="D73">
        <v>11.9071000168073</v>
      </c>
      <c r="E73">
        <v>-314.63469265108</v>
      </c>
      <c r="F73">
        <v>-309.28453111890002</v>
      </c>
      <c r="G73">
        <v>5.3501615321796701</v>
      </c>
      <c r="H73">
        <v>-47.428323793713901</v>
      </c>
      <c r="I73">
        <v>-40.8713853090863</v>
      </c>
      <c r="J73">
        <v>6.55693848462764</v>
      </c>
      <c r="K73">
        <v>-0.56712938254948897</v>
      </c>
      <c r="L73">
        <v>-1.7560352648020701</v>
      </c>
      <c r="M73">
        <v>-0.32299499279822402</v>
      </c>
      <c r="N73">
        <v>-1.1015854821584901</v>
      </c>
      <c r="O73">
        <v>-0.235441148162124</v>
      </c>
      <c r="P73">
        <v>-0.64507853226299094</v>
      </c>
      <c r="Q73">
        <v>-0.32305441841816102</v>
      </c>
      <c r="R73">
        <v>-1.1018311771326501</v>
      </c>
      <c r="S73">
        <v>-0.236114268449063</v>
      </c>
      <c r="T73">
        <v>-0.64659769700871805</v>
      </c>
      <c r="V73">
        <f t="shared" si="23"/>
        <v>-9.3712503805890579E-3</v>
      </c>
      <c r="W73">
        <f t="shared" si="24"/>
        <v>-8.6932415891409487E-3</v>
      </c>
      <c r="X73">
        <f t="shared" si="25"/>
        <v>1.0779926319193791</v>
      </c>
      <c r="Z73">
        <f t="shared" si="26"/>
        <v>0</v>
      </c>
      <c r="AA73">
        <f t="shared" si="27"/>
        <v>0</v>
      </c>
      <c r="AB73">
        <f t="shared" si="28"/>
        <v>1</v>
      </c>
      <c r="AD73">
        <f t="shared" si="29"/>
        <v>-7.6063906607019005E-3</v>
      </c>
      <c r="AE73">
        <f t="shared" si="30"/>
        <v>-7.9606956822649566E-3</v>
      </c>
      <c r="AF73">
        <f t="shared" si="31"/>
        <v>0.9554932086711484</v>
      </c>
      <c r="AH73">
        <f t="shared" si="32"/>
        <v>0</v>
      </c>
      <c r="AI73">
        <f t="shared" si="33"/>
        <v>1</v>
      </c>
      <c r="AJ73">
        <f t="shared" si="34"/>
        <v>0</v>
      </c>
      <c r="AK73">
        <f t="shared" si="35"/>
        <v>0</v>
      </c>
      <c r="AM73">
        <f t="shared" si="36"/>
        <v>3.0963574077363809</v>
      </c>
      <c r="AN73">
        <f t="shared" si="37"/>
        <v>3.4106674117870814</v>
      </c>
      <c r="AO73">
        <f t="shared" si="38"/>
        <v>2.7384948027747367</v>
      </c>
      <c r="AP73">
        <f t="shared" si="39"/>
        <v>3.4105342396024509</v>
      </c>
      <c r="AQ73">
        <f t="shared" si="40"/>
        <v>2.7398716719593637</v>
      </c>
      <c r="AS73">
        <f t="shared" si="41"/>
        <v>-2.3231646473515593</v>
      </c>
      <c r="AT73">
        <f t="shared" si="42"/>
        <v>-1.4245804749567141</v>
      </c>
      <c r="AU73">
        <f t="shared" si="43"/>
        <v>-0.88051968042511497</v>
      </c>
      <c r="AV73">
        <f t="shared" si="44"/>
        <v>-1.4248855955508111</v>
      </c>
      <c r="AW73">
        <f t="shared" si="45"/>
        <v>-0.88271196545778108</v>
      </c>
    </row>
    <row r="74" spans="1:49" x14ac:dyDescent="0.25">
      <c r="A74" t="s">
        <v>238</v>
      </c>
      <c r="B74">
        <v>-364.772843612342</v>
      </c>
      <c r="C74">
        <v>-353.30487567084498</v>
      </c>
      <c r="D74">
        <v>11.4679679414975</v>
      </c>
      <c r="E74">
        <v>-316.90172935475999</v>
      </c>
      <c r="F74">
        <v>-311.74259064985699</v>
      </c>
      <c r="G74">
        <v>5.1591387049021398</v>
      </c>
      <c r="H74">
        <v>-47.871114257582597</v>
      </c>
      <c r="I74">
        <v>-41.562285020987197</v>
      </c>
      <c r="J74">
        <v>6.3088292365954102</v>
      </c>
      <c r="K74">
        <v>-0.567114466866664</v>
      </c>
      <c r="L74">
        <v>-1.7561965337315499</v>
      </c>
      <c r="M74">
        <v>-0.32302252908661799</v>
      </c>
      <c r="N74">
        <v>-1.1015892358161099</v>
      </c>
      <c r="O74">
        <v>-0.235410107419977</v>
      </c>
      <c r="P74">
        <v>-0.64505598634224903</v>
      </c>
      <c r="Q74">
        <v>-0.32308484092616402</v>
      </c>
      <c r="R74">
        <v>-1.10183718656956</v>
      </c>
      <c r="S74">
        <v>-0.236046243939493</v>
      </c>
      <c r="T74">
        <v>-0.64651249304857195</v>
      </c>
      <c r="V74">
        <f t="shared" si="23"/>
        <v>-9.5513115731910014E-3</v>
      </c>
      <c r="W74">
        <f t="shared" si="24"/>
        <v>-8.6818303600690039E-3</v>
      </c>
      <c r="X74">
        <f t="shared" si="25"/>
        <v>1.1001495280443474</v>
      </c>
      <c r="Z74">
        <f t="shared" si="26"/>
        <v>0</v>
      </c>
      <c r="AA74">
        <f t="shared" si="27"/>
        <v>1</v>
      </c>
      <c r="AB74">
        <f t="shared" si="28"/>
        <v>0</v>
      </c>
      <c r="AD74">
        <f t="shared" si="29"/>
        <v>-7.8468541134180114E-3</v>
      </c>
      <c r="AE74">
        <f t="shared" si="30"/>
        <v>-7.9833820010069834E-3</v>
      </c>
      <c r="AF74">
        <f t="shared" si="31"/>
        <v>0.98289848994176265</v>
      </c>
      <c r="AH74">
        <f t="shared" si="32"/>
        <v>0</v>
      </c>
      <c r="AI74">
        <f t="shared" si="33"/>
        <v>1</v>
      </c>
      <c r="AJ74">
        <f t="shared" si="34"/>
        <v>0</v>
      </c>
      <c r="AK74">
        <f t="shared" si="35"/>
        <v>0</v>
      </c>
      <c r="AM74">
        <f t="shared" si="36"/>
        <v>3.096723212572277</v>
      </c>
      <c r="AN74">
        <f t="shared" si="37"/>
        <v>3.4103648546648082</v>
      </c>
      <c r="AO74">
        <f t="shared" si="38"/>
        <v>2.7389230273636378</v>
      </c>
      <c r="AP74">
        <f t="shared" si="39"/>
        <v>3.4102551265726744</v>
      </c>
      <c r="AQ74">
        <f t="shared" si="40"/>
        <v>2.7401371734283884</v>
      </c>
      <c r="AS74">
        <f t="shared" si="41"/>
        <v>-2.3233110005982138</v>
      </c>
      <c r="AT74">
        <f t="shared" si="42"/>
        <v>-1.4246117649027279</v>
      </c>
      <c r="AU74">
        <f t="shared" si="43"/>
        <v>-0.88046609376222607</v>
      </c>
      <c r="AV74">
        <f t="shared" si="44"/>
        <v>-1.4249220274957239</v>
      </c>
      <c r="AW74">
        <f t="shared" si="45"/>
        <v>-0.88255873698806497</v>
      </c>
    </row>
    <row r="75" spans="1:49" x14ac:dyDescent="0.25">
      <c r="A75" t="s">
        <v>239</v>
      </c>
      <c r="B75">
        <v>-364.78590805572099</v>
      </c>
      <c r="C75">
        <v>-353.320839495695</v>
      </c>
      <c r="D75">
        <v>11.465068560026401</v>
      </c>
      <c r="E75">
        <v>-316.92400785290698</v>
      </c>
      <c r="F75">
        <v>-311.76814778436199</v>
      </c>
      <c r="G75">
        <v>5.1558600685451301</v>
      </c>
      <c r="H75">
        <v>-47.8619002028137</v>
      </c>
      <c r="I75">
        <v>-41.5526917113324</v>
      </c>
      <c r="J75">
        <v>6.3092084914813498</v>
      </c>
      <c r="K75">
        <v>-0.56711433523819599</v>
      </c>
      <c r="L75">
        <v>-1.7561924984805899</v>
      </c>
      <c r="M75">
        <v>-0.32302296186395801</v>
      </c>
      <c r="N75">
        <v>-1.10158728435342</v>
      </c>
      <c r="O75">
        <v>-0.23541066839366301</v>
      </c>
      <c r="P75">
        <v>-0.64505628662191505</v>
      </c>
      <c r="Q75">
        <v>-0.32308527475714299</v>
      </c>
      <c r="R75">
        <v>-1.1018352398321301</v>
      </c>
      <c r="S75">
        <v>-0.2360467522121</v>
      </c>
      <c r="T75">
        <v>-0.64651298470093499</v>
      </c>
      <c r="V75">
        <f t="shared" si="23"/>
        <v>-9.5489275052548228E-3</v>
      </c>
      <c r="W75">
        <f t="shared" si="24"/>
        <v>-8.6807049805749659E-3</v>
      </c>
      <c r="X75">
        <f t="shared" si="25"/>
        <v>1.1000175131654284</v>
      </c>
      <c r="Z75">
        <f t="shared" si="26"/>
        <v>0</v>
      </c>
      <c r="AA75">
        <f t="shared" si="27"/>
        <v>1</v>
      </c>
      <c r="AB75">
        <f t="shared" si="28"/>
        <v>0</v>
      </c>
      <c r="AD75">
        <f t="shared" si="29"/>
        <v>-7.8442739475248491E-3</v>
      </c>
      <c r="AE75">
        <f t="shared" si="30"/>
        <v>-7.9823082689529923E-3</v>
      </c>
      <c r="AF75">
        <f t="shared" si="31"/>
        <v>0.9827074679682537</v>
      </c>
      <c r="AH75">
        <f t="shared" si="32"/>
        <v>0</v>
      </c>
      <c r="AI75">
        <f t="shared" si="33"/>
        <v>1</v>
      </c>
      <c r="AJ75">
        <f t="shared" si="34"/>
        <v>0</v>
      </c>
      <c r="AK75">
        <f t="shared" si="35"/>
        <v>0</v>
      </c>
      <c r="AM75">
        <f t="shared" si="36"/>
        <v>3.0967168159185472</v>
      </c>
      <c r="AN75">
        <f t="shared" si="37"/>
        <v>3.4103542498504722</v>
      </c>
      <c r="AO75">
        <f t="shared" si="38"/>
        <v>2.7389192125804391</v>
      </c>
      <c r="AP75">
        <f t="shared" si="39"/>
        <v>3.410244516355331</v>
      </c>
      <c r="AQ75">
        <f t="shared" si="40"/>
        <v>2.7401319193539115</v>
      </c>
      <c r="AS75">
        <f t="shared" si="41"/>
        <v>-2.3233068337187861</v>
      </c>
      <c r="AT75">
        <f t="shared" si="42"/>
        <v>-1.424610246217378</v>
      </c>
      <c r="AU75">
        <f t="shared" si="43"/>
        <v>-0.88046695501557803</v>
      </c>
      <c r="AV75">
        <f t="shared" si="44"/>
        <v>-1.4249205145892732</v>
      </c>
      <c r="AW75">
        <f t="shared" si="45"/>
        <v>-0.88255973691303502</v>
      </c>
    </row>
    <row r="76" spans="1:49" x14ac:dyDescent="0.25">
      <c r="A76" t="s">
        <v>240</v>
      </c>
      <c r="B76">
        <v>-426.70250707706202</v>
      </c>
      <c r="C76">
        <v>-401.73170683726403</v>
      </c>
      <c r="D76">
        <v>24.970800239797899</v>
      </c>
      <c r="E76">
        <v>-379.00592720363301</v>
      </c>
      <c r="F76">
        <v>-367.99001711860399</v>
      </c>
      <c r="G76">
        <v>11.015910085028301</v>
      </c>
      <c r="H76">
        <v>-47.696579873428703</v>
      </c>
      <c r="I76">
        <v>-33.741689718659103</v>
      </c>
      <c r="J76">
        <v>13.954890154769499</v>
      </c>
      <c r="K76">
        <v>-0.61640207738354402</v>
      </c>
      <c r="L76">
        <v>-1.9151943712018999</v>
      </c>
      <c r="M76">
        <v>-0.32294272233985999</v>
      </c>
      <c r="N76">
        <v>-1.10155826423598</v>
      </c>
      <c r="O76">
        <v>-0.28477453237785399</v>
      </c>
      <c r="P76">
        <v>-0.80415426428388803</v>
      </c>
      <c r="Q76">
        <v>-0.32300866336032202</v>
      </c>
      <c r="R76">
        <v>-1.1018523615668401</v>
      </c>
      <c r="S76">
        <v>-0.28637368094787502</v>
      </c>
      <c r="T76">
        <v>-0.80751021358382302</v>
      </c>
      <c r="V76">
        <f t="shared" si="23"/>
        <v>-9.4818426820318935E-3</v>
      </c>
      <c r="W76">
        <f t="shared" si="24"/>
        <v>-8.6848226658300387E-3</v>
      </c>
      <c r="X76">
        <f t="shared" si="25"/>
        <v>1.0917715936029053</v>
      </c>
      <c r="Z76">
        <f t="shared" si="26"/>
        <v>0</v>
      </c>
      <c r="AA76">
        <f t="shared" si="27"/>
        <v>0</v>
      </c>
      <c r="AB76">
        <f t="shared" si="28"/>
        <v>1</v>
      </c>
      <c r="AD76">
        <f t="shared" si="29"/>
        <v>-5.8317960512368483E-3</v>
      </c>
      <c r="AE76">
        <f t="shared" si="30"/>
        <v>-7.0197330753469789E-3</v>
      </c>
      <c r="AF76">
        <f t="shared" si="31"/>
        <v>0.83077176705163935</v>
      </c>
      <c r="AH76">
        <f t="shared" si="32"/>
        <v>0</v>
      </c>
      <c r="AI76">
        <f t="shared" si="33"/>
        <v>0</v>
      </c>
      <c r="AJ76">
        <f t="shared" si="34"/>
        <v>1</v>
      </c>
      <c r="AK76">
        <f t="shared" si="35"/>
        <v>0</v>
      </c>
      <c r="AM76">
        <f t="shared" si="36"/>
        <v>3.1070537259241067</v>
      </c>
      <c r="AN76">
        <f t="shared" si="37"/>
        <v>3.411216126849526</v>
      </c>
      <c r="AO76">
        <f t="shared" si="38"/>
        <v>2.819778028871319</v>
      </c>
      <c r="AP76">
        <f t="shared" si="39"/>
        <v>3.4110019766189899</v>
      </c>
      <c r="AQ76">
        <f t="shared" si="40"/>
        <v>2.8238278808474817</v>
      </c>
      <c r="AS76">
        <f t="shared" si="41"/>
        <v>-2.5315964485854439</v>
      </c>
      <c r="AT76">
        <f t="shared" si="42"/>
        <v>-1.42450098657584</v>
      </c>
      <c r="AU76">
        <f t="shared" si="43"/>
        <v>-1.088928796661742</v>
      </c>
      <c r="AV76">
        <f t="shared" si="44"/>
        <v>-1.424861024927162</v>
      </c>
      <c r="AW76">
        <f t="shared" si="45"/>
        <v>-1.093883894531698</v>
      </c>
    </row>
    <row r="77" spans="1:49" x14ac:dyDescent="0.25">
      <c r="A77" t="s">
        <v>241</v>
      </c>
      <c r="B77">
        <v>-409.36783651191899</v>
      </c>
      <c r="C77">
        <v>-385.89083658058098</v>
      </c>
      <c r="D77">
        <v>23.476999931338302</v>
      </c>
      <c r="E77">
        <v>-365.27956569798403</v>
      </c>
      <c r="F77">
        <v>-354.94461068978802</v>
      </c>
      <c r="G77">
        <v>10.3349550081968</v>
      </c>
      <c r="H77">
        <v>-44.0882708139345</v>
      </c>
      <c r="I77">
        <v>-30.946225890792999</v>
      </c>
      <c r="J77">
        <v>13.1420449231415</v>
      </c>
      <c r="K77">
        <v>-0.61599480530774997</v>
      </c>
      <c r="L77">
        <v>-1.91474455993542</v>
      </c>
      <c r="M77">
        <v>-0.32319561218387699</v>
      </c>
      <c r="N77">
        <v>-1.1017691506137299</v>
      </c>
      <c r="O77">
        <v>-0.284786718020824</v>
      </c>
      <c r="P77">
        <v>-0.80419555122695696</v>
      </c>
      <c r="Q77">
        <v>-0.32325396004513202</v>
      </c>
      <c r="R77">
        <v>-1.10201582444839</v>
      </c>
      <c r="S77">
        <v>-0.28630961723298398</v>
      </c>
      <c r="T77">
        <v>-0.80737317018444499</v>
      </c>
      <c r="V77">
        <f t="shared" si="23"/>
        <v>-8.7798580947331395E-3</v>
      </c>
      <c r="W77">
        <f t="shared" si="24"/>
        <v>-8.0124751030489771E-3</v>
      </c>
      <c r="X77">
        <f t="shared" si="25"/>
        <v>1.095773525884923</v>
      </c>
      <c r="Z77">
        <f t="shared" si="26"/>
        <v>0</v>
      </c>
      <c r="AA77">
        <f t="shared" si="27"/>
        <v>0</v>
      </c>
      <c r="AB77">
        <f t="shared" si="28"/>
        <v>1</v>
      </c>
      <c r="AD77">
        <f t="shared" si="29"/>
        <v>-5.3555653025850747E-3</v>
      </c>
      <c r="AE77">
        <f t="shared" si="30"/>
        <v>-6.431228029633973E-3</v>
      </c>
      <c r="AF77">
        <f t="shared" si="31"/>
        <v>0.83274380536774117</v>
      </c>
      <c r="AH77">
        <f t="shared" si="32"/>
        <v>0</v>
      </c>
      <c r="AI77">
        <f t="shared" si="33"/>
        <v>0</v>
      </c>
      <c r="AJ77">
        <f t="shared" si="34"/>
        <v>1</v>
      </c>
      <c r="AK77">
        <f t="shared" si="35"/>
        <v>0</v>
      </c>
      <c r="AM77">
        <f t="shared" si="36"/>
        <v>3.1083777711060678</v>
      </c>
      <c r="AN77">
        <f t="shared" si="37"/>
        <v>3.4091332532926399</v>
      </c>
      <c r="AO77">
        <f t="shared" si="38"/>
        <v>2.8199303187480651</v>
      </c>
      <c r="AP77">
        <f t="shared" si="39"/>
        <v>3.4089854845767396</v>
      </c>
      <c r="AQ77">
        <f t="shared" si="40"/>
        <v>2.82385202798732</v>
      </c>
      <c r="AS77">
        <f t="shared" si="41"/>
        <v>-2.53073936524317</v>
      </c>
      <c r="AT77">
        <f t="shared" si="42"/>
        <v>-1.424964762797607</v>
      </c>
      <c r="AU77">
        <f t="shared" si="43"/>
        <v>-1.0889822692477811</v>
      </c>
      <c r="AV77">
        <f t="shared" si="44"/>
        <v>-1.425269784493522</v>
      </c>
      <c r="AW77">
        <f t="shared" si="45"/>
        <v>-1.0936827874174289</v>
      </c>
    </row>
    <row r="78" spans="1:49" x14ac:dyDescent="0.25">
      <c r="A78" t="s">
        <v>242</v>
      </c>
      <c r="B78">
        <v>-412.04524634751198</v>
      </c>
      <c r="C78">
        <v>-390.17668046563603</v>
      </c>
      <c r="D78">
        <v>21.868565881876201</v>
      </c>
      <c r="E78">
        <v>-369.15154976250398</v>
      </c>
      <c r="F78">
        <v>-359.69121874445801</v>
      </c>
      <c r="G78">
        <v>9.4603310180452809</v>
      </c>
      <c r="H78">
        <v>-42.8936965850082</v>
      </c>
      <c r="I78">
        <v>-30.485461721177298</v>
      </c>
      <c r="J78">
        <v>12.4082348638309</v>
      </c>
      <c r="K78">
        <v>-0.61561715948252105</v>
      </c>
      <c r="L78">
        <v>-1.9143667004729901</v>
      </c>
      <c r="M78">
        <v>-0.323014620047816</v>
      </c>
      <c r="N78">
        <v>-1.1017099350296</v>
      </c>
      <c r="O78">
        <v>-0.28477318821411002</v>
      </c>
      <c r="P78">
        <v>-0.80414877269799101</v>
      </c>
      <c r="Q78">
        <v>-0.32307391872267099</v>
      </c>
      <c r="R78">
        <v>-1.1019470835348399</v>
      </c>
      <c r="S78">
        <v>-0.28617333841592202</v>
      </c>
      <c r="T78">
        <v>-0.80717822172988396</v>
      </c>
      <c r="V78">
        <f t="shared" si="23"/>
        <v>-8.50799274539904E-3</v>
      </c>
      <c r="W78">
        <f t="shared" si="24"/>
        <v>-7.8293512205950266E-3</v>
      </c>
      <c r="X78">
        <f t="shared" si="25"/>
        <v>1.0866791520373813</v>
      </c>
      <c r="Z78">
        <f t="shared" si="26"/>
        <v>0</v>
      </c>
      <c r="AA78">
        <f t="shared" si="27"/>
        <v>0</v>
      </c>
      <c r="AB78">
        <f t="shared" si="28"/>
        <v>1</v>
      </c>
      <c r="AD78">
        <f t="shared" si="29"/>
        <v>-5.2413952082661641E-3</v>
      </c>
      <c r="AE78">
        <f t="shared" si="30"/>
        <v>-6.3699023439280356E-3</v>
      </c>
      <c r="AF78">
        <f t="shared" si="31"/>
        <v>0.82283760806198303</v>
      </c>
      <c r="AH78">
        <f t="shared" si="32"/>
        <v>0</v>
      </c>
      <c r="AI78">
        <f t="shared" si="33"/>
        <v>0</v>
      </c>
      <c r="AJ78">
        <f t="shared" si="34"/>
        <v>1</v>
      </c>
      <c r="AK78">
        <f t="shared" si="35"/>
        <v>0</v>
      </c>
      <c r="AM78">
        <f t="shared" si="36"/>
        <v>3.1096707929359528</v>
      </c>
      <c r="AN78">
        <f t="shared" si="37"/>
        <v>3.4108203097655783</v>
      </c>
      <c r="AO78">
        <f t="shared" si="38"/>
        <v>2.8205919747727779</v>
      </c>
      <c r="AP78">
        <f t="shared" si="39"/>
        <v>3.4107122918043569</v>
      </c>
      <c r="AQ78">
        <f t="shared" si="40"/>
        <v>2.8238219255858543</v>
      </c>
      <c r="AS78">
        <f t="shared" si="41"/>
        <v>-2.5299838599555109</v>
      </c>
      <c r="AT78">
        <f t="shared" si="42"/>
        <v>-1.4247245550774159</v>
      </c>
      <c r="AU78">
        <f t="shared" si="43"/>
        <v>-1.088921960912101</v>
      </c>
      <c r="AV78">
        <f t="shared" si="44"/>
        <v>-1.4250210022575109</v>
      </c>
      <c r="AW78">
        <f t="shared" si="45"/>
        <v>-1.0933515601458059</v>
      </c>
    </row>
    <row r="79" spans="1:49" x14ac:dyDescent="0.25">
      <c r="A79" t="s">
        <v>243</v>
      </c>
      <c r="B79">
        <v>-351.89546122360503</v>
      </c>
      <c r="C79">
        <v>-333.924216991214</v>
      </c>
      <c r="D79">
        <v>17.9712442323912</v>
      </c>
      <c r="E79">
        <v>-297.98985835396599</v>
      </c>
      <c r="F79">
        <v>-290.92399320405002</v>
      </c>
      <c r="G79">
        <v>7.0658651499155498</v>
      </c>
      <c r="H79">
        <v>-53.905602869639402</v>
      </c>
      <c r="I79">
        <v>-43.000223787163698</v>
      </c>
      <c r="J79">
        <v>10.9053790824756</v>
      </c>
      <c r="K79">
        <v>-1.2399723359560899</v>
      </c>
      <c r="L79">
        <v>-3.5493499391466301</v>
      </c>
      <c r="M79">
        <v>-0.32307086727868001</v>
      </c>
      <c r="N79">
        <v>-1.1014343150269299</v>
      </c>
      <c r="O79">
        <v>-0.90755878768603404</v>
      </c>
      <c r="P79">
        <v>-2.43672674812428</v>
      </c>
      <c r="Q79">
        <v>-0.32314641720795401</v>
      </c>
      <c r="R79">
        <v>-1.1017432121399899</v>
      </c>
      <c r="S79">
        <v>-0.90876802359993103</v>
      </c>
      <c r="T79">
        <v>-2.4392867041252999</v>
      </c>
      <c r="V79">
        <f t="shared" si="23"/>
        <v>-1.1188875995419956E-2</v>
      </c>
      <c r="W79">
        <f t="shared" si="24"/>
        <v>-9.3426809913759179E-3</v>
      </c>
      <c r="X79">
        <f t="shared" si="25"/>
        <v>1.1976086955926497</v>
      </c>
      <c r="Z79">
        <f t="shared" si="26"/>
        <v>0</v>
      </c>
      <c r="AA79">
        <f t="shared" si="27"/>
        <v>1</v>
      </c>
      <c r="AB79">
        <f t="shared" si="28"/>
        <v>0</v>
      </c>
      <c r="AD79">
        <f t="shared" si="29"/>
        <v>-8.320022881340261E-3</v>
      </c>
      <c r="AE79">
        <f t="shared" si="30"/>
        <v>-8.0578951482048744E-3</v>
      </c>
      <c r="AF79">
        <f t="shared" si="31"/>
        <v>1.0325305465402814</v>
      </c>
      <c r="AH79">
        <f t="shared" si="32"/>
        <v>1</v>
      </c>
      <c r="AI79">
        <f t="shared" si="33"/>
        <v>0</v>
      </c>
      <c r="AJ79">
        <f t="shared" si="34"/>
        <v>0</v>
      </c>
      <c r="AK79">
        <f t="shared" si="35"/>
        <v>0</v>
      </c>
      <c r="AM79">
        <f t="shared" si="36"/>
        <v>2.862442843460598</v>
      </c>
      <c r="AN79">
        <f t="shared" si="37"/>
        <v>3.4094241912358463</v>
      </c>
      <c r="AO79">
        <f t="shared" si="38"/>
        <v>2.684168721586921</v>
      </c>
      <c r="AP79">
        <f t="shared" si="39"/>
        <v>3.4092653550121428</v>
      </c>
      <c r="AQ79">
        <f t="shared" si="40"/>
        <v>2.6849244161219614</v>
      </c>
      <c r="AS79">
        <f t="shared" si="41"/>
        <v>-4.7893222751027196</v>
      </c>
      <c r="AT79">
        <f t="shared" si="42"/>
        <v>-1.4245051823056099</v>
      </c>
      <c r="AU79">
        <f t="shared" si="43"/>
        <v>-3.3442855358103141</v>
      </c>
      <c r="AV79">
        <f t="shared" si="44"/>
        <v>-1.4248896293479438</v>
      </c>
      <c r="AW79">
        <f t="shared" si="45"/>
        <v>-3.3480547277252311</v>
      </c>
    </row>
    <row r="80" spans="1:49" x14ac:dyDescent="0.25">
      <c r="A80" t="s">
        <v>85</v>
      </c>
      <c r="B80">
        <v>-340.107514350982</v>
      </c>
      <c r="C80">
        <v>-324.033658944227</v>
      </c>
      <c r="D80">
        <v>16.0738554067552</v>
      </c>
      <c r="E80">
        <v>-297.21305419458901</v>
      </c>
      <c r="F80">
        <v>-290.90503958180699</v>
      </c>
      <c r="G80">
        <v>6.3080146127812897</v>
      </c>
      <c r="H80">
        <v>-42.894460156393599</v>
      </c>
      <c r="I80">
        <v>-33.128619362419698</v>
      </c>
      <c r="J80">
        <v>9.7658407939739291</v>
      </c>
      <c r="K80">
        <v>-1.23812480603481</v>
      </c>
      <c r="L80">
        <v>-3.5463417975879499</v>
      </c>
      <c r="M80">
        <v>-0.322936919145204</v>
      </c>
      <c r="N80">
        <v>-1.10137001135609</v>
      </c>
      <c r="O80">
        <v>-0.907487901041792</v>
      </c>
      <c r="P80">
        <v>-2.4363341372837999</v>
      </c>
      <c r="Q80">
        <v>-0.32300435251496801</v>
      </c>
      <c r="R80">
        <v>-1.1016469457851299</v>
      </c>
      <c r="S80">
        <v>-0.90856181999524099</v>
      </c>
      <c r="T80">
        <v>-2.4386354623364599</v>
      </c>
      <c r="V80">
        <f t="shared" si="23"/>
        <v>-8.6376489480599616E-3</v>
      </c>
      <c r="W80">
        <f t="shared" si="24"/>
        <v>-7.6999858478139505E-3</v>
      </c>
      <c r="X80">
        <f t="shared" si="25"/>
        <v>1.1217746524186427</v>
      </c>
      <c r="Z80">
        <f t="shared" si="26"/>
        <v>0</v>
      </c>
      <c r="AA80">
        <f t="shared" si="27"/>
        <v>1</v>
      </c>
      <c r="AB80">
        <f t="shared" si="28"/>
        <v>0</v>
      </c>
      <c r="AD80">
        <f t="shared" si="29"/>
        <v>-6.0593894663600878E-3</v>
      </c>
      <c r="AE80">
        <f t="shared" si="30"/>
        <v>-6.5586335246010652E-3</v>
      </c>
      <c r="AF80">
        <f t="shared" si="31"/>
        <v>0.92387986668742184</v>
      </c>
      <c r="AH80">
        <f t="shared" si="32"/>
        <v>0</v>
      </c>
      <c r="AI80">
        <f t="shared" si="33"/>
        <v>1</v>
      </c>
      <c r="AJ80">
        <f t="shared" si="34"/>
        <v>0</v>
      </c>
      <c r="AK80">
        <f t="shared" si="35"/>
        <v>0</v>
      </c>
      <c r="AM80">
        <f t="shared" si="36"/>
        <v>2.86428458609547</v>
      </c>
      <c r="AN80">
        <f t="shared" si="37"/>
        <v>3.4106256996461979</v>
      </c>
      <c r="AO80">
        <f t="shared" si="38"/>
        <v>2.6840611267918271</v>
      </c>
      <c r="AP80">
        <f t="shared" si="39"/>
        <v>3.4104803324171016</v>
      </c>
      <c r="AQ80">
        <f t="shared" si="40"/>
        <v>2.6847015089533417</v>
      </c>
      <c r="AS80">
        <f t="shared" si="41"/>
        <v>-4.7844666036227599</v>
      </c>
      <c r="AT80">
        <f t="shared" si="42"/>
        <v>-1.4243069305012941</v>
      </c>
      <c r="AU80">
        <f t="shared" si="43"/>
        <v>-3.3438220383255919</v>
      </c>
      <c r="AV80">
        <f t="shared" si="44"/>
        <v>-1.4246512983000978</v>
      </c>
      <c r="AW80">
        <f t="shared" si="45"/>
        <v>-3.3471972823317007</v>
      </c>
    </row>
    <row r="81" spans="1:49" x14ac:dyDescent="0.25">
      <c r="A81" t="s">
        <v>86</v>
      </c>
      <c r="B81">
        <v>-344.273160803645</v>
      </c>
      <c r="C81">
        <v>-326.28446207882502</v>
      </c>
      <c r="D81">
        <v>17.988698724820399</v>
      </c>
      <c r="E81">
        <v>-291.29271076044199</v>
      </c>
      <c r="F81">
        <v>-284.16882279682602</v>
      </c>
      <c r="G81">
        <v>7.1238879636158599</v>
      </c>
      <c r="H81">
        <v>-52.980450043203803</v>
      </c>
      <c r="I81">
        <v>-42.115639281999201</v>
      </c>
      <c r="J81">
        <v>10.8648107612046</v>
      </c>
      <c r="K81">
        <v>-1.2397399272874099</v>
      </c>
      <c r="L81">
        <v>-3.5490847169283999</v>
      </c>
      <c r="M81">
        <v>-0.32300043991258498</v>
      </c>
      <c r="N81">
        <v>-1.10146266904052</v>
      </c>
      <c r="O81">
        <v>-0.90752144122709799</v>
      </c>
      <c r="P81">
        <v>-2.4366609091020601</v>
      </c>
      <c r="Q81">
        <v>-0.323069829204507</v>
      </c>
      <c r="R81">
        <v>-1.10174257099432</v>
      </c>
      <c r="S81">
        <v>-0.90873868763446797</v>
      </c>
      <c r="T81">
        <v>-2.4392325587508301</v>
      </c>
      <c r="V81">
        <f t="shared" si="23"/>
        <v>-1.0961138785819724E-2</v>
      </c>
      <c r="W81">
        <f t="shared" si="24"/>
        <v>-9.2180461477269215E-3</v>
      </c>
      <c r="X81">
        <f t="shared" si="25"/>
        <v>1.189095672787734</v>
      </c>
      <c r="Z81">
        <f t="shared" si="26"/>
        <v>0</v>
      </c>
      <c r="AA81">
        <f t="shared" si="27"/>
        <v>1</v>
      </c>
      <c r="AB81">
        <f t="shared" si="28"/>
        <v>0</v>
      </c>
      <c r="AD81">
        <f t="shared" si="29"/>
        <v>-8.1095871832497224E-3</v>
      </c>
      <c r="AE81">
        <f t="shared" si="30"/>
        <v>-7.9314104484349279E-3</v>
      </c>
      <c r="AF81">
        <f t="shared" si="31"/>
        <v>1.0224646972910036</v>
      </c>
      <c r="AH81">
        <f t="shared" si="32"/>
        <v>1</v>
      </c>
      <c r="AI81">
        <f t="shared" si="33"/>
        <v>0</v>
      </c>
      <c r="AJ81">
        <f t="shared" si="34"/>
        <v>0</v>
      </c>
      <c r="AK81">
        <f t="shared" si="35"/>
        <v>0</v>
      </c>
      <c r="AM81">
        <f t="shared" si="36"/>
        <v>2.8627655194536721</v>
      </c>
      <c r="AN81">
        <f t="shared" si="37"/>
        <v>3.4102304560816914</v>
      </c>
      <c r="AO81">
        <f t="shared" si="38"/>
        <v>2.6841957891111483</v>
      </c>
      <c r="AP81">
        <f t="shared" si="39"/>
        <v>3.4100964981305095</v>
      </c>
      <c r="AQ81">
        <f t="shared" si="40"/>
        <v>2.6849623583629585</v>
      </c>
      <c r="AS81">
        <f t="shared" si="41"/>
        <v>-4.7888246442158096</v>
      </c>
      <c r="AT81">
        <f t="shared" si="42"/>
        <v>-1.424463108953105</v>
      </c>
      <c r="AU81">
        <f t="shared" si="43"/>
        <v>-3.3441823503291581</v>
      </c>
      <c r="AV81">
        <f t="shared" si="44"/>
        <v>-1.4248124001988272</v>
      </c>
      <c r="AW81">
        <f t="shared" si="45"/>
        <v>-3.3479712463852982</v>
      </c>
    </row>
    <row r="82" spans="1:49" x14ac:dyDescent="0.25">
      <c r="A82" t="s">
        <v>87</v>
      </c>
      <c r="B82">
        <v>-346.28843383857702</v>
      </c>
      <c r="C82">
        <v>-329.22808058307101</v>
      </c>
      <c r="D82">
        <v>17.060353255506101</v>
      </c>
      <c r="E82">
        <v>-294.26231307886297</v>
      </c>
      <c r="F82">
        <v>-287.64740086126199</v>
      </c>
      <c r="G82">
        <v>6.6149122176003701</v>
      </c>
      <c r="H82">
        <v>-52.026120759714203</v>
      </c>
      <c r="I82">
        <v>-41.580679721808501</v>
      </c>
      <c r="J82">
        <v>10.445441037905701</v>
      </c>
      <c r="K82">
        <v>-1.23952676690876</v>
      </c>
      <c r="L82">
        <v>-3.54896196065507</v>
      </c>
      <c r="M82">
        <v>-0.32299191266058302</v>
      </c>
      <c r="N82">
        <v>-1.1014541001687099</v>
      </c>
      <c r="O82">
        <v>-0.90753192272851502</v>
      </c>
      <c r="P82">
        <v>-2.4366950918502002</v>
      </c>
      <c r="Q82">
        <v>-0.323055394103964</v>
      </c>
      <c r="R82">
        <v>-1.10171338915082</v>
      </c>
      <c r="S82">
        <v>-0.90869170106872899</v>
      </c>
      <c r="T82">
        <v>-2.4391910009164199</v>
      </c>
      <c r="V82">
        <f t="shared" si="23"/>
        <v>-1.0812768636160097E-2</v>
      </c>
      <c r="W82">
        <f t="shared" si="24"/>
        <v>-9.0029315196619164E-3</v>
      </c>
      <c r="X82">
        <f t="shared" si="25"/>
        <v>1.2010275333701688</v>
      </c>
      <c r="Z82">
        <f t="shared" si="26"/>
        <v>1</v>
      </c>
      <c r="AA82">
        <f t="shared" si="27"/>
        <v>0</v>
      </c>
      <c r="AB82">
        <f t="shared" si="28"/>
        <v>0</v>
      </c>
      <c r="AD82">
        <f t="shared" si="29"/>
        <v>-8.0575705878302983E-3</v>
      </c>
      <c r="AE82">
        <f t="shared" si="30"/>
        <v>-7.7796717360669732E-3</v>
      </c>
      <c r="AF82">
        <f t="shared" si="31"/>
        <v>1.0357211539498474</v>
      </c>
      <c r="AH82">
        <f t="shared" si="32"/>
        <v>1</v>
      </c>
      <c r="AI82">
        <f t="shared" si="33"/>
        <v>0</v>
      </c>
      <c r="AJ82">
        <f t="shared" si="34"/>
        <v>0</v>
      </c>
      <c r="AK82">
        <f t="shared" si="35"/>
        <v>0</v>
      </c>
      <c r="AM82">
        <f t="shared" si="36"/>
        <v>2.863158792049147</v>
      </c>
      <c r="AN82">
        <f t="shared" si="37"/>
        <v>3.4102925048088575</v>
      </c>
      <c r="AO82">
        <f t="shared" si="38"/>
        <v>2.6842888496149384</v>
      </c>
      <c r="AP82">
        <f t="shared" si="39"/>
        <v>3.4101599978021002</v>
      </c>
      <c r="AQ82">
        <f t="shared" si="40"/>
        <v>2.684969014119329</v>
      </c>
      <c r="AS82">
        <f t="shared" si="41"/>
        <v>-4.7884887275638297</v>
      </c>
      <c r="AT82">
        <f t="shared" si="42"/>
        <v>-1.4244460128292928</v>
      </c>
      <c r="AU82">
        <f t="shared" si="43"/>
        <v>-3.3442270145787152</v>
      </c>
      <c r="AV82">
        <f t="shared" si="44"/>
        <v>-1.424768783254784</v>
      </c>
      <c r="AW82">
        <f t="shared" si="45"/>
        <v>-3.3478827019851489</v>
      </c>
    </row>
    <row r="83" spans="1:49" x14ac:dyDescent="0.25">
      <c r="A83" t="s">
        <v>88</v>
      </c>
      <c r="B83">
        <v>-336.72837927360303</v>
      </c>
      <c r="C83">
        <v>-319.96149522890801</v>
      </c>
      <c r="D83">
        <v>16.766884044694901</v>
      </c>
      <c r="E83">
        <v>-292.25491436016802</v>
      </c>
      <c r="F83">
        <v>-285.57953113033398</v>
      </c>
      <c r="G83">
        <v>6.6753832298348303</v>
      </c>
      <c r="H83">
        <v>-44.473464913434597</v>
      </c>
      <c r="I83">
        <v>-34.3819640985745</v>
      </c>
      <c r="J83">
        <v>10.091500814860099</v>
      </c>
      <c r="K83">
        <v>-1.2383084780176401</v>
      </c>
      <c r="L83">
        <v>-3.5465882392648802</v>
      </c>
      <c r="M83">
        <v>-0.322876946546165</v>
      </c>
      <c r="N83">
        <v>-1.1013661057277899</v>
      </c>
      <c r="O83">
        <v>-0.90745177773388996</v>
      </c>
      <c r="P83">
        <v>-2.4362628414114802</v>
      </c>
      <c r="Q83">
        <v>-0.32294312430218403</v>
      </c>
      <c r="R83">
        <v>-1.1016370584892901</v>
      </c>
      <c r="S83">
        <v>-0.90857752660636004</v>
      </c>
      <c r="T83">
        <v>-2.4386436111605501</v>
      </c>
      <c r="V83">
        <f t="shared" si="23"/>
        <v>-8.9592921256098634E-3</v>
      </c>
      <c r="W83">
        <f t="shared" si="24"/>
        <v>-7.9797537375851935E-3</v>
      </c>
      <c r="X83">
        <f t="shared" si="25"/>
        <v>1.1227529595820704</v>
      </c>
      <c r="Z83">
        <f t="shared" si="26"/>
        <v>0</v>
      </c>
      <c r="AA83">
        <f t="shared" si="27"/>
        <v>1</v>
      </c>
      <c r="AB83">
        <f t="shared" si="28"/>
        <v>0</v>
      </c>
      <c r="AD83">
        <f t="shared" si="29"/>
        <v>-6.3075696150400873E-3</v>
      </c>
      <c r="AE83">
        <f t="shared" si="30"/>
        <v>-6.7878271090959785E-3</v>
      </c>
      <c r="AF83">
        <f t="shared" si="31"/>
        <v>0.92924724122505631</v>
      </c>
      <c r="AH83">
        <f t="shared" si="32"/>
        <v>0</v>
      </c>
      <c r="AI83">
        <f t="shared" si="33"/>
        <v>1</v>
      </c>
      <c r="AJ83">
        <f t="shared" si="34"/>
        <v>0</v>
      </c>
      <c r="AK83">
        <f t="shared" si="35"/>
        <v>0</v>
      </c>
      <c r="AM83">
        <f t="shared" si="36"/>
        <v>2.8640587561368194</v>
      </c>
      <c r="AN83">
        <f t="shared" si="37"/>
        <v>3.4112417190169602</v>
      </c>
      <c r="AO83">
        <f t="shared" si="38"/>
        <v>2.6840236961056698</v>
      </c>
      <c r="AP83">
        <f t="shared" si="39"/>
        <v>3.411101713854682</v>
      </c>
      <c r="AQ83">
        <f t="shared" si="40"/>
        <v>2.6847298128561423</v>
      </c>
      <c r="AS83">
        <f t="shared" si="41"/>
        <v>-4.7848967172825203</v>
      </c>
      <c r="AT83">
        <f t="shared" si="42"/>
        <v>-1.4242430522739549</v>
      </c>
      <c r="AU83">
        <f t="shared" si="43"/>
        <v>-3.3437146191453699</v>
      </c>
      <c r="AV83">
        <f t="shared" si="44"/>
        <v>-1.4245801827914741</v>
      </c>
      <c r="AW83">
        <f t="shared" si="45"/>
        <v>-3.3472211377669101</v>
      </c>
    </row>
    <row r="84" spans="1:49" x14ac:dyDescent="0.25">
      <c r="A84" t="s">
        <v>89</v>
      </c>
      <c r="B84">
        <v>-338.01873887980901</v>
      </c>
      <c r="C84">
        <v>-322.49836469700898</v>
      </c>
      <c r="D84">
        <v>15.5203741828003</v>
      </c>
      <c r="E84">
        <v>-296.12174582454099</v>
      </c>
      <c r="F84">
        <v>-289.992649377654</v>
      </c>
      <c r="G84">
        <v>6.1290964468873597</v>
      </c>
      <c r="H84">
        <v>-41.896993055268197</v>
      </c>
      <c r="I84">
        <v>-32.505715319355197</v>
      </c>
      <c r="J84">
        <v>9.3912777359130093</v>
      </c>
      <c r="K84">
        <v>-1.23806006040591</v>
      </c>
      <c r="L84">
        <v>-3.54619042823985</v>
      </c>
      <c r="M84">
        <v>-0.32301775046487902</v>
      </c>
      <c r="N84">
        <v>-1.1014649354059101</v>
      </c>
      <c r="O84">
        <v>-0.90750025116624999</v>
      </c>
      <c r="P84">
        <v>-2.4363098319151599</v>
      </c>
      <c r="Q84">
        <v>-0.32308078905376902</v>
      </c>
      <c r="R84">
        <v>-1.1017130058612901</v>
      </c>
      <c r="S84">
        <v>-0.90854483105867001</v>
      </c>
      <c r="T84">
        <v>-2.4385310912685898</v>
      </c>
      <c r="V84">
        <f t="shared" si="23"/>
        <v>-8.415660918779988E-3</v>
      </c>
      <c r="W84">
        <f t="shared" si="24"/>
        <v>-7.5420587747809797E-3</v>
      </c>
      <c r="X84">
        <f t="shared" si="25"/>
        <v>1.1158307260770952</v>
      </c>
      <c r="Z84">
        <f t="shared" si="26"/>
        <v>0</v>
      </c>
      <c r="AA84">
        <f t="shared" si="27"/>
        <v>1</v>
      </c>
      <c r="AB84">
        <f t="shared" si="28"/>
        <v>0</v>
      </c>
      <c r="AD84">
        <f t="shared" si="29"/>
        <v>-5.9463311099698934E-3</v>
      </c>
      <c r="AE84">
        <f t="shared" si="30"/>
        <v>-6.4344402934709555E-3</v>
      </c>
      <c r="AF84">
        <f t="shared" si="31"/>
        <v>0.92414115894488169</v>
      </c>
      <c r="AH84">
        <f t="shared" si="32"/>
        <v>0</v>
      </c>
      <c r="AI84">
        <f t="shared" si="33"/>
        <v>1</v>
      </c>
      <c r="AJ84">
        <f t="shared" si="34"/>
        <v>0</v>
      </c>
      <c r="AK84">
        <f t="shared" si="35"/>
        <v>0</v>
      </c>
      <c r="AM84">
        <f t="shared" si="36"/>
        <v>2.8643121134827636</v>
      </c>
      <c r="AN84">
        <f t="shared" si="37"/>
        <v>3.4100232610176535</v>
      </c>
      <c r="AO84">
        <f t="shared" si="38"/>
        <v>2.6839964390388125</v>
      </c>
      <c r="AP84">
        <f t="shared" si="39"/>
        <v>3.4099207669569536</v>
      </c>
      <c r="AQ84">
        <f t="shared" si="40"/>
        <v>2.6846381902200034</v>
      </c>
      <c r="AS84">
        <f t="shared" si="41"/>
        <v>-4.7842504886457604</v>
      </c>
      <c r="AT84">
        <f t="shared" si="42"/>
        <v>-1.4244826858707891</v>
      </c>
      <c r="AU84">
        <f t="shared" si="43"/>
        <v>-3.3438100830814097</v>
      </c>
      <c r="AV84">
        <f t="shared" si="44"/>
        <v>-1.4247937949150591</v>
      </c>
      <c r="AW84">
        <f t="shared" si="45"/>
        <v>-3.3470759223272597</v>
      </c>
    </row>
    <row r="85" spans="1:49" x14ac:dyDescent="0.25">
      <c r="A85" t="s">
        <v>90</v>
      </c>
      <c r="B85">
        <v>-356.80908854350002</v>
      </c>
      <c r="C85">
        <v>-337.25086488216698</v>
      </c>
      <c r="D85">
        <v>19.558223661332601</v>
      </c>
      <c r="E85">
        <v>-318.56547815807301</v>
      </c>
      <c r="F85">
        <v>-310.50824343152902</v>
      </c>
      <c r="G85">
        <v>8.05723472654382</v>
      </c>
      <c r="H85">
        <v>-38.243610385426997</v>
      </c>
      <c r="I85">
        <v>-26.7426214506382</v>
      </c>
      <c r="J85">
        <v>11.500988934788801</v>
      </c>
      <c r="K85">
        <v>-0.78509975888309402</v>
      </c>
      <c r="L85">
        <v>-2.3515983494219701</v>
      </c>
      <c r="M85">
        <v>-0.32301635721868499</v>
      </c>
      <c r="N85">
        <v>-1.1014931827132699</v>
      </c>
      <c r="O85">
        <v>-0.45550679887649798</v>
      </c>
      <c r="P85">
        <v>-1.2421155495829099</v>
      </c>
      <c r="Q85">
        <v>-0.32307121383263798</v>
      </c>
      <c r="R85">
        <v>-1.1017388960652199</v>
      </c>
      <c r="S85">
        <v>-0.456839637365338</v>
      </c>
      <c r="T85">
        <v>-1.2448626358632899</v>
      </c>
      <c r="V85">
        <f t="shared" si="23"/>
        <v>-7.9896171257902715E-3</v>
      </c>
      <c r="W85">
        <f t="shared" si="24"/>
        <v>-6.5766027879110567E-3</v>
      </c>
      <c r="X85">
        <f t="shared" si="25"/>
        <v>1.2148547484845187</v>
      </c>
      <c r="Z85">
        <f t="shared" si="26"/>
        <v>1</v>
      </c>
      <c r="AA85">
        <f t="shared" si="27"/>
        <v>0</v>
      </c>
      <c r="AB85">
        <f t="shared" si="28"/>
        <v>0</v>
      </c>
      <c r="AD85">
        <f t="shared" si="29"/>
        <v>-4.9968174934602594E-3</v>
      </c>
      <c r="AE85">
        <f t="shared" si="30"/>
        <v>-5.1889076851180382E-3</v>
      </c>
      <c r="AF85">
        <f t="shared" si="31"/>
        <v>0.96298061108146138</v>
      </c>
      <c r="AH85">
        <f t="shared" si="32"/>
        <v>0</v>
      </c>
      <c r="AI85">
        <f t="shared" si="33"/>
        <v>1</v>
      </c>
      <c r="AJ85">
        <f t="shared" si="34"/>
        <v>0</v>
      </c>
      <c r="AK85">
        <f t="shared" si="35"/>
        <v>0</v>
      </c>
      <c r="AM85">
        <f t="shared" si="36"/>
        <v>2.995286042078809</v>
      </c>
      <c r="AN85">
        <f t="shared" si="37"/>
        <v>3.4102044654339232</v>
      </c>
      <c r="AO85">
        <f t="shared" si="38"/>
        <v>2.7249444532497171</v>
      </c>
      <c r="AP85">
        <f t="shared" si="39"/>
        <v>3.4100229232897612</v>
      </c>
      <c r="AQ85">
        <f t="shared" si="40"/>
        <v>2.7268869589796969</v>
      </c>
      <c r="AS85">
        <f t="shared" si="41"/>
        <v>-3.136698108305064</v>
      </c>
      <c r="AT85">
        <f t="shared" si="42"/>
        <v>-1.4245095399319549</v>
      </c>
      <c r="AU85">
        <f t="shared" si="43"/>
        <v>-1.697622348459408</v>
      </c>
      <c r="AV85">
        <f t="shared" si="44"/>
        <v>-1.4248101098978578</v>
      </c>
      <c r="AW85">
        <f t="shared" si="45"/>
        <v>-1.701702273228628</v>
      </c>
    </row>
    <row r="86" spans="1:49" x14ac:dyDescent="0.25">
      <c r="A86" t="s">
        <v>91</v>
      </c>
      <c r="B86">
        <v>-345.00129083778899</v>
      </c>
      <c r="C86">
        <v>-326.26573425469098</v>
      </c>
      <c r="D86">
        <v>18.735556583097502</v>
      </c>
      <c r="E86">
        <v>-308.69876141263501</v>
      </c>
      <c r="F86">
        <v>-300.942858504085</v>
      </c>
      <c r="G86">
        <v>7.7559029085493503</v>
      </c>
      <c r="H86">
        <v>-36.302529425153999</v>
      </c>
      <c r="I86">
        <v>-25.322875750605899</v>
      </c>
      <c r="J86">
        <v>10.9796536745481</v>
      </c>
      <c r="K86">
        <v>-0.78479217491787501</v>
      </c>
      <c r="L86">
        <v>-2.3512520536811801</v>
      </c>
      <c r="M86">
        <v>-0.323034779141118</v>
      </c>
      <c r="N86">
        <v>-1.10151165290185</v>
      </c>
      <c r="O86">
        <v>-0.45551760467056202</v>
      </c>
      <c r="P86">
        <v>-1.2421532905625099</v>
      </c>
      <c r="Q86">
        <v>-0.323081686940696</v>
      </c>
      <c r="R86">
        <v>-1.1017111215475099</v>
      </c>
      <c r="S86">
        <v>-0.45681106247486197</v>
      </c>
      <c r="T86">
        <v>-1.2447953849614</v>
      </c>
      <c r="V86">
        <f t="shared" si="23"/>
        <v>-7.5871102168201254E-3</v>
      </c>
      <c r="W86">
        <f t="shared" si="24"/>
        <v>-6.2397911061949918E-3</v>
      </c>
      <c r="X86">
        <f t="shared" si="25"/>
        <v>1.2159237525255433</v>
      </c>
      <c r="Z86">
        <f t="shared" si="26"/>
        <v>1</v>
      </c>
      <c r="AA86">
        <f t="shared" si="27"/>
        <v>0</v>
      </c>
      <c r="AB86">
        <f t="shared" si="28"/>
        <v>0</v>
      </c>
      <c r="AD86">
        <f t="shared" si="29"/>
        <v>-4.7455471722701592E-3</v>
      </c>
      <c r="AE86">
        <f t="shared" si="30"/>
        <v>-4.8994255023170341E-3</v>
      </c>
      <c r="AF86">
        <f t="shared" si="31"/>
        <v>0.96859257682883371</v>
      </c>
      <c r="AH86">
        <f t="shared" si="32"/>
        <v>0</v>
      </c>
      <c r="AI86">
        <f t="shared" si="33"/>
        <v>1</v>
      </c>
      <c r="AJ86">
        <f t="shared" si="34"/>
        <v>0</v>
      </c>
      <c r="AK86">
        <f t="shared" si="35"/>
        <v>0</v>
      </c>
      <c r="AM86">
        <f t="shared" si="36"/>
        <v>2.996018728050172</v>
      </c>
      <c r="AN86">
        <f t="shared" si="37"/>
        <v>3.410007951796219</v>
      </c>
      <c r="AO86">
        <f t="shared" si="38"/>
        <v>2.7249676884300502</v>
      </c>
      <c r="AP86">
        <f t="shared" si="39"/>
        <v>3.4098856347002</v>
      </c>
      <c r="AQ86">
        <f t="shared" si="40"/>
        <v>2.7269051246896505</v>
      </c>
      <c r="AS86">
        <f t="shared" si="41"/>
        <v>-3.1360442285990553</v>
      </c>
      <c r="AT86">
        <f t="shared" si="42"/>
        <v>-1.4245464320429679</v>
      </c>
      <c r="AU86">
        <f t="shared" si="43"/>
        <v>-1.6976708952330719</v>
      </c>
      <c r="AV86">
        <f t="shared" si="44"/>
        <v>-1.424792808488206</v>
      </c>
      <c r="AW86">
        <f t="shared" si="45"/>
        <v>-1.701606447436262</v>
      </c>
    </row>
    <row r="87" spans="1:49" x14ac:dyDescent="0.25">
      <c r="A87" t="s">
        <v>92</v>
      </c>
      <c r="B87">
        <v>-350.59795683187701</v>
      </c>
      <c r="C87">
        <v>-332.70495852484999</v>
      </c>
      <c r="D87">
        <v>17.892998307027</v>
      </c>
      <c r="E87">
        <v>-314.97025413153301</v>
      </c>
      <c r="F87">
        <v>-307.63130546380501</v>
      </c>
      <c r="G87">
        <v>7.3389486677276699</v>
      </c>
      <c r="H87">
        <v>-35.627702700343697</v>
      </c>
      <c r="I87">
        <v>-25.0736530610443</v>
      </c>
      <c r="J87">
        <v>10.554049639299301</v>
      </c>
      <c r="K87">
        <v>-0.78458479896192901</v>
      </c>
      <c r="L87">
        <v>-2.3510977036062699</v>
      </c>
      <c r="M87">
        <v>-0.32297175718830501</v>
      </c>
      <c r="N87">
        <v>-1.10147428015855</v>
      </c>
      <c r="O87">
        <v>-0.45551720916375299</v>
      </c>
      <c r="P87">
        <v>-1.24214938262403</v>
      </c>
      <c r="Q87">
        <v>-0.32301559189874801</v>
      </c>
      <c r="R87">
        <v>-1.10165604610886</v>
      </c>
      <c r="S87">
        <v>-0.45675918749080702</v>
      </c>
      <c r="T87">
        <v>-1.2447016282918999</v>
      </c>
      <c r="V87">
        <f t="shared" si="23"/>
        <v>-7.4740408236899647E-3</v>
      </c>
      <c r="W87">
        <f t="shared" si="24"/>
        <v>-6.0958326098710103E-3</v>
      </c>
      <c r="X87">
        <f t="shared" si="25"/>
        <v>1.2260902327907126</v>
      </c>
      <c r="Z87">
        <f t="shared" si="26"/>
        <v>1</v>
      </c>
      <c r="AA87">
        <f t="shared" si="27"/>
        <v>0</v>
      </c>
      <c r="AB87">
        <f t="shared" si="28"/>
        <v>0</v>
      </c>
      <c r="AD87">
        <f t="shared" si="29"/>
        <v>-4.7400292055099769E-3</v>
      </c>
      <c r="AE87">
        <f t="shared" si="30"/>
        <v>-4.8100195723739803E-3</v>
      </c>
      <c r="AF87">
        <f t="shared" si="31"/>
        <v>0.98544904738725214</v>
      </c>
      <c r="AH87">
        <f t="shared" si="32"/>
        <v>0</v>
      </c>
      <c r="AI87">
        <f t="shared" si="33"/>
        <v>1</v>
      </c>
      <c r="AJ87">
        <f t="shared" si="34"/>
        <v>0</v>
      </c>
      <c r="AK87">
        <f t="shared" si="35"/>
        <v>0</v>
      </c>
      <c r="AM87">
        <f t="shared" si="36"/>
        <v>2.9966138863727259</v>
      </c>
      <c r="AN87">
        <f t="shared" si="37"/>
        <v>3.4105351993478492</v>
      </c>
      <c r="AO87">
        <f t="shared" si="38"/>
        <v>2.7250719030516524</v>
      </c>
      <c r="AP87">
        <f t="shared" si="39"/>
        <v>3.410435295481109</v>
      </c>
      <c r="AQ87">
        <f t="shared" si="40"/>
        <v>2.7268989132252348</v>
      </c>
      <c r="AS87">
        <f t="shared" si="41"/>
        <v>-3.1356825025681987</v>
      </c>
      <c r="AT87">
        <f t="shared" si="42"/>
        <v>-1.424446037346855</v>
      </c>
      <c r="AU87">
        <f t="shared" si="43"/>
        <v>-1.6976665917877829</v>
      </c>
      <c r="AV87">
        <f t="shared" si="44"/>
        <v>-1.4246716380076081</v>
      </c>
      <c r="AW87">
        <f t="shared" si="45"/>
        <v>-1.7014608157827069</v>
      </c>
    </row>
    <row r="88" spans="1:49" x14ac:dyDescent="0.25">
      <c r="A88" t="s">
        <v>93</v>
      </c>
      <c r="B88">
        <v>-413.53346487798899</v>
      </c>
      <c r="C88">
        <v>-390.60012018767901</v>
      </c>
      <c r="D88">
        <v>22.933344690310399</v>
      </c>
      <c r="E88">
        <v>-368.98808261652101</v>
      </c>
      <c r="F88">
        <v>-359.20994660029402</v>
      </c>
      <c r="G88">
        <v>9.7781360162269308</v>
      </c>
      <c r="H88">
        <v>-44.545382261468397</v>
      </c>
      <c r="I88">
        <v>-31.390173587384901</v>
      </c>
      <c r="J88">
        <v>13.155208674083401</v>
      </c>
      <c r="K88">
        <v>-0.86315170944646702</v>
      </c>
      <c r="L88">
        <v>-2.6080132055637102</v>
      </c>
      <c r="M88">
        <v>-0.32293591490464202</v>
      </c>
      <c r="N88">
        <v>-1.1015458260694599</v>
      </c>
      <c r="O88">
        <v>-0.531952382897389</v>
      </c>
      <c r="P88">
        <v>-1.49776435342287</v>
      </c>
      <c r="Q88">
        <v>-0.32300677443028503</v>
      </c>
      <c r="R88">
        <v>-1.10185836960268</v>
      </c>
      <c r="S88">
        <v>-0.53344597808836902</v>
      </c>
      <c r="T88">
        <v>-1.5008979088416401</v>
      </c>
      <c r="V88">
        <f t="shared" si="23"/>
        <v>-8.7030260713802932E-3</v>
      </c>
      <c r="W88">
        <f t="shared" si="24"/>
        <v>-8.2634116444360028E-3</v>
      </c>
      <c r="X88">
        <f t="shared" si="25"/>
        <v>1.0532001122369712</v>
      </c>
      <c r="Z88">
        <f t="shared" si="26"/>
        <v>0</v>
      </c>
      <c r="AA88">
        <f t="shared" si="27"/>
        <v>0</v>
      </c>
      <c r="AB88">
        <f t="shared" si="28"/>
        <v>1</v>
      </c>
      <c r="AD88">
        <f t="shared" si="29"/>
        <v>-5.2569271193900757E-3</v>
      </c>
      <c r="AE88">
        <f t="shared" si="30"/>
        <v>-6.6989569278129713E-3</v>
      </c>
      <c r="AF88">
        <f t="shared" si="31"/>
        <v>0.78473815790099732</v>
      </c>
      <c r="AH88">
        <f t="shared" si="32"/>
        <v>0</v>
      </c>
      <c r="AI88">
        <f t="shared" si="33"/>
        <v>0</v>
      </c>
      <c r="AJ88">
        <f t="shared" si="34"/>
        <v>0</v>
      </c>
      <c r="AK88">
        <f t="shared" si="35"/>
        <v>1</v>
      </c>
      <c r="AM88">
        <f t="shared" si="36"/>
        <v>3.0215003654875576</v>
      </c>
      <c r="AN88">
        <f t="shared" si="37"/>
        <v>3.411254675838062</v>
      </c>
      <c r="AO88">
        <f t="shared" si="38"/>
        <v>2.8135893239277658</v>
      </c>
      <c r="AP88">
        <f t="shared" si="39"/>
        <v>3.4110353640744151</v>
      </c>
      <c r="AQ88">
        <f t="shared" si="40"/>
        <v>2.8155985414803215</v>
      </c>
      <c r="AS88">
        <f t="shared" si="41"/>
        <v>-3.4711649150101773</v>
      </c>
      <c r="AT88">
        <f t="shared" si="42"/>
        <v>-1.424481740974102</v>
      </c>
      <c r="AU88">
        <f t="shared" si="43"/>
        <v>-2.0297167363202591</v>
      </c>
      <c r="AV88">
        <f t="shared" si="44"/>
        <v>-1.4248651440329652</v>
      </c>
      <c r="AW88">
        <f t="shared" si="45"/>
        <v>-2.0343438869300092</v>
      </c>
    </row>
    <row r="89" spans="1:49" x14ac:dyDescent="0.25">
      <c r="A89" t="s">
        <v>94</v>
      </c>
      <c r="B89">
        <v>-396.422314145759</v>
      </c>
      <c r="C89">
        <v>-374.939285211141</v>
      </c>
      <c r="D89">
        <v>21.483028934617899</v>
      </c>
      <c r="E89">
        <v>-355.31160599653799</v>
      </c>
      <c r="F89">
        <v>-346.21439754341202</v>
      </c>
      <c r="G89">
        <v>9.0972084531259707</v>
      </c>
      <c r="H89">
        <v>-41.110708149220798</v>
      </c>
      <c r="I89">
        <v>-28.724887667728801</v>
      </c>
      <c r="J89">
        <v>12.3858204814919</v>
      </c>
      <c r="K89">
        <v>-0.862736527130049</v>
      </c>
      <c r="L89">
        <v>-2.6075742463115201</v>
      </c>
      <c r="M89">
        <v>-0.32318328137888302</v>
      </c>
      <c r="N89">
        <v>-1.10174610583893</v>
      </c>
      <c r="O89">
        <v>-0.53194388778925605</v>
      </c>
      <c r="P89">
        <v>-1.4977792588213701</v>
      </c>
      <c r="Q89">
        <v>-0.32324636874995</v>
      </c>
      <c r="R89">
        <v>-1.1020100856197601</v>
      </c>
      <c r="S89">
        <v>-0.53337027745429799</v>
      </c>
      <c r="T89">
        <v>-1.5007433112228801</v>
      </c>
      <c r="V89">
        <f t="shared" si="23"/>
        <v>-8.0488816512200856E-3</v>
      </c>
      <c r="W89">
        <f t="shared" si="24"/>
        <v>-7.6093579619099794E-3</v>
      </c>
      <c r="X89">
        <f t="shared" si="25"/>
        <v>1.0577609427116219</v>
      </c>
      <c r="Z89">
        <f t="shared" si="26"/>
        <v>0</v>
      </c>
      <c r="AA89">
        <f t="shared" si="27"/>
        <v>0</v>
      </c>
      <c r="AB89">
        <f t="shared" si="28"/>
        <v>1</v>
      </c>
      <c r="AD89">
        <f t="shared" si="29"/>
        <v>-4.8208494688799508E-3</v>
      </c>
      <c r="AE89">
        <f t="shared" si="30"/>
        <v>-6.1198809258010689E-3</v>
      </c>
      <c r="AF89">
        <f t="shared" si="31"/>
        <v>0.78773582808703424</v>
      </c>
      <c r="AH89">
        <f t="shared" si="32"/>
        <v>0</v>
      </c>
      <c r="AI89">
        <f t="shared" si="33"/>
        <v>0</v>
      </c>
      <c r="AJ89">
        <f t="shared" si="34"/>
        <v>0</v>
      </c>
      <c r="AK89">
        <f t="shared" si="35"/>
        <v>1</v>
      </c>
      <c r="AM89">
        <f t="shared" si="36"/>
        <v>3.0224456300532343</v>
      </c>
      <c r="AN89">
        <f t="shared" si="37"/>
        <v>3.4091955615199176</v>
      </c>
      <c r="AO89">
        <f t="shared" si="38"/>
        <v>2.8136988029886458</v>
      </c>
      <c r="AP89">
        <f t="shared" si="39"/>
        <v>3.4090442461573405</v>
      </c>
      <c r="AQ89">
        <f t="shared" si="40"/>
        <v>2.8156715270215789</v>
      </c>
      <c r="AS89">
        <f t="shared" si="41"/>
        <v>-3.470310773441569</v>
      </c>
      <c r="AT89">
        <f t="shared" si="42"/>
        <v>-1.424929387217813</v>
      </c>
      <c r="AU89">
        <f t="shared" si="43"/>
        <v>-2.029723146610626</v>
      </c>
      <c r="AV89">
        <f t="shared" si="44"/>
        <v>-1.4252564543697102</v>
      </c>
      <c r="AW89">
        <f t="shared" si="45"/>
        <v>-2.0341135886771782</v>
      </c>
    </row>
    <row r="90" spans="1:49" x14ac:dyDescent="0.25">
      <c r="A90" t="s">
        <v>95</v>
      </c>
      <c r="B90">
        <v>-392.118922211354</v>
      </c>
      <c r="C90">
        <v>-369.437267106565</v>
      </c>
      <c r="D90">
        <v>22.6816551047886</v>
      </c>
      <c r="E90">
        <v>-352.59276524443999</v>
      </c>
      <c r="F90">
        <v>-342.387415895537</v>
      </c>
      <c r="G90">
        <v>10.205349348903701</v>
      </c>
      <c r="H90">
        <v>-39.526156966913298</v>
      </c>
      <c r="I90">
        <v>-27.0498512110284</v>
      </c>
      <c r="J90">
        <v>12.4763057558848</v>
      </c>
      <c r="K90">
        <v>-0.68379806189538905</v>
      </c>
      <c r="L90">
        <v>-2.0231002443122899</v>
      </c>
      <c r="M90">
        <v>-0.37782433296908202</v>
      </c>
      <c r="N90">
        <v>-1.19221379299365</v>
      </c>
      <c r="O90">
        <v>-0.29932292193314802</v>
      </c>
      <c r="P90">
        <v>-0.82248254227214002</v>
      </c>
      <c r="Q90">
        <v>-0.37796099115801202</v>
      </c>
      <c r="R90">
        <v>-1.1927258861508101</v>
      </c>
      <c r="S90">
        <v>-0.300608108354946</v>
      </c>
      <c r="T90">
        <v>-0.82530057774948296</v>
      </c>
      <c r="V90">
        <f t="shared" si="23"/>
        <v>-8.4039090464997912E-3</v>
      </c>
      <c r="W90">
        <f t="shared" si="24"/>
        <v>-6.6508069931590086E-3</v>
      </c>
      <c r="X90">
        <f t="shared" si="25"/>
        <v>1.263592381367256</v>
      </c>
      <c r="Z90">
        <f t="shared" si="26"/>
        <v>1</v>
      </c>
      <c r="AA90">
        <f t="shared" si="27"/>
        <v>0</v>
      </c>
      <c r="AB90">
        <f t="shared" si="28"/>
        <v>0</v>
      </c>
      <c r="AD90">
        <f t="shared" si="29"/>
        <v>-5.0737804119967977E-3</v>
      </c>
      <c r="AE90">
        <f t="shared" si="30"/>
        <v>-5.2289623824310349E-3</v>
      </c>
      <c r="AF90">
        <f t="shared" si="31"/>
        <v>0.97032260722401864</v>
      </c>
      <c r="AH90">
        <f t="shared" si="32"/>
        <v>0</v>
      </c>
      <c r="AI90">
        <f t="shared" si="33"/>
        <v>1</v>
      </c>
      <c r="AJ90">
        <f t="shared" si="34"/>
        <v>0</v>
      </c>
      <c r="AK90">
        <f t="shared" si="35"/>
        <v>0</v>
      </c>
      <c r="AM90">
        <f t="shared" si="36"/>
        <v>2.9586223726703018</v>
      </c>
      <c r="AN90">
        <f t="shared" si="37"/>
        <v>3.155685147550515</v>
      </c>
      <c r="AO90">
        <f t="shared" si="38"/>
        <v>2.74543684887901</v>
      </c>
      <c r="AP90">
        <f t="shared" si="39"/>
        <v>3.1554711779011089</v>
      </c>
      <c r="AQ90">
        <f t="shared" si="40"/>
        <v>2.7478100806988532</v>
      </c>
      <c r="AS90">
        <f t="shared" si="41"/>
        <v>-2.706898306207679</v>
      </c>
      <c r="AT90">
        <f t="shared" si="42"/>
        <v>-1.5700381259627321</v>
      </c>
      <c r="AU90">
        <f t="shared" si="43"/>
        <v>-1.1218054642052881</v>
      </c>
      <c r="AV90">
        <f t="shared" si="44"/>
        <v>-1.5706868773088221</v>
      </c>
      <c r="AW90">
        <f t="shared" si="45"/>
        <v>-1.125908686104429</v>
      </c>
    </row>
    <row r="91" spans="1:49" x14ac:dyDescent="0.25">
      <c r="A91" t="s">
        <v>96</v>
      </c>
      <c r="B91">
        <v>-389.70822823296203</v>
      </c>
      <c r="C91">
        <v>-368.21414253476001</v>
      </c>
      <c r="D91">
        <v>21.494085698202099</v>
      </c>
      <c r="E91">
        <v>-351.18155033284103</v>
      </c>
      <c r="F91">
        <v>-341.62441656587703</v>
      </c>
      <c r="G91">
        <v>9.5571337669638208</v>
      </c>
      <c r="H91">
        <v>-38.526677900121101</v>
      </c>
      <c r="I91">
        <v>-26.5897259688827</v>
      </c>
      <c r="J91">
        <v>11.936951931238299</v>
      </c>
      <c r="K91">
        <v>-0.68359794226536297</v>
      </c>
      <c r="L91">
        <v>-2.02291141541032</v>
      </c>
      <c r="M91">
        <v>-0.37782612183468101</v>
      </c>
      <c r="N91">
        <v>-1.1921990855617799</v>
      </c>
      <c r="O91">
        <v>-0.29932394142041202</v>
      </c>
      <c r="P91">
        <v>-0.82248617423721404</v>
      </c>
      <c r="Q91">
        <v>-0.37796108462212802</v>
      </c>
      <c r="R91">
        <v>-1.19271188144218</v>
      </c>
      <c r="S91">
        <v>-0.30054103956490102</v>
      </c>
      <c r="T91">
        <v>-0.82516786167585798</v>
      </c>
      <c r="V91">
        <f t="shared" si="23"/>
        <v>-8.2261556113261136E-3</v>
      </c>
      <c r="W91">
        <f t="shared" si="24"/>
        <v>-6.4478790102699413E-3</v>
      </c>
      <c r="X91">
        <f t="shared" si="25"/>
        <v>1.2757924890066641</v>
      </c>
      <c r="Z91">
        <f t="shared" si="26"/>
        <v>1</v>
      </c>
      <c r="AA91">
        <f t="shared" si="27"/>
        <v>0</v>
      </c>
      <c r="AB91">
        <f t="shared" si="28"/>
        <v>0</v>
      </c>
      <c r="AD91">
        <f t="shared" si="29"/>
        <v>-5.0316722922820745E-3</v>
      </c>
      <c r="AE91">
        <f t="shared" si="30"/>
        <v>-5.0958180783339246E-3</v>
      </c>
      <c r="AF91">
        <f t="shared" si="31"/>
        <v>0.98741207298498723</v>
      </c>
      <c r="AH91">
        <f t="shared" si="32"/>
        <v>0</v>
      </c>
      <c r="AI91">
        <f t="shared" si="33"/>
        <v>1</v>
      </c>
      <c r="AJ91">
        <f t="shared" si="34"/>
        <v>0</v>
      </c>
      <c r="AK91">
        <f t="shared" si="35"/>
        <v>0</v>
      </c>
      <c r="AM91">
        <f t="shared" si="36"/>
        <v>2.9592122654825879</v>
      </c>
      <c r="AN91">
        <f t="shared" si="37"/>
        <v>3.1556473138884411</v>
      </c>
      <c r="AO91">
        <f t="shared" si="38"/>
        <v>2.745607930519137</v>
      </c>
      <c r="AP91">
        <f t="shared" si="39"/>
        <v>3.1554173114674966</v>
      </c>
      <c r="AQ91">
        <f t="shared" si="40"/>
        <v>2.7478128556445824</v>
      </c>
      <c r="AS91">
        <f t="shared" si="41"/>
        <v>-2.7065093576756829</v>
      </c>
      <c r="AT91">
        <f t="shared" si="42"/>
        <v>-1.5700252073964609</v>
      </c>
      <c r="AU91">
        <f t="shared" si="43"/>
        <v>-1.1218101156576261</v>
      </c>
      <c r="AV91">
        <f t="shared" si="44"/>
        <v>-1.570672966064308</v>
      </c>
      <c r="AW91">
        <f t="shared" si="45"/>
        <v>-1.1257089012407591</v>
      </c>
    </row>
    <row r="92" spans="1:49" x14ac:dyDescent="0.25">
      <c r="A92" t="s">
        <v>34</v>
      </c>
      <c r="B92">
        <v>-403.800759485112</v>
      </c>
      <c r="C92">
        <v>-386.12017128405</v>
      </c>
      <c r="D92">
        <v>17.6805882010621</v>
      </c>
      <c r="E92">
        <v>-353.02905439496402</v>
      </c>
      <c r="F92">
        <v>-347.046972606927</v>
      </c>
      <c r="G92">
        <v>5.9820817880361101</v>
      </c>
      <c r="H92">
        <v>-50.771705090148401</v>
      </c>
      <c r="I92">
        <v>-39.073198677122399</v>
      </c>
      <c r="J92">
        <v>11.698506413025999</v>
      </c>
      <c r="K92">
        <v>-0.45483879394440102</v>
      </c>
      <c r="L92">
        <v>-1.3674432106287999</v>
      </c>
      <c r="M92">
        <v>-0.37836610839986801</v>
      </c>
      <c r="N92">
        <v>-1.1951558879036901</v>
      </c>
      <c r="O92">
        <v>-6.7549696647455901E-2</v>
      </c>
      <c r="P92">
        <v>-0.161872393098691</v>
      </c>
      <c r="Q92">
        <v>-0.37844598374486499</v>
      </c>
      <c r="R92">
        <v>-1.1954284455839499</v>
      </c>
      <c r="S92">
        <v>-6.8753965811206699E-2</v>
      </c>
      <c r="T92">
        <v>-0.164771416071301</v>
      </c>
      <c r="V92">
        <f t="shared" si="23"/>
        <v>-1.0414929626418823E-2</v>
      </c>
      <c r="W92">
        <f t="shared" si="24"/>
        <v>-8.9229888970771137E-3</v>
      </c>
      <c r="X92">
        <f t="shared" si="25"/>
        <v>1.1672019035942565</v>
      </c>
      <c r="Z92">
        <f t="shared" si="26"/>
        <v>0</v>
      </c>
      <c r="AA92">
        <f t="shared" si="27"/>
        <v>1</v>
      </c>
      <c r="AB92">
        <f t="shared" si="28"/>
        <v>0</v>
      </c>
      <c r="AD92">
        <f t="shared" si="29"/>
        <v>-7.2433489735490297E-3</v>
      </c>
      <c r="AE92">
        <f t="shared" si="30"/>
        <v>-7.6388443883293328E-3</v>
      </c>
      <c r="AF92">
        <f t="shared" si="31"/>
        <v>0.94822575318008273</v>
      </c>
      <c r="AH92">
        <f t="shared" si="32"/>
        <v>0</v>
      </c>
      <c r="AI92">
        <f t="shared" si="33"/>
        <v>1</v>
      </c>
      <c r="AJ92">
        <f t="shared" si="34"/>
        <v>0</v>
      </c>
      <c r="AK92">
        <f t="shared" si="35"/>
        <v>0</v>
      </c>
      <c r="AM92">
        <f t="shared" si="36"/>
        <v>3.006434870627932</v>
      </c>
      <c r="AN92">
        <f t="shared" si="37"/>
        <v>3.1587822223788371</v>
      </c>
      <c r="AO92">
        <f t="shared" si="38"/>
        <v>2.3965368997586425</v>
      </c>
      <c r="AP92">
        <f t="shared" si="39"/>
        <v>3.1587287057978659</v>
      </c>
      <c r="AQ92">
        <f t="shared" si="40"/>
        <v>2.3963452262932932</v>
      </c>
      <c r="AS92">
        <f t="shared" si="41"/>
        <v>-1.8222820045732009</v>
      </c>
      <c r="AT92">
        <f t="shared" si="42"/>
        <v>-1.573521996303558</v>
      </c>
      <c r="AU92">
        <f t="shared" si="43"/>
        <v>-0.22942208974614692</v>
      </c>
      <c r="AV92">
        <f t="shared" si="44"/>
        <v>-1.5738744293288149</v>
      </c>
      <c r="AW92">
        <f t="shared" si="45"/>
        <v>-0.23352538188250771</v>
      </c>
    </row>
    <row r="93" spans="1:49" x14ac:dyDescent="0.25">
      <c r="A93" t="s">
        <v>35</v>
      </c>
      <c r="B93">
        <v>-398.462033754255</v>
      </c>
      <c r="C93">
        <v>-384.21023562107598</v>
      </c>
      <c r="D93">
        <v>14.251798133179699</v>
      </c>
      <c r="E93">
        <v>-360.688683675601</v>
      </c>
      <c r="F93">
        <v>-356.595515481603</v>
      </c>
      <c r="G93">
        <v>4.0931681939978297</v>
      </c>
      <c r="H93">
        <v>-37.773350078654602</v>
      </c>
      <c r="I93">
        <v>-27.614720139472698</v>
      </c>
      <c r="J93">
        <v>10.1586299391818</v>
      </c>
      <c r="K93">
        <v>-0.45311776145961702</v>
      </c>
      <c r="L93">
        <v>-1.3651185153824099</v>
      </c>
      <c r="M93">
        <v>-0.37863624424530501</v>
      </c>
      <c r="N93">
        <v>-1.19579083560386</v>
      </c>
      <c r="O93">
        <v>-6.7549696647455901E-2</v>
      </c>
      <c r="P93">
        <v>-0.161872393098691</v>
      </c>
      <c r="Q93">
        <v>-0.37867865351937502</v>
      </c>
      <c r="R93">
        <v>-1.1959499642228</v>
      </c>
      <c r="S93">
        <v>-6.8573203766635102E-2</v>
      </c>
      <c r="T93">
        <v>-0.16451656535468201</v>
      </c>
      <c r="V93">
        <f t="shared" si="23"/>
        <v>-7.4552866798588968E-3</v>
      </c>
      <c r="W93">
        <f t="shared" si="24"/>
        <v>-6.9318205668561089E-3</v>
      </c>
      <c r="X93">
        <f t="shared" si="25"/>
        <v>1.075516396876413</v>
      </c>
      <c r="Z93">
        <f t="shared" si="26"/>
        <v>0</v>
      </c>
      <c r="AA93">
        <f t="shared" si="27"/>
        <v>0</v>
      </c>
      <c r="AB93">
        <f t="shared" si="28"/>
        <v>1</v>
      </c>
      <c r="AD93">
        <f t="shared" si="29"/>
        <v>-4.6519858049279272E-3</v>
      </c>
      <c r="AE93">
        <f t="shared" si="30"/>
        <v>-5.8659041736068979E-3</v>
      </c>
      <c r="AF93">
        <f t="shared" si="31"/>
        <v>0.79305519954777204</v>
      </c>
      <c r="AH93">
        <f t="shared" si="32"/>
        <v>0</v>
      </c>
      <c r="AI93">
        <f t="shared" si="33"/>
        <v>0</v>
      </c>
      <c r="AJ93">
        <f t="shared" si="34"/>
        <v>0</v>
      </c>
      <c r="AK93">
        <f t="shared" si="35"/>
        <v>1</v>
      </c>
      <c r="AM93">
        <f t="shared" si="36"/>
        <v>3.012723471675415</v>
      </c>
      <c r="AN93">
        <f t="shared" si="37"/>
        <v>3.1582185927509889</v>
      </c>
      <c r="AO93">
        <f t="shared" si="38"/>
        <v>2.3991378019110288</v>
      </c>
      <c r="AP93">
        <f t="shared" si="39"/>
        <v>3.1581520622446</v>
      </c>
      <c r="AQ93">
        <f t="shared" si="40"/>
        <v>2.3963452262932932</v>
      </c>
      <c r="AS93">
        <f t="shared" si="41"/>
        <v>-1.8182362768420268</v>
      </c>
      <c r="AT93">
        <f t="shared" si="42"/>
        <v>-1.5744270798491651</v>
      </c>
      <c r="AU93">
        <f t="shared" si="43"/>
        <v>-0.22942208974614692</v>
      </c>
      <c r="AV93">
        <f t="shared" si="44"/>
        <v>-1.5746286177421749</v>
      </c>
      <c r="AW93">
        <f t="shared" si="45"/>
        <v>-0.23308976912131713</v>
      </c>
    </row>
    <row r="94" spans="1:49" x14ac:dyDescent="0.25">
      <c r="A94" t="s">
        <v>36</v>
      </c>
      <c r="B94">
        <v>-398.57329673514801</v>
      </c>
      <c r="C94">
        <v>-382.64061290637397</v>
      </c>
      <c r="D94">
        <v>15.9326838287736</v>
      </c>
      <c r="E94">
        <v>-356.49489213987698</v>
      </c>
      <c r="F94">
        <v>-351.56347629708398</v>
      </c>
      <c r="G94">
        <v>4.9314158427932897</v>
      </c>
      <c r="H94">
        <v>-42.078404595270399</v>
      </c>
      <c r="I94">
        <v>-31.0771366092901</v>
      </c>
      <c r="J94">
        <v>11.0012679859803</v>
      </c>
      <c r="K94">
        <v>-0.45372984051639997</v>
      </c>
      <c r="L94">
        <v>-1.3657780701544699</v>
      </c>
      <c r="M94">
        <v>-0.37849573183762902</v>
      </c>
      <c r="N94">
        <v>-1.1955632734020101</v>
      </c>
      <c r="O94">
        <v>-6.7549696647455901E-2</v>
      </c>
      <c r="P94">
        <v>-0.161872393098691</v>
      </c>
      <c r="Q94">
        <v>-0.37853493134153898</v>
      </c>
      <c r="R94">
        <v>-1.1957302854443701</v>
      </c>
      <c r="S94">
        <v>-6.8685789348104098E-2</v>
      </c>
      <c r="T94">
        <v>-0.164720249957996</v>
      </c>
      <c r="V94">
        <f t="shared" si="23"/>
        <v>-8.3424036537688706E-3</v>
      </c>
      <c r="W94">
        <f t="shared" si="24"/>
        <v>-7.6844120313150494E-3</v>
      </c>
      <c r="X94">
        <f t="shared" si="25"/>
        <v>1.0856268013443857</v>
      </c>
      <c r="Z94">
        <f t="shared" si="26"/>
        <v>0</v>
      </c>
      <c r="AA94">
        <f t="shared" si="27"/>
        <v>0</v>
      </c>
      <c r="AB94">
        <f t="shared" si="28"/>
        <v>1</v>
      </c>
      <c r="AD94">
        <f t="shared" si="29"/>
        <v>-5.3275347521038463E-3</v>
      </c>
      <c r="AE94">
        <f t="shared" si="30"/>
        <v>-6.5091198267568928E-3</v>
      </c>
      <c r="AF94">
        <f t="shared" si="31"/>
        <v>0.81847237320844346</v>
      </c>
      <c r="AH94">
        <f t="shared" si="32"/>
        <v>0</v>
      </c>
      <c r="AI94">
        <f t="shared" si="33"/>
        <v>0</v>
      </c>
      <c r="AJ94">
        <f t="shared" si="34"/>
        <v>1</v>
      </c>
      <c r="AK94">
        <f t="shared" si="35"/>
        <v>0</v>
      </c>
      <c r="AM94">
        <f t="shared" si="36"/>
        <v>3.0101129531177575</v>
      </c>
      <c r="AN94">
        <f t="shared" si="37"/>
        <v>3.158837365964263</v>
      </c>
      <c r="AO94">
        <f t="shared" si="38"/>
        <v>2.39817073548042</v>
      </c>
      <c r="AP94">
        <f t="shared" si="39"/>
        <v>3.1587232637933553</v>
      </c>
      <c r="AQ94">
        <f t="shared" si="40"/>
        <v>2.3963452262932932</v>
      </c>
      <c r="AS94">
        <f t="shared" si="41"/>
        <v>-1.81950791067087</v>
      </c>
      <c r="AT94">
        <f t="shared" si="42"/>
        <v>-1.574059005239639</v>
      </c>
      <c r="AU94">
        <f t="shared" si="43"/>
        <v>-0.22942208974614692</v>
      </c>
      <c r="AV94">
        <f t="shared" si="44"/>
        <v>-1.574265216785909</v>
      </c>
      <c r="AW94">
        <f t="shared" si="45"/>
        <v>-0.2334060393061001</v>
      </c>
    </row>
    <row r="95" spans="1:49" x14ac:dyDescent="0.25">
      <c r="A95" t="s">
        <v>37</v>
      </c>
      <c r="B95">
        <v>-411.76271889285402</v>
      </c>
      <c r="C95">
        <v>-393.69665324716601</v>
      </c>
      <c r="D95">
        <v>18.066065645687399</v>
      </c>
      <c r="E95">
        <v>-359.91605649062001</v>
      </c>
      <c r="F95">
        <v>-353.88629237724302</v>
      </c>
      <c r="G95">
        <v>6.0297641133767499</v>
      </c>
      <c r="H95">
        <v>-51.846662402233399</v>
      </c>
      <c r="I95">
        <v>-39.810360869922697</v>
      </c>
      <c r="J95">
        <v>12.036301532310601</v>
      </c>
      <c r="K95">
        <v>-0.45513044156674898</v>
      </c>
      <c r="L95">
        <v>-1.3679113472340001</v>
      </c>
      <c r="M95">
        <v>-0.37846622600156699</v>
      </c>
      <c r="N95">
        <v>-1.19540612496954</v>
      </c>
      <c r="O95">
        <v>-6.7549696647455901E-2</v>
      </c>
      <c r="P95">
        <v>-0.161872393098691</v>
      </c>
      <c r="Q95">
        <v>-0.37855009884582802</v>
      </c>
      <c r="R95">
        <v>-1.1957072010743399</v>
      </c>
      <c r="S95">
        <v>-6.8781741258285303E-2</v>
      </c>
      <c r="T95">
        <v>-0.164839784048777</v>
      </c>
      <c r="V95">
        <f t="shared" si="23"/>
        <v>-1.0632829165769075E-2</v>
      </c>
      <c r="W95">
        <f t="shared" si="24"/>
        <v>-9.1145189177260916E-3</v>
      </c>
      <c r="X95">
        <f t="shared" si="25"/>
        <v>1.1665815016402177</v>
      </c>
      <c r="Z95">
        <f t="shared" si="26"/>
        <v>0</v>
      </c>
      <c r="AA95">
        <f t="shared" si="27"/>
        <v>1</v>
      </c>
      <c r="AB95">
        <f t="shared" si="28"/>
        <v>0</v>
      </c>
      <c r="AD95">
        <f t="shared" si="29"/>
        <v>-7.3643621108831769E-3</v>
      </c>
      <c r="AE95">
        <f t="shared" si="30"/>
        <v>-7.7986014626356542E-3</v>
      </c>
      <c r="AF95">
        <f t="shared" si="31"/>
        <v>0.94431830452767884</v>
      </c>
      <c r="AH95">
        <f t="shared" si="32"/>
        <v>0</v>
      </c>
      <c r="AI95">
        <f t="shared" si="33"/>
        <v>1</v>
      </c>
      <c r="AJ95">
        <f t="shared" si="34"/>
        <v>0</v>
      </c>
      <c r="AK95">
        <f t="shared" si="35"/>
        <v>0</v>
      </c>
      <c r="AM95">
        <f t="shared" si="36"/>
        <v>3.0055369237115368</v>
      </c>
      <c r="AN95">
        <f t="shared" si="37"/>
        <v>3.1586498186632763</v>
      </c>
      <c r="AO95">
        <f t="shared" si="38"/>
        <v>2.3965631144721966</v>
      </c>
      <c r="AP95">
        <f t="shared" si="39"/>
        <v>3.1585542984873651</v>
      </c>
      <c r="AQ95">
        <f t="shared" si="40"/>
        <v>2.3963452262932932</v>
      </c>
      <c r="AS95">
        <f t="shared" si="41"/>
        <v>-1.8230417888007491</v>
      </c>
      <c r="AT95">
        <f t="shared" si="42"/>
        <v>-1.573872350971107</v>
      </c>
      <c r="AU95">
        <f t="shared" si="43"/>
        <v>-0.22942208974614692</v>
      </c>
      <c r="AV95">
        <f t="shared" si="44"/>
        <v>-1.5742572999201681</v>
      </c>
      <c r="AW95">
        <f t="shared" si="45"/>
        <v>-0.23362152530706232</v>
      </c>
    </row>
    <row r="96" spans="1:49" x14ac:dyDescent="0.25">
      <c r="A96" t="s">
        <v>97</v>
      </c>
      <c r="B96">
        <v>-423.666875007736</v>
      </c>
      <c r="C96">
        <v>-401.94272451507999</v>
      </c>
      <c r="D96">
        <v>21.724150492655301</v>
      </c>
      <c r="E96">
        <v>-381.22436650610001</v>
      </c>
      <c r="F96">
        <v>-369.83162129196398</v>
      </c>
      <c r="G96">
        <v>11.3927452141352</v>
      </c>
      <c r="H96">
        <v>-42.442508501635999</v>
      </c>
      <c r="I96">
        <v>-32.111103223115897</v>
      </c>
      <c r="J96">
        <v>10.33140527852</v>
      </c>
      <c r="K96">
        <v>-0.43507827372936803</v>
      </c>
      <c r="L96">
        <v>-1.35139446247319</v>
      </c>
      <c r="M96">
        <v>-0.37832248469360402</v>
      </c>
      <c r="N96">
        <v>-1.1950654227726001</v>
      </c>
      <c r="O96">
        <v>-4.93668449878732E-2</v>
      </c>
      <c r="P96">
        <v>-0.14755248822509101</v>
      </c>
      <c r="Q96">
        <v>-0.37839648908560602</v>
      </c>
      <c r="R96">
        <v>-1.1953165341274099</v>
      </c>
      <c r="S96">
        <v>-5.0318221970765097E-2</v>
      </c>
      <c r="T96">
        <v>-0.15021101940637599</v>
      </c>
      <c r="V96">
        <f t="shared" si="23"/>
        <v>-8.7765514754988561E-3</v>
      </c>
      <c r="W96">
        <f t="shared" si="24"/>
        <v>-7.3889440478908039E-3</v>
      </c>
      <c r="X96">
        <f t="shared" si="25"/>
        <v>1.1877950920475773</v>
      </c>
      <c r="Z96">
        <f t="shared" si="26"/>
        <v>0</v>
      </c>
      <c r="AA96">
        <f t="shared" si="27"/>
        <v>1</v>
      </c>
      <c r="AB96">
        <f t="shared" si="28"/>
        <v>0</v>
      </c>
      <c r="AD96">
        <f t="shared" si="29"/>
        <v>-5.8669089394040586E-3</v>
      </c>
      <c r="AE96">
        <f t="shared" si="30"/>
        <v>-6.3635626729969044E-3</v>
      </c>
      <c r="AF96">
        <f t="shared" si="31"/>
        <v>0.92195350951749988</v>
      </c>
      <c r="AH96">
        <f t="shared" si="32"/>
        <v>0</v>
      </c>
      <c r="AI96">
        <f t="shared" si="33"/>
        <v>1</v>
      </c>
      <c r="AJ96">
        <f t="shared" si="34"/>
        <v>0</v>
      </c>
      <c r="AK96">
        <f t="shared" si="35"/>
        <v>0</v>
      </c>
      <c r="AM96">
        <f t="shared" si="36"/>
        <v>3.1060950271991716</v>
      </c>
      <c r="AN96">
        <f t="shared" si="37"/>
        <v>3.1588996425836</v>
      </c>
      <c r="AO96">
        <f t="shared" si="38"/>
        <v>2.9852211291100197</v>
      </c>
      <c r="AP96">
        <f t="shared" si="39"/>
        <v>3.1588538115583065</v>
      </c>
      <c r="AQ96">
        <f t="shared" si="40"/>
        <v>2.9888984856402465</v>
      </c>
      <c r="AS96">
        <f t="shared" si="41"/>
        <v>-1.7864727362025579</v>
      </c>
      <c r="AT96">
        <f t="shared" si="42"/>
        <v>-1.573387907466204</v>
      </c>
      <c r="AU96">
        <f t="shared" si="43"/>
        <v>-0.1969193332129642</v>
      </c>
      <c r="AV96">
        <f t="shared" si="44"/>
        <v>-1.5737130232130159</v>
      </c>
      <c r="AW96">
        <f t="shared" si="45"/>
        <v>-0.20052924137714109</v>
      </c>
    </row>
    <row r="97" spans="1:49" x14ac:dyDescent="0.25">
      <c r="A97" t="s">
        <v>98</v>
      </c>
      <c r="B97">
        <v>-425.96905775928798</v>
      </c>
      <c r="C97">
        <v>-408.85940562617202</v>
      </c>
      <c r="D97">
        <v>17.109652133116001</v>
      </c>
      <c r="E97">
        <v>-392.25489200644398</v>
      </c>
      <c r="F97">
        <v>-383.930727210996</v>
      </c>
      <c r="G97">
        <v>8.3241647954485796</v>
      </c>
      <c r="H97">
        <v>-33.714165752843499</v>
      </c>
      <c r="I97">
        <v>-24.928678415176101</v>
      </c>
      <c r="J97">
        <v>8.7854873376674405</v>
      </c>
      <c r="K97">
        <v>-0.43433466383187103</v>
      </c>
      <c r="L97">
        <v>-1.35015171490803</v>
      </c>
      <c r="M97">
        <v>-0.37872772458500997</v>
      </c>
      <c r="N97">
        <v>-1.19599827513729</v>
      </c>
      <c r="O97">
        <v>-4.9366844987877301E-2</v>
      </c>
      <c r="P97">
        <v>-0.1475524882251</v>
      </c>
      <c r="Q97">
        <v>-0.37876869822121201</v>
      </c>
      <c r="R97">
        <v>-1.1961593863942099</v>
      </c>
      <c r="S97">
        <v>-5.0106768961943403E-2</v>
      </c>
      <c r="T97">
        <v>-0.14995669430251399</v>
      </c>
      <c r="V97">
        <f t="shared" si="23"/>
        <v>-6.600951545640027E-3</v>
      </c>
      <c r="W97">
        <f t="shared" si="24"/>
        <v>-6.2400942589837527E-3</v>
      </c>
      <c r="X97">
        <f t="shared" si="25"/>
        <v>1.0578288198350136</v>
      </c>
      <c r="Z97">
        <f t="shared" si="26"/>
        <v>0</v>
      </c>
      <c r="AA97">
        <f t="shared" si="27"/>
        <v>0</v>
      </c>
      <c r="AB97">
        <f t="shared" si="28"/>
        <v>1</v>
      </c>
      <c r="AD97">
        <f t="shared" si="29"/>
        <v>-4.0356342113060661E-3</v>
      </c>
      <c r="AE97">
        <f t="shared" si="30"/>
        <v>-5.4591966487156154E-3</v>
      </c>
      <c r="AF97">
        <f t="shared" si="31"/>
        <v>0.73923591161632352</v>
      </c>
      <c r="AH97">
        <f t="shared" si="32"/>
        <v>0</v>
      </c>
      <c r="AI97">
        <f t="shared" si="33"/>
        <v>0</v>
      </c>
      <c r="AJ97">
        <f t="shared" si="34"/>
        <v>0</v>
      </c>
      <c r="AK97">
        <f t="shared" si="35"/>
        <v>1</v>
      </c>
      <c r="AM97">
        <f t="shared" si="36"/>
        <v>3.1085516016531152</v>
      </c>
      <c r="AN97">
        <f t="shared" si="37"/>
        <v>3.1580206918144484</v>
      </c>
      <c r="AO97">
        <f t="shared" si="38"/>
        <v>2.9927432442592261</v>
      </c>
      <c r="AP97">
        <f t="shared" si="39"/>
        <v>3.1579369491573459</v>
      </c>
      <c r="AQ97">
        <f t="shared" si="40"/>
        <v>2.9888984856401808</v>
      </c>
      <c r="AS97">
        <f t="shared" si="41"/>
        <v>-1.784486378739901</v>
      </c>
      <c r="AT97">
        <f t="shared" si="42"/>
        <v>-1.5747259997223</v>
      </c>
      <c r="AU97">
        <f t="shared" si="43"/>
        <v>-0.1969193332129773</v>
      </c>
      <c r="AV97">
        <f t="shared" si="44"/>
        <v>-1.5749280846154219</v>
      </c>
      <c r="AW97">
        <f t="shared" si="45"/>
        <v>-0.2000634632644574</v>
      </c>
    </row>
    <row r="98" spans="1:49" x14ac:dyDescent="0.25">
      <c r="A98" t="s">
        <v>99</v>
      </c>
      <c r="B98">
        <v>-425.000306910463</v>
      </c>
      <c r="C98">
        <v>-405.51044698556598</v>
      </c>
      <c r="D98">
        <v>19.4898599248971</v>
      </c>
      <c r="E98">
        <v>-387.79298923466098</v>
      </c>
      <c r="F98">
        <v>-378.00044191895898</v>
      </c>
      <c r="G98">
        <v>9.7925473157027501</v>
      </c>
      <c r="H98">
        <v>-37.207317675801598</v>
      </c>
      <c r="I98">
        <v>-27.510005066607299</v>
      </c>
      <c r="J98">
        <v>9.6973126091943698</v>
      </c>
      <c r="K98">
        <v>-0.43476175125535599</v>
      </c>
      <c r="L98">
        <v>-1.35062006760779</v>
      </c>
      <c r="M98">
        <v>-0.37856843133919799</v>
      </c>
      <c r="N98">
        <v>-1.1957225373899301</v>
      </c>
      <c r="O98">
        <v>-4.9366844987875899E-2</v>
      </c>
      <c r="P98">
        <v>-0.14755248822509601</v>
      </c>
      <c r="Q98">
        <v>-0.37860594125368102</v>
      </c>
      <c r="R98">
        <v>-1.1958861248247099</v>
      </c>
      <c r="S98">
        <v>-5.0231922985151799E-2</v>
      </c>
      <c r="T98">
        <v>-0.15017982367978699</v>
      </c>
      <c r="V98">
        <f t="shared" si="23"/>
        <v>-7.3450419927638955E-3</v>
      </c>
      <c r="W98">
        <f t="shared" si="24"/>
        <v>-6.826474928282103E-3</v>
      </c>
      <c r="X98">
        <f t="shared" si="25"/>
        <v>1.0759641059155389</v>
      </c>
      <c r="Z98">
        <f t="shared" si="26"/>
        <v>0</v>
      </c>
      <c r="AA98">
        <f t="shared" si="27"/>
        <v>0</v>
      </c>
      <c r="AB98">
        <f t="shared" si="28"/>
        <v>1</v>
      </c>
      <c r="AD98">
        <f t="shared" si="29"/>
        <v>-4.5541191032930639E-3</v>
      </c>
      <c r="AE98">
        <f t="shared" si="30"/>
        <v>-5.9238870165231675E-3</v>
      </c>
      <c r="AF98">
        <f t="shared" si="31"/>
        <v>0.76877210699503784</v>
      </c>
      <c r="AH98">
        <f t="shared" si="32"/>
        <v>0</v>
      </c>
      <c r="AI98">
        <f t="shared" si="33"/>
        <v>0</v>
      </c>
      <c r="AJ98">
        <f t="shared" si="34"/>
        <v>0</v>
      </c>
      <c r="AK98">
        <f t="shared" si="35"/>
        <v>1</v>
      </c>
      <c r="AM98">
        <f t="shared" si="36"/>
        <v>3.1065751844727192</v>
      </c>
      <c r="AN98">
        <f t="shared" si="37"/>
        <v>3.1586565199287739</v>
      </c>
      <c r="AO98">
        <f t="shared" si="38"/>
        <v>2.9897287373246511</v>
      </c>
      <c r="AP98">
        <f t="shared" si="39"/>
        <v>3.1585373697432275</v>
      </c>
      <c r="AQ98">
        <f t="shared" si="40"/>
        <v>2.9888984856401843</v>
      </c>
      <c r="AS98">
        <f t="shared" si="41"/>
        <v>-1.7853818188631458</v>
      </c>
      <c r="AT98">
        <f t="shared" si="42"/>
        <v>-1.574290968729128</v>
      </c>
      <c r="AU98">
        <f t="shared" si="43"/>
        <v>-0.19691933321297189</v>
      </c>
      <c r="AV98">
        <f t="shared" si="44"/>
        <v>-1.574492066078391</v>
      </c>
      <c r="AW98">
        <f t="shared" si="45"/>
        <v>-0.2004117466649388</v>
      </c>
    </row>
    <row r="99" spans="1:49" x14ac:dyDescent="0.25">
      <c r="A99" t="s">
        <v>100</v>
      </c>
      <c r="B99">
        <v>-430.331054924368</v>
      </c>
      <c r="C99">
        <v>-408.48756384628098</v>
      </c>
      <c r="D99">
        <v>21.8434910780867</v>
      </c>
      <c r="E99">
        <v>-387.88645102315002</v>
      </c>
      <c r="F99">
        <v>-376.51750914127598</v>
      </c>
      <c r="G99">
        <v>11.3689418818748</v>
      </c>
      <c r="H99">
        <v>-42.444603901217398</v>
      </c>
      <c r="I99">
        <v>-31.970054705005399</v>
      </c>
      <c r="J99">
        <v>10.4745491962119</v>
      </c>
      <c r="K99">
        <v>-0.43511780285395901</v>
      </c>
      <c r="L99">
        <v>-1.35162340913287</v>
      </c>
      <c r="M99">
        <v>-0.37839026365468498</v>
      </c>
      <c r="N99">
        <v>-1.19526532150108</v>
      </c>
      <c r="O99">
        <v>-4.93668449878766E-2</v>
      </c>
      <c r="P99">
        <v>-0.14755248822509801</v>
      </c>
      <c r="Q99">
        <v>-0.378466516038309</v>
      </c>
      <c r="R99">
        <v>-1.19554098956716</v>
      </c>
      <c r="S99">
        <v>-5.0326967531281297E-2</v>
      </c>
      <c r="T99">
        <v>-0.15022998977437199</v>
      </c>
      <c r="V99">
        <f t="shared" si="23"/>
        <v>-8.8055994066920384E-3</v>
      </c>
      <c r="W99">
        <f t="shared" si="24"/>
        <v>-7.3606942113974352E-3</v>
      </c>
      <c r="X99">
        <f t="shared" si="25"/>
        <v>1.196300125205213</v>
      </c>
      <c r="Z99">
        <f t="shared" si="26"/>
        <v>0</v>
      </c>
      <c r="AA99">
        <f t="shared" si="27"/>
        <v>1</v>
      </c>
      <c r="AB99">
        <f t="shared" si="28"/>
        <v>0</v>
      </c>
      <c r="AD99">
        <f t="shared" si="29"/>
        <v>-5.8524297913380152E-3</v>
      </c>
      <c r="AE99">
        <f t="shared" si="30"/>
        <v>-6.3243192843687179E-3</v>
      </c>
      <c r="AF99">
        <f t="shared" si="31"/>
        <v>0.92538493522978327</v>
      </c>
      <c r="AH99">
        <f t="shared" si="32"/>
        <v>0</v>
      </c>
      <c r="AI99">
        <f t="shared" si="33"/>
        <v>1</v>
      </c>
      <c r="AJ99">
        <f t="shared" si="34"/>
        <v>0</v>
      </c>
      <c r="AK99">
        <f t="shared" si="35"/>
        <v>0</v>
      </c>
      <c r="AM99">
        <f t="shared" si="36"/>
        <v>3.1063390196114842</v>
      </c>
      <c r="AN99">
        <f t="shared" si="37"/>
        <v>3.1589082227980914</v>
      </c>
      <c r="AO99">
        <f t="shared" si="38"/>
        <v>2.9850793152000432</v>
      </c>
      <c r="AP99">
        <f t="shared" si="39"/>
        <v>3.1588162706846674</v>
      </c>
      <c r="AQ99">
        <f t="shared" si="40"/>
        <v>2.9888984856401826</v>
      </c>
      <c r="AS99">
        <f t="shared" si="41"/>
        <v>-1.7867412119868291</v>
      </c>
      <c r="AT99">
        <f t="shared" si="42"/>
        <v>-1.573655585155765</v>
      </c>
      <c r="AU99">
        <f t="shared" si="43"/>
        <v>-0.19691933321297461</v>
      </c>
      <c r="AV99">
        <f t="shared" si="44"/>
        <v>-1.574007505605469</v>
      </c>
      <c r="AW99">
        <f t="shared" si="45"/>
        <v>-0.20055695730565329</v>
      </c>
    </row>
    <row r="100" spans="1:49" x14ac:dyDescent="0.25">
      <c r="A100" t="s">
        <v>101</v>
      </c>
      <c r="B100">
        <v>-379.75544394531499</v>
      </c>
      <c r="C100">
        <v>-364.26032390802698</v>
      </c>
      <c r="D100">
        <v>15.495120037288199</v>
      </c>
      <c r="E100">
        <v>-314.55274044446998</v>
      </c>
      <c r="F100">
        <v>-307.43409985081797</v>
      </c>
      <c r="G100">
        <v>7.1186405936518504</v>
      </c>
      <c r="H100">
        <v>-65.202703500844606</v>
      </c>
      <c r="I100">
        <v>-56.826224057208201</v>
      </c>
      <c r="J100">
        <v>8.3764794436363594</v>
      </c>
      <c r="K100">
        <v>-0.62691159163085097</v>
      </c>
      <c r="L100">
        <v>-1.8563971598309501</v>
      </c>
      <c r="M100">
        <v>-0.37777898096231299</v>
      </c>
      <c r="N100">
        <v>-1.19228238839112</v>
      </c>
      <c r="O100">
        <v>-0.23765292382219699</v>
      </c>
      <c r="P100">
        <v>-0.65076006351176496</v>
      </c>
      <c r="Q100">
        <v>-0.37792555627466701</v>
      </c>
      <c r="R100">
        <v>-1.19282057105249</v>
      </c>
      <c r="S100">
        <v>-0.23839205536518099</v>
      </c>
      <c r="T100">
        <v>-0.652526606075709</v>
      </c>
      <c r="V100">
        <f t="shared" si="23"/>
        <v>-1.3354707928065146E-2</v>
      </c>
      <c r="W100">
        <f t="shared" si="24"/>
        <v>-1.1479686846340986E-2</v>
      </c>
      <c r="X100">
        <f t="shared" si="25"/>
        <v>1.1633338179709842</v>
      </c>
      <c r="Z100">
        <f t="shared" si="26"/>
        <v>0</v>
      </c>
      <c r="AA100">
        <f t="shared" si="27"/>
        <v>1</v>
      </c>
      <c r="AB100">
        <f t="shared" si="28"/>
        <v>0</v>
      </c>
      <c r="AD100">
        <f t="shared" si="29"/>
        <v>-1.1049982702751149E-2</v>
      </c>
      <c r="AE100">
        <f t="shared" si="30"/>
        <v>-1.0593979991002977E-2</v>
      </c>
      <c r="AF100">
        <f t="shared" si="31"/>
        <v>1.0430435692851445</v>
      </c>
      <c r="AH100">
        <f t="shared" si="32"/>
        <v>1</v>
      </c>
      <c r="AI100">
        <f t="shared" si="33"/>
        <v>0</v>
      </c>
      <c r="AJ100">
        <f t="shared" si="34"/>
        <v>0</v>
      </c>
      <c r="AK100">
        <f t="shared" si="35"/>
        <v>0</v>
      </c>
      <c r="AM100">
        <f t="shared" si="36"/>
        <v>2.9611785531062029</v>
      </c>
      <c r="AN100">
        <f t="shared" si="37"/>
        <v>3.1562315679587893</v>
      </c>
      <c r="AO100">
        <f t="shared" si="38"/>
        <v>2.7371994636152444</v>
      </c>
      <c r="AP100">
        <f t="shared" si="39"/>
        <v>3.1560315646837465</v>
      </c>
      <c r="AQ100">
        <f t="shared" si="40"/>
        <v>2.7382792226812209</v>
      </c>
      <c r="AS100">
        <f t="shared" si="41"/>
        <v>-2.4833087514618013</v>
      </c>
      <c r="AT100">
        <f t="shared" si="42"/>
        <v>-1.5700613693534331</v>
      </c>
      <c r="AU100">
        <f t="shared" si="43"/>
        <v>-0.8884129873339619</v>
      </c>
      <c r="AV100">
        <f t="shared" si="44"/>
        <v>-1.570746127327157</v>
      </c>
      <c r="AW100">
        <f t="shared" si="45"/>
        <v>-0.89091866144088994</v>
      </c>
    </row>
    <row r="101" spans="1:49" x14ac:dyDescent="0.25">
      <c r="A101" t="s">
        <v>102</v>
      </c>
      <c r="B101">
        <v>-378.05755116804801</v>
      </c>
      <c r="C101">
        <v>-362.12100665204201</v>
      </c>
      <c r="D101">
        <v>15.936544516006</v>
      </c>
      <c r="E101">
        <v>-311.80884516372402</v>
      </c>
      <c r="F101">
        <v>-304.340613195206</v>
      </c>
      <c r="G101">
        <v>7.4682319685185101</v>
      </c>
      <c r="H101">
        <v>-66.248706004323196</v>
      </c>
      <c r="I101">
        <v>-57.780393456835696</v>
      </c>
      <c r="J101">
        <v>8.4683125474875602</v>
      </c>
      <c r="K101">
        <v>-0.62723008418080495</v>
      </c>
      <c r="L101">
        <v>-1.8568093269997199</v>
      </c>
      <c r="M101">
        <v>-0.37792810607632299</v>
      </c>
      <c r="N101">
        <v>-1.1925164389207701</v>
      </c>
      <c r="O101">
        <v>-0.23766597259241001</v>
      </c>
      <c r="P101">
        <v>-0.65069609755569502</v>
      </c>
      <c r="Q101">
        <v>-0.37808272232107898</v>
      </c>
      <c r="R101">
        <v>-1.1930860262549501</v>
      </c>
      <c r="S101">
        <v>-0.238415283335774</v>
      </c>
      <c r="T101">
        <v>-0.65244799269262199</v>
      </c>
      <c r="V101">
        <f t="shared" si="23"/>
        <v>-1.3596790523254798E-2</v>
      </c>
      <c r="W101">
        <f t="shared" si="24"/>
        <v>-1.1636005512071945E-2</v>
      </c>
      <c r="X101">
        <f t="shared" si="25"/>
        <v>1.1685101480184594</v>
      </c>
      <c r="Z101">
        <f t="shared" si="26"/>
        <v>0</v>
      </c>
      <c r="AA101">
        <f t="shared" si="27"/>
        <v>1</v>
      </c>
      <c r="AB101">
        <f t="shared" si="28"/>
        <v>0</v>
      </c>
      <c r="AD101">
        <f t="shared" si="29"/>
        <v>-1.1275308052147825E-2</v>
      </c>
      <c r="AE101">
        <f t="shared" si="30"/>
        <v>-1.0732078523951971E-2</v>
      </c>
      <c r="AF101">
        <f t="shared" si="31"/>
        <v>1.0506173642862815</v>
      </c>
      <c r="AH101">
        <f t="shared" si="32"/>
        <v>1</v>
      </c>
      <c r="AI101">
        <f t="shared" si="33"/>
        <v>0</v>
      </c>
      <c r="AJ101">
        <f t="shared" si="34"/>
        <v>0</v>
      </c>
      <c r="AK101">
        <f t="shared" si="35"/>
        <v>0</v>
      </c>
      <c r="AM101">
        <f t="shared" si="36"/>
        <v>2.9603320596855767</v>
      </c>
      <c r="AN101">
        <f t="shared" si="37"/>
        <v>3.1556216558389734</v>
      </c>
      <c r="AO101">
        <f t="shared" si="38"/>
        <v>2.7366030548207005</v>
      </c>
      <c r="AP101">
        <f t="shared" si="39"/>
        <v>3.1554055381103097</v>
      </c>
      <c r="AQ101">
        <f t="shared" si="40"/>
        <v>2.7378597384305379</v>
      </c>
      <c r="AS101">
        <f t="shared" si="41"/>
        <v>-2.4840394111805248</v>
      </c>
      <c r="AT101">
        <f t="shared" si="42"/>
        <v>-1.570444544997093</v>
      </c>
      <c r="AU101">
        <f t="shared" si="43"/>
        <v>-0.88836207014810498</v>
      </c>
      <c r="AV101">
        <f t="shared" si="44"/>
        <v>-1.5711687485760291</v>
      </c>
      <c r="AW101">
        <f t="shared" si="45"/>
        <v>-0.89086327602839599</v>
      </c>
    </row>
    <row r="102" spans="1:49" x14ac:dyDescent="0.25">
      <c r="A102" t="s">
        <v>103</v>
      </c>
      <c r="B102">
        <v>-372.89746051561201</v>
      </c>
      <c r="C102">
        <v>-358.91796391485002</v>
      </c>
      <c r="D102">
        <v>13.9794966007618</v>
      </c>
      <c r="E102">
        <v>-315.63784355170998</v>
      </c>
      <c r="F102">
        <v>-309.41347445551202</v>
      </c>
      <c r="G102">
        <v>6.2243690961978304</v>
      </c>
      <c r="H102">
        <v>-57.2596169639016</v>
      </c>
      <c r="I102">
        <v>-49.504489459337599</v>
      </c>
      <c r="J102">
        <v>7.7551275045639798</v>
      </c>
      <c r="K102">
        <v>-0.62577412999207804</v>
      </c>
      <c r="L102">
        <v>-1.85514450481773</v>
      </c>
      <c r="M102">
        <v>-0.377959182768413</v>
      </c>
      <c r="N102">
        <v>-1.1928300866956201</v>
      </c>
      <c r="O102">
        <v>-0.237596616296289</v>
      </c>
      <c r="P102">
        <v>-0.65072371573756604</v>
      </c>
      <c r="Q102">
        <v>-0.3780638679617</v>
      </c>
      <c r="R102">
        <v>-1.1932197683769701</v>
      </c>
      <c r="S102">
        <v>-0.238274153215738</v>
      </c>
      <c r="T102">
        <v>-0.65250558360688304</v>
      </c>
      <c r="V102">
        <f t="shared" si="23"/>
        <v>-1.1590702384543849E-2</v>
      </c>
      <c r="W102">
        <f t="shared" si="24"/>
        <v>-1.0218330927376035E-2</v>
      </c>
      <c r="X102">
        <f t="shared" si="25"/>
        <v>1.1343048553547117</v>
      </c>
      <c r="Z102">
        <f t="shared" si="26"/>
        <v>0</v>
      </c>
      <c r="AA102">
        <f t="shared" si="27"/>
        <v>1</v>
      </c>
      <c r="AB102">
        <f t="shared" si="28"/>
        <v>0</v>
      </c>
      <c r="AD102">
        <f t="shared" si="29"/>
        <v>-9.4191528338768427E-3</v>
      </c>
      <c r="AE102">
        <f t="shared" si="30"/>
        <v>-9.4361088146400485E-3</v>
      </c>
      <c r="AF102">
        <f t="shared" si="31"/>
        <v>0.99820307490128779</v>
      </c>
      <c r="AH102">
        <f t="shared" si="32"/>
        <v>0</v>
      </c>
      <c r="AI102">
        <f t="shared" si="33"/>
        <v>1</v>
      </c>
      <c r="AJ102">
        <f t="shared" si="34"/>
        <v>0</v>
      </c>
      <c r="AK102">
        <f t="shared" si="35"/>
        <v>0</v>
      </c>
      <c r="AM102">
        <f t="shared" si="36"/>
        <v>2.9645592809041421</v>
      </c>
      <c r="AN102">
        <f t="shared" si="37"/>
        <v>3.1561327846803122</v>
      </c>
      <c r="AO102">
        <f t="shared" si="38"/>
        <v>2.7384656489203509</v>
      </c>
      <c r="AP102">
        <f t="shared" si="39"/>
        <v>3.155975938879366</v>
      </c>
      <c r="AQ102">
        <f t="shared" si="40"/>
        <v>2.7387751807294136</v>
      </c>
      <c r="AS102">
        <f t="shared" si="41"/>
        <v>-2.4809186348098082</v>
      </c>
      <c r="AT102">
        <f t="shared" si="42"/>
        <v>-1.5707892694640331</v>
      </c>
      <c r="AU102">
        <f t="shared" si="43"/>
        <v>-0.88832033203385508</v>
      </c>
      <c r="AV102">
        <f t="shared" si="44"/>
        <v>-1.57128363633867</v>
      </c>
      <c r="AW102">
        <f t="shared" si="45"/>
        <v>-0.89077973682262102</v>
      </c>
    </row>
    <row r="103" spans="1:49" x14ac:dyDescent="0.25">
      <c r="A103" t="s">
        <v>104</v>
      </c>
      <c r="B103">
        <v>-386.90129681635602</v>
      </c>
      <c r="C103">
        <v>-370.55247481668499</v>
      </c>
      <c r="D103">
        <v>16.3488219996715</v>
      </c>
      <c r="E103">
        <v>-319.21889791766</v>
      </c>
      <c r="F103">
        <v>-311.62512325588898</v>
      </c>
      <c r="G103">
        <v>7.5937746617708202</v>
      </c>
      <c r="H103">
        <v>-67.682398898695894</v>
      </c>
      <c r="I103">
        <v>-58.927351560795202</v>
      </c>
      <c r="J103">
        <v>8.7550473379007094</v>
      </c>
      <c r="K103">
        <v>-0.62753421052196201</v>
      </c>
      <c r="L103">
        <v>-1.8567620030032399</v>
      </c>
      <c r="M103">
        <v>-0.37783137990763699</v>
      </c>
      <c r="N103">
        <v>-1.1923688669568699</v>
      </c>
      <c r="O103">
        <v>-0.23767752260086</v>
      </c>
      <c r="P103">
        <v>-0.65063958331343796</v>
      </c>
      <c r="Q103">
        <v>-0.37797732380299698</v>
      </c>
      <c r="R103">
        <v>-1.1929156511363399</v>
      </c>
      <c r="S103">
        <v>-0.23846531141715699</v>
      </c>
      <c r="T103">
        <v>-0.652493687381829</v>
      </c>
      <c r="V103">
        <f t="shared" si="23"/>
        <v>-1.3753552732931995E-2</v>
      </c>
      <c r="W103">
        <f t="shared" si="24"/>
        <v>-1.2025308013465019E-2</v>
      </c>
      <c r="X103">
        <f t="shared" si="25"/>
        <v>1.1437172933559638</v>
      </c>
      <c r="Z103">
        <f t="shared" si="26"/>
        <v>0</v>
      </c>
      <c r="AA103">
        <f t="shared" si="27"/>
        <v>1</v>
      </c>
      <c r="AB103">
        <f t="shared" si="28"/>
        <v>0</v>
      </c>
      <c r="AD103">
        <f t="shared" si="29"/>
        <v>-1.1352664485070996E-2</v>
      </c>
      <c r="AE103">
        <f t="shared" si="30"/>
        <v>-1.1091575301808043E-2</v>
      </c>
      <c r="AF103">
        <f t="shared" si="31"/>
        <v>1.0235394140289875</v>
      </c>
      <c r="AH103">
        <f t="shared" si="32"/>
        <v>1</v>
      </c>
      <c r="AI103">
        <f t="shared" si="33"/>
        <v>0</v>
      </c>
      <c r="AJ103">
        <f t="shared" si="34"/>
        <v>0</v>
      </c>
      <c r="AK103">
        <f t="shared" si="35"/>
        <v>0</v>
      </c>
      <c r="AM103">
        <f t="shared" si="36"/>
        <v>2.9588219604136756</v>
      </c>
      <c r="AN103">
        <f t="shared" si="37"/>
        <v>3.1560508422407145</v>
      </c>
      <c r="AO103">
        <f t="shared" si="38"/>
        <v>2.7362205576323655</v>
      </c>
      <c r="AP103">
        <f t="shared" si="39"/>
        <v>3.1558227568296502</v>
      </c>
      <c r="AQ103">
        <f t="shared" si="40"/>
        <v>2.7374889143643562</v>
      </c>
      <c r="AS103">
        <f t="shared" si="41"/>
        <v>-2.484296213525202</v>
      </c>
      <c r="AT103">
        <f t="shared" si="42"/>
        <v>-1.5702002468645069</v>
      </c>
      <c r="AU103">
        <f t="shared" si="43"/>
        <v>-0.88831710591429802</v>
      </c>
      <c r="AV103">
        <f t="shared" si="44"/>
        <v>-1.570892974939337</v>
      </c>
      <c r="AW103">
        <f t="shared" si="45"/>
        <v>-0.89095899879898599</v>
      </c>
    </row>
    <row r="104" spans="1:49" x14ac:dyDescent="0.25">
      <c r="A104" t="s">
        <v>105</v>
      </c>
      <c r="B104">
        <v>-376.09660737958501</v>
      </c>
      <c r="C104">
        <v>-361.17773033527999</v>
      </c>
      <c r="D104">
        <v>14.918877044304301</v>
      </c>
      <c r="E104">
        <v>-312.27093643723401</v>
      </c>
      <c r="F104">
        <v>-305.44940077559897</v>
      </c>
      <c r="G104">
        <v>6.8215356616355702</v>
      </c>
      <c r="H104">
        <v>-63.8256709423502</v>
      </c>
      <c r="I104">
        <v>-55.728329559681498</v>
      </c>
      <c r="J104">
        <v>8.0973413826687395</v>
      </c>
      <c r="K104">
        <v>-0.62640883220742305</v>
      </c>
      <c r="L104">
        <v>-1.85587565673933</v>
      </c>
      <c r="M104">
        <v>-0.37761917149732999</v>
      </c>
      <c r="N104">
        <v>-1.19207604563796</v>
      </c>
      <c r="O104">
        <v>-0.23763176977867501</v>
      </c>
      <c r="P104">
        <v>-0.65064759119325799</v>
      </c>
      <c r="Q104">
        <v>-0.37776445916895102</v>
      </c>
      <c r="R104">
        <v>-1.1926344234906301</v>
      </c>
      <c r="S104">
        <v>-0.238326145632446</v>
      </c>
      <c r="T104">
        <v>-0.65233366383566704</v>
      </c>
      <c r="V104">
        <f t="shared" si="23"/>
        <v>-1.3152019908111989E-2</v>
      </c>
      <c r="W104">
        <f t="shared" si="24"/>
        <v>-1.1157890931418057E-2</v>
      </c>
      <c r="X104">
        <f t="shared" si="25"/>
        <v>1.1787191673543718</v>
      </c>
      <c r="Z104">
        <f t="shared" si="26"/>
        <v>0</v>
      </c>
      <c r="AA104">
        <f t="shared" si="27"/>
        <v>1</v>
      </c>
      <c r="AB104">
        <f t="shared" si="28"/>
        <v>0</v>
      </c>
      <c r="AD104">
        <f t="shared" si="29"/>
        <v>-1.0907569413032836E-2</v>
      </c>
      <c r="AE104">
        <f t="shared" si="30"/>
        <v>-1.0318227406026032E-2</v>
      </c>
      <c r="AF104">
        <f t="shared" si="31"/>
        <v>1.0571165941412202</v>
      </c>
      <c r="AH104">
        <f t="shared" si="32"/>
        <v>1</v>
      </c>
      <c r="AI104">
        <f t="shared" si="33"/>
        <v>0</v>
      </c>
      <c r="AJ104">
        <f t="shared" si="34"/>
        <v>0</v>
      </c>
      <c r="AK104">
        <f t="shared" si="35"/>
        <v>0</v>
      </c>
      <c r="AM104">
        <f t="shared" si="36"/>
        <v>2.9627226841603553</v>
      </c>
      <c r="AN104">
        <f t="shared" si="37"/>
        <v>3.1570847774148003</v>
      </c>
      <c r="AO104">
        <f t="shared" si="38"/>
        <v>2.7371468711692097</v>
      </c>
      <c r="AP104">
        <f t="shared" si="39"/>
        <v>3.1568207750447561</v>
      </c>
      <c r="AQ104">
        <f t="shared" si="40"/>
        <v>2.7380496799702194</v>
      </c>
      <c r="AS104">
        <f t="shared" si="41"/>
        <v>-2.4822844889467532</v>
      </c>
      <c r="AT104">
        <f t="shared" si="42"/>
        <v>-1.56969521713529</v>
      </c>
      <c r="AU104">
        <f t="shared" si="43"/>
        <v>-0.88827936097193305</v>
      </c>
      <c r="AV104">
        <f t="shared" si="44"/>
        <v>-1.5703988826595812</v>
      </c>
      <c r="AW104">
        <f t="shared" si="45"/>
        <v>-0.89065980946811307</v>
      </c>
    </row>
    <row r="105" spans="1:49" x14ac:dyDescent="0.25">
      <c r="A105" t="s">
        <v>106</v>
      </c>
      <c r="B105">
        <v>-372.14837834890102</v>
      </c>
      <c r="C105">
        <v>-357.41137038460101</v>
      </c>
      <c r="D105">
        <v>14.7370079643006</v>
      </c>
      <c r="E105">
        <v>-309.25142939092399</v>
      </c>
      <c r="F105">
        <v>-302.5638284071</v>
      </c>
      <c r="G105">
        <v>6.6876009838233301</v>
      </c>
      <c r="H105">
        <v>-62.896948957977898</v>
      </c>
      <c r="I105">
        <v>-54.847541977500597</v>
      </c>
      <c r="J105">
        <v>8.0494069804772703</v>
      </c>
      <c r="K105">
        <v>-0.62632651643589199</v>
      </c>
      <c r="L105">
        <v>-1.8557553996658001</v>
      </c>
      <c r="M105">
        <v>-0.37764806820699798</v>
      </c>
      <c r="N105">
        <v>-1.1920878075057999</v>
      </c>
      <c r="O105">
        <v>-0.237711076593702</v>
      </c>
      <c r="P105">
        <v>-0.65067878441831795</v>
      </c>
      <c r="Q105">
        <v>-0.377784582261319</v>
      </c>
      <c r="R105">
        <v>-1.19262036096954</v>
      </c>
      <c r="S105">
        <v>-0.238407607967111</v>
      </c>
      <c r="T105">
        <v>-0.65237904230034405</v>
      </c>
      <c r="V105">
        <f t="shared" si="23"/>
        <v>-1.2988807741682207E-2</v>
      </c>
      <c r="W105">
        <f t="shared" si="24"/>
        <v>-1.0967371635192014E-2</v>
      </c>
      <c r="X105">
        <f t="shared" si="25"/>
        <v>1.1843136326304313</v>
      </c>
      <c r="Z105">
        <f t="shared" si="26"/>
        <v>0</v>
      </c>
      <c r="AA105">
        <f t="shared" si="27"/>
        <v>1</v>
      </c>
      <c r="AB105">
        <f t="shared" si="28"/>
        <v>0</v>
      </c>
      <c r="AD105">
        <f t="shared" si="29"/>
        <v>-1.0755996395915957E-2</v>
      </c>
      <c r="AE105">
        <f t="shared" si="30"/>
        <v>-1.0134326207461991E-2</v>
      </c>
      <c r="AF105">
        <f t="shared" si="31"/>
        <v>1.0613430213047834</v>
      </c>
      <c r="AH105">
        <f t="shared" si="32"/>
        <v>1</v>
      </c>
      <c r="AI105">
        <f t="shared" si="33"/>
        <v>0</v>
      </c>
      <c r="AJ105">
        <f t="shared" si="34"/>
        <v>0</v>
      </c>
      <c r="AK105">
        <f t="shared" si="35"/>
        <v>0</v>
      </c>
      <c r="AM105">
        <f t="shared" si="36"/>
        <v>2.9629200600127343</v>
      </c>
      <c r="AN105">
        <f t="shared" si="37"/>
        <v>3.1568793883297954</v>
      </c>
      <c r="AO105">
        <f t="shared" si="38"/>
        <v>2.7364019456557847</v>
      </c>
      <c r="AP105">
        <f t="shared" si="39"/>
        <v>3.156610367863415</v>
      </c>
      <c r="AQ105">
        <f t="shared" si="40"/>
        <v>2.7372674161518531</v>
      </c>
      <c r="AS105">
        <f t="shared" si="41"/>
        <v>-2.4820819161016923</v>
      </c>
      <c r="AT105">
        <f t="shared" si="42"/>
        <v>-1.5697358757127979</v>
      </c>
      <c r="AU105">
        <f t="shared" si="43"/>
        <v>-0.88838986101202</v>
      </c>
      <c r="AV105">
        <f t="shared" si="44"/>
        <v>-1.5704049432308591</v>
      </c>
      <c r="AW105">
        <f t="shared" si="45"/>
        <v>-0.89078665026745507</v>
      </c>
    </row>
    <row r="106" spans="1:49" x14ac:dyDescent="0.25">
      <c r="A106" t="s">
        <v>107</v>
      </c>
      <c r="B106">
        <v>-440.874925382382</v>
      </c>
      <c r="C106">
        <v>-411.83283368961497</v>
      </c>
      <c r="D106">
        <v>29.042091692767698</v>
      </c>
      <c r="E106">
        <v>-383.51772767443703</v>
      </c>
      <c r="F106">
        <v>-370.445395330076</v>
      </c>
      <c r="G106">
        <v>13.072332344360699</v>
      </c>
      <c r="H106">
        <v>-57.357197707945303</v>
      </c>
      <c r="I106">
        <v>-41.387438359538301</v>
      </c>
      <c r="J106">
        <v>15.969759348407001</v>
      </c>
      <c r="K106">
        <v>-0.67322824698454198</v>
      </c>
      <c r="L106">
        <v>-2.0079590171954398</v>
      </c>
      <c r="M106">
        <v>-0.37813692733756299</v>
      </c>
      <c r="N106">
        <v>-1.19274866219645</v>
      </c>
      <c r="O106">
        <v>-0.28477225710411502</v>
      </c>
      <c r="P106">
        <v>-0.80368321769267004</v>
      </c>
      <c r="Q106">
        <v>-0.37827546109619298</v>
      </c>
      <c r="R106">
        <v>-1.19326003948991</v>
      </c>
      <c r="S106">
        <v>-0.28652665605057298</v>
      </c>
      <c r="T106">
        <v>-0.80736146694293398</v>
      </c>
      <c r="V106">
        <f t="shared" si="23"/>
        <v>-1.1527137306319712E-2</v>
      </c>
      <c r="W106">
        <f t="shared" si="24"/>
        <v>-1.0319062542863966E-2</v>
      </c>
      <c r="X106">
        <f t="shared" si="25"/>
        <v>1.1170721427879295</v>
      </c>
      <c r="Z106">
        <f t="shared" si="26"/>
        <v>0</v>
      </c>
      <c r="AA106">
        <f t="shared" si="27"/>
        <v>1</v>
      </c>
      <c r="AB106">
        <f t="shared" si="28"/>
        <v>0</v>
      </c>
      <c r="AD106">
        <f t="shared" si="29"/>
        <v>-7.3375107625958114E-3</v>
      </c>
      <c r="AE106">
        <f t="shared" si="30"/>
        <v>-8.4261298377760196E-3</v>
      </c>
      <c r="AF106">
        <f t="shared" si="31"/>
        <v>0.87080437921811837</v>
      </c>
      <c r="AH106">
        <f t="shared" si="32"/>
        <v>0</v>
      </c>
      <c r="AI106">
        <f t="shared" si="33"/>
        <v>0</v>
      </c>
      <c r="AJ106">
        <f t="shared" si="34"/>
        <v>1</v>
      </c>
      <c r="AK106">
        <f t="shared" si="35"/>
        <v>0</v>
      </c>
      <c r="AM106">
        <f t="shared" si="36"/>
        <v>2.9825828404991817</v>
      </c>
      <c r="AN106">
        <f t="shared" si="37"/>
        <v>3.1544738218862993</v>
      </c>
      <c r="AO106">
        <f t="shared" si="38"/>
        <v>2.8177534267542348</v>
      </c>
      <c r="AP106">
        <f t="shared" si="39"/>
        <v>3.1542771307592576</v>
      </c>
      <c r="AQ106">
        <f t="shared" si="40"/>
        <v>2.8221963258128651</v>
      </c>
      <c r="AS106">
        <f t="shared" si="41"/>
        <v>-2.6811872641799819</v>
      </c>
      <c r="AT106">
        <f t="shared" si="42"/>
        <v>-1.570885589534013</v>
      </c>
      <c r="AU106">
        <f t="shared" si="43"/>
        <v>-1.0884554747967852</v>
      </c>
      <c r="AV106">
        <f t="shared" si="44"/>
        <v>-1.5715355005861029</v>
      </c>
      <c r="AW106">
        <f t="shared" si="45"/>
        <v>-1.0938881229935069</v>
      </c>
    </row>
    <row r="107" spans="1:49" x14ac:dyDescent="0.25">
      <c r="A107" t="s">
        <v>108</v>
      </c>
      <c r="B107">
        <v>-427.74133551117899</v>
      </c>
      <c r="C107">
        <v>-401.53489359392</v>
      </c>
      <c r="D107">
        <v>26.2064419172589</v>
      </c>
      <c r="E107">
        <v>-377.73069331949699</v>
      </c>
      <c r="F107">
        <v>-366.13062010319697</v>
      </c>
      <c r="G107">
        <v>11.600073216300199</v>
      </c>
      <c r="H107">
        <v>-50.010642191681903</v>
      </c>
      <c r="I107">
        <v>-35.404273490723099</v>
      </c>
      <c r="J107">
        <v>14.606368700958701</v>
      </c>
      <c r="K107">
        <v>-0.67139177795044003</v>
      </c>
      <c r="L107">
        <v>-2.0059842033526998</v>
      </c>
      <c r="M107">
        <v>-0.377714671432483</v>
      </c>
      <c r="N107">
        <v>-1.19209014860933</v>
      </c>
      <c r="O107">
        <v>-0.28478645972573702</v>
      </c>
      <c r="P107">
        <v>-0.80373665652224502</v>
      </c>
      <c r="Q107">
        <v>-0.37783897917895198</v>
      </c>
      <c r="R107">
        <v>-1.19256897264024</v>
      </c>
      <c r="S107">
        <v>-0.28640220915846898</v>
      </c>
      <c r="T107">
        <v>-0.80708104655967905</v>
      </c>
      <c r="V107">
        <f t="shared" si="23"/>
        <v>-1.0157398221124714E-2</v>
      </c>
      <c r="W107">
        <f t="shared" si="24"/>
        <v>-8.8906467922200139E-3</v>
      </c>
      <c r="X107">
        <f t="shared" si="25"/>
        <v>1.1424813580507105</v>
      </c>
      <c r="Z107">
        <f t="shared" si="26"/>
        <v>0</v>
      </c>
      <c r="AA107">
        <f t="shared" si="27"/>
        <v>1</v>
      </c>
      <c r="AB107">
        <f t="shared" si="28"/>
        <v>0</v>
      </c>
      <c r="AD107">
        <f t="shared" si="29"/>
        <v>-6.334184152780753E-3</v>
      </c>
      <c r="AE107">
        <f t="shared" si="30"/>
        <v>-7.1505896130190649E-3</v>
      </c>
      <c r="AF107">
        <f t="shared" si="31"/>
        <v>0.88582683325136091</v>
      </c>
      <c r="AH107">
        <f t="shared" si="32"/>
        <v>0</v>
      </c>
      <c r="AI107">
        <f t="shared" si="33"/>
        <v>0</v>
      </c>
      <c r="AJ107">
        <f t="shared" si="34"/>
        <v>1</v>
      </c>
      <c r="AK107">
        <f t="shared" si="35"/>
        <v>0</v>
      </c>
      <c r="AM107">
        <f t="shared" si="36"/>
        <v>2.9877997753805903</v>
      </c>
      <c r="AN107">
        <f t="shared" si="37"/>
        <v>3.1562888911877347</v>
      </c>
      <c r="AO107">
        <f t="shared" si="38"/>
        <v>2.8179986772138119</v>
      </c>
      <c r="AP107">
        <f t="shared" si="39"/>
        <v>3.1560599541667997</v>
      </c>
      <c r="AQ107">
        <f t="shared" si="40"/>
        <v>2.8222432249633003</v>
      </c>
      <c r="AS107">
        <f t="shared" si="41"/>
        <v>-2.6773759813031397</v>
      </c>
      <c r="AT107">
        <f t="shared" si="42"/>
        <v>-1.5698048200418131</v>
      </c>
      <c r="AU107">
        <f t="shared" si="43"/>
        <v>-1.088523116247982</v>
      </c>
      <c r="AV107">
        <f t="shared" si="44"/>
        <v>-1.570407951819192</v>
      </c>
      <c r="AW107">
        <f t="shared" si="45"/>
        <v>-1.093483255718148</v>
      </c>
    </row>
    <row r="108" spans="1:49" x14ac:dyDescent="0.25">
      <c r="A108" t="s">
        <v>109</v>
      </c>
      <c r="B108">
        <v>-377.483526258491</v>
      </c>
      <c r="C108">
        <v>-350.48365064800902</v>
      </c>
      <c r="D108">
        <v>26.999875610482199</v>
      </c>
      <c r="E108">
        <v>-292.32129692251902</v>
      </c>
      <c r="F108">
        <v>-281.94517973884399</v>
      </c>
      <c r="G108">
        <v>10.376117183674999</v>
      </c>
      <c r="H108">
        <v>-85.162229335971901</v>
      </c>
      <c r="I108">
        <v>-68.538470909164701</v>
      </c>
      <c r="J108">
        <v>16.6237584268071</v>
      </c>
      <c r="K108">
        <v>-1.3005916918142399</v>
      </c>
      <c r="L108">
        <v>-3.64695828532366</v>
      </c>
      <c r="M108">
        <v>-0.377837285312417</v>
      </c>
      <c r="N108">
        <v>-1.19225273833065</v>
      </c>
      <c r="O108">
        <v>-0.90807354630759096</v>
      </c>
      <c r="P108">
        <v>-2.4369498315487301</v>
      </c>
      <c r="Q108">
        <v>-0.37802856532882401</v>
      </c>
      <c r="R108">
        <v>-1.1929785312719099</v>
      </c>
      <c r="S108">
        <v>-0.90978890752250996</v>
      </c>
      <c r="T108">
        <v>-2.4406490516870698</v>
      </c>
      <c r="V108">
        <f t="shared" si="23"/>
        <v>-1.7755715444279563E-2</v>
      </c>
      <c r="W108">
        <f t="shared" si="24"/>
        <v>-1.4680860194231982E-2</v>
      </c>
      <c r="X108">
        <f t="shared" si="25"/>
        <v>1.2094465316995302</v>
      </c>
      <c r="Z108">
        <f t="shared" si="26"/>
        <v>1</v>
      </c>
      <c r="AA108">
        <f t="shared" si="27"/>
        <v>0</v>
      </c>
      <c r="AB108">
        <f t="shared" si="28"/>
        <v>0</v>
      </c>
      <c r="AD108">
        <f t="shared" si="29"/>
        <v>-1.333070236468048E-2</v>
      </c>
      <c r="AE108">
        <f t="shared" si="30"/>
        <v>-1.2774218962905981E-2</v>
      </c>
      <c r="AF108">
        <f t="shared" si="31"/>
        <v>1.0435630079138636</v>
      </c>
      <c r="AH108">
        <f t="shared" si="32"/>
        <v>1</v>
      </c>
      <c r="AI108">
        <f t="shared" si="33"/>
        <v>0</v>
      </c>
      <c r="AJ108">
        <f t="shared" si="34"/>
        <v>0</v>
      </c>
      <c r="AK108">
        <f t="shared" si="35"/>
        <v>0</v>
      </c>
      <c r="AM108">
        <f t="shared" si="36"/>
        <v>2.8040762587345092</v>
      </c>
      <c r="AN108">
        <f t="shared" si="37"/>
        <v>3.1557893785994997</v>
      </c>
      <c r="AO108">
        <f t="shared" si="38"/>
        <v>2.6826542195742076</v>
      </c>
      <c r="AP108">
        <f t="shared" si="39"/>
        <v>3.1554660820327163</v>
      </c>
      <c r="AQ108">
        <f t="shared" si="40"/>
        <v>2.6836480827548126</v>
      </c>
      <c r="AS108">
        <f t="shared" si="41"/>
        <v>-4.9475499771378999</v>
      </c>
      <c r="AT108">
        <f t="shared" si="42"/>
        <v>-1.570090023643067</v>
      </c>
      <c r="AU108">
        <f t="shared" si="43"/>
        <v>-3.3450233778563212</v>
      </c>
      <c r="AV108">
        <f t="shared" si="44"/>
        <v>-1.5710070966007339</v>
      </c>
      <c r="AW108">
        <f t="shared" si="45"/>
        <v>-3.3504379592095797</v>
      </c>
    </row>
    <row r="109" spans="1:49" x14ac:dyDescent="0.25">
      <c r="A109" t="s">
        <v>110</v>
      </c>
      <c r="B109">
        <v>-362.47611832616701</v>
      </c>
      <c r="C109">
        <v>-341.88837935760802</v>
      </c>
      <c r="D109">
        <v>20.587738968558799</v>
      </c>
      <c r="E109">
        <v>-303.94449562047299</v>
      </c>
      <c r="F109">
        <v>-296.15599142086398</v>
      </c>
      <c r="G109">
        <v>7.7885041996094202</v>
      </c>
      <c r="H109">
        <v>-58.531622705693501</v>
      </c>
      <c r="I109">
        <v>-45.732387936743997</v>
      </c>
      <c r="J109">
        <v>12.7992347689494</v>
      </c>
      <c r="K109">
        <v>-1.29627430432866</v>
      </c>
      <c r="L109">
        <v>-3.6412608494657102</v>
      </c>
      <c r="M109">
        <v>-0.37792389659676301</v>
      </c>
      <c r="N109">
        <v>-1.1928025033938801</v>
      </c>
      <c r="O109">
        <v>-0.90790004405022695</v>
      </c>
      <c r="P109">
        <v>-2.4366151951048098</v>
      </c>
      <c r="Q109">
        <v>-0.37802450457715497</v>
      </c>
      <c r="R109">
        <v>-1.1931960290697601</v>
      </c>
      <c r="S109">
        <v>-0.90924484629101998</v>
      </c>
      <c r="T109">
        <v>-2.4396512295925898</v>
      </c>
      <c r="V109">
        <f t="shared" si="23"/>
        <v>-1.1843150967020488E-2</v>
      </c>
      <c r="W109">
        <f t="shared" si="24"/>
        <v>-1.0450363681669961E-2</v>
      </c>
      <c r="X109">
        <f t="shared" si="25"/>
        <v>1.1332764416413077</v>
      </c>
      <c r="Z109">
        <f t="shared" si="26"/>
        <v>0</v>
      </c>
      <c r="AA109">
        <f t="shared" si="27"/>
        <v>1</v>
      </c>
      <c r="AB109">
        <f t="shared" si="28"/>
        <v>0</v>
      </c>
      <c r="AD109">
        <f t="shared" si="29"/>
        <v>-8.413590803360016E-3</v>
      </c>
      <c r="AE109">
        <f t="shared" si="30"/>
        <v>-9.0049534604850212E-3</v>
      </c>
      <c r="AF109">
        <f t="shared" si="31"/>
        <v>0.93432918229727824</v>
      </c>
      <c r="AH109">
        <f t="shared" si="32"/>
        <v>0</v>
      </c>
      <c r="AI109">
        <f t="shared" si="33"/>
        <v>1</v>
      </c>
      <c r="AJ109">
        <f t="shared" si="34"/>
        <v>0</v>
      </c>
      <c r="AK109">
        <f t="shared" si="35"/>
        <v>0</v>
      </c>
      <c r="AM109">
        <f t="shared" si="36"/>
        <v>2.8090203109838838</v>
      </c>
      <c r="AN109">
        <f t="shared" si="37"/>
        <v>3.1563986318940556</v>
      </c>
      <c r="AO109">
        <f t="shared" si="38"/>
        <v>2.683162010259815</v>
      </c>
      <c r="AP109">
        <f t="shared" si="39"/>
        <v>3.1561976210955924</v>
      </c>
      <c r="AQ109">
        <f t="shared" si="40"/>
        <v>2.6837923525533074</v>
      </c>
      <c r="AS109">
        <f t="shared" si="41"/>
        <v>-4.9375351537943697</v>
      </c>
      <c r="AT109">
        <f t="shared" si="42"/>
        <v>-1.5707263999906431</v>
      </c>
      <c r="AU109">
        <f t="shared" si="43"/>
        <v>-3.3445152391550366</v>
      </c>
      <c r="AV109">
        <f t="shared" si="44"/>
        <v>-1.5712205336469149</v>
      </c>
      <c r="AW109">
        <f t="shared" si="45"/>
        <v>-3.3488960758836099</v>
      </c>
    </row>
    <row r="110" spans="1:49" x14ac:dyDescent="0.25">
      <c r="A110" t="s">
        <v>111</v>
      </c>
      <c r="B110">
        <v>-358.12524850511397</v>
      </c>
      <c r="C110">
        <v>-337.86022466592601</v>
      </c>
      <c r="D110">
        <v>20.265023839187901</v>
      </c>
      <c r="E110">
        <v>-307.48733825872102</v>
      </c>
      <c r="F110">
        <v>-299.52683464802902</v>
      </c>
      <c r="G110">
        <v>7.9605036106921396</v>
      </c>
      <c r="H110">
        <v>-50.637910246393197</v>
      </c>
      <c r="I110">
        <v>-38.333390017897401</v>
      </c>
      <c r="J110">
        <v>12.3045202284958</v>
      </c>
      <c r="K110">
        <v>-1.2951458657986601</v>
      </c>
      <c r="L110">
        <v>-3.6389044587383701</v>
      </c>
      <c r="M110">
        <v>-0.37774214316800198</v>
      </c>
      <c r="N110">
        <v>-1.19241746440487</v>
      </c>
      <c r="O110">
        <v>-0.90805809738399201</v>
      </c>
      <c r="P110">
        <v>-2.4365456608108098</v>
      </c>
      <c r="Q110">
        <v>-0.37787741094738098</v>
      </c>
      <c r="R110">
        <v>-1.1929087499926101</v>
      </c>
      <c r="S110">
        <v>-0.90933643129873098</v>
      </c>
      <c r="T110">
        <v>-2.4393273171204202</v>
      </c>
      <c r="V110">
        <f t="shared" si="23"/>
        <v>-9.9413335226903321E-3</v>
      </c>
      <c r="W110">
        <f t="shared" si="24"/>
        <v>-9.345625246666156E-3</v>
      </c>
      <c r="X110">
        <f t="shared" si="25"/>
        <v>1.0637419391748757</v>
      </c>
      <c r="Z110">
        <f t="shared" si="26"/>
        <v>0</v>
      </c>
      <c r="AA110">
        <f t="shared" si="27"/>
        <v>0</v>
      </c>
      <c r="AB110">
        <f t="shared" si="28"/>
        <v>1</v>
      </c>
      <c r="AD110">
        <f t="shared" si="29"/>
        <v>-6.6683916253396092E-3</v>
      </c>
      <c r="AE110">
        <f t="shared" si="30"/>
        <v>-7.9320235525480731E-3</v>
      </c>
      <c r="AF110">
        <f t="shared" si="31"/>
        <v>0.84069236319872798</v>
      </c>
      <c r="AH110">
        <f t="shared" si="32"/>
        <v>0</v>
      </c>
      <c r="AI110">
        <f t="shared" si="33"/>
        <v>0</v>
      </c>
      <c r="AJ110">
        <f t="shared" si="34"/>
        <v>1</v>
      </c>
      <c r="AK110">
        <f t="shared" si="35"/>
        <v>0</v>
      </c>
      <c r="AM110">
        <f t="shared" si="36"/>
        <v>2.8096483607229956</v>
      </c>
      <c r="AN110">
        <f t="shared" si="37"/>
        <v>3.1568670564399559</v>
      </c>
      <c r="AO110">
        <f t="shared" si="38"/>
        <v>2.6825355645726501</v>
      </c>
      <c r="AP110">
        <f t="shared" si="39"/>
        <v>3.1566969319452891</v>
      </c>
      <c r="AQ110">
        <f t="shared" si="40"/>
        <v>2.68324864656811</v>
      </c>
      <c r="AS110">
        <f t="shared" si="41"/>
        <v>-4.9340503245370302</v>
      </c>
      <c r="AT110">
        <f t="shared" si="42"/>
        <v>-1.5701596075728719</v>
      </c>
      <c r="AU110">
        <f t="shared" si="43"/>
        <v>-3.3446037581948018</v>
      </c>
      <c r="AV110">
        <f t="shared" si="44"/>
        <v>-1.5707861609399911</v>
      </c>
      <c r="AW110">
        <f t="shared" si="45"/>
        <v>-3.3486637484191513</v>
      </c>
    </row>
    <row r="111" spans="1:49" x14ac:dyDescent="0.25">
      <c r="A111" t="s">
        <v>112</v>
      </c>
      <c r="B111">
        <v>-358.12261280869097</v>
      </c>
      <c r="C111">
        <v>-335.43569828570497</v>
      </c>
      <c r="D111">
        <v>22.6869145229862</v>
      </c>
      <c r="E111">
        <v>-285.307499488899</v>
      </c>
      <c r="F111">
        <v>-276.67123976859699</v>
      </c>
      <c r="G111">
        <v>8.6362597203015294</v>
      </c>
      <c r="H111">
        <v>-72.815113319792204</v>
      </c>
      <c r="I111">
        <v>-58.764458517107499</v>
      </c>
      <c r="J111">
        <v>14.050654802684701</v>
      </c>
      <c r="K111">
        <v>-1.29834827631561</v>
      </c>
      <c r="L111">
        <v>-3.6442692419825802</v>
      </c>
      <c r="M111">
        <v>-0.37767892550725501</v>
      </c>
      <c r="N111">
        <v>-1.1919725569224799</v>
      </c>
      <c r="O111">
        <v>-0.90816386638067903</v>
      </c>
      <c r="P111">
        <v>-2.4370683613286701</v>
      </c>
      <c r="Q111">
        <v>-0.37783535530628898</v>
      </c>
      <c r="R111">
        <v>-1.1925973414584099</v>
      </c>
      <c r="S111">
        <v>-0.90960443290329596</v>
      </c>
      <c r="T111">
        <v>-2.4401981915056399</v>
      </c>
      <c r="V111">
        <f t="shared" si="23"/>
        <v>-1.5228323731430127E-2</v>
      </c>
      <c r="W111">
        <f t="shared" si="24"/>
        <v>-1.2505484427675961E-2</v>
      </c>
      <c r="X111">
        <f t="shared" si="25"/>
        <v>1.2177316136373122</v>
      </c>
      <c r="Z111">
        <f t="shared" si="26"/>
        <v>1</v>
      </c>
      <c r="AA111">
        <f t="shared" si="27"/>
        <v>0</v>
      </c>
      <c r="AB111">
        <f t="shared" si="28"/>
        <v>0</v>
      </c>
      <c r="AD111">
        <f t="shared" si="29"/>
        <v>-1.1473709018530176E-2</v>
      </c>
      <c r="AE111">
        <f t="shared" si="30"/>
        <v>-1.0908488106025072E-2</v>
      </c>
      <c r="AF111">
        <f t="shared" si="31"/>
        <v>1.051814780106229</v>
      </c>
      <c r="AH111">
        <f t="shared" si="32"/>
        <v>1</v>
      </c>
      <c r="AI111">
        <f t="shared" si="33"/>
        <v>0</v>
      </c>
      <c r="AJ111">
        <f t="shared" si="34"/>
        <v>0</v>
      </c>
      <c r="AK111">
        <f t="shared" si="35"/>
        <v>0</v>
      </c>
      <c r="AM111">
        <f t="shared" si="36"/>
        <v>2.8068502946868086</v>
      </c>
      <c r="AN111">
        <f t="shared" si="37"/>
        <v>3.1563942460907111</v>
      </c>
      <c r="AO111">
        <f t="shared" si="38"/>
        <v>2.6827026158139535</v>
      </c>
      <c r="AP111">
        <f t="shared" si="39"/>
        <v>3.1560473100837148</v>
      </c>
      <c r="AQ111">
        <f t="shared" si="40"/>
        <v>2.6835117004171947</v>
      </c>
      <c r="AS111">
        <f t="shared" si="41"/>
        <v>-4.9426175182981904</v>
      </c>
      <c r="AT111">
        <f t="shared" si="42"/>
        <v>-1.569651482429735</v>
      </c>
      <c r="AU111">
        <f t="shared" si="43"/>
        <v>-3.3452322277093494</v>
      </c>
      <c r="AV111">
        <f t="shared" si="44"/>
        <v>-1.5704326967646989</v>
      </c>
      <c r="AW111">
        <f t="shared" si="45"/>
        <v>-3.3498026244089356</v>
      </c>
    </row>
    <row r="112" spans="1:49" x14ac:dyDescent="0.25">
      <c r="A112" t="s">
        <v>113</v>
      </c>
      <c r="B112">
        <v>-357.307591057813</v>
      </c>
      <c r="C112">
        <v>-334.99195810795698</v>
      </c>
      <c r="D112">
        <v>22.315632949856301</v>
      </c>
      <c r="E112">
        <v>-313.32378528683302</v>
      </c>
      <c r="F112">
        <v>-304.11243939510803</v>
      </c>
      <c r="G112">
        <v>9.2113458917249105</v>
      </c>
      <c r="H112">
        <v>-43.983805770980098</v>
      </c>
      <c r="I112">
        <v>-30.879518712848601</v>
      </c>
      <c r="J112">
        <v>13.104287058131399</v>
      </c>
      <c r="K112">
        <v>-0.84051352247833899</v>
      </c>
      <c r="L112">
        <v>-2.4433999798291199</v>
      </c>
      <c r="M112">
        <v>-0.37772537756577501</v>
      </c>
      <c r="N112">
        <v>-1.1920827058302701</v>
      </c>
      <c r="O112">
        <v>-0.455447938472203</v>
      </c>
      <c r="P112">
        <v>-1.24190493587419</v>
      </c>
      <c r="Q112">
        <v>-0.377840383402469</v>
      </c>
      <c r="R112">
        <v>-1.19251439961592</v>
      </c>
      <c r="S112">
        <v>-0.456913707055838</v>
      </c>
      <c r="T112">
        <v>-1.24488362631531</v>
      </c>
      <c r="V112">
        <f t="shared" si="23"/>
        <v>-9.4123381246598026E-3</v>
      </c>
      <c r="W112">
        <f t="shared" si="24"/>
        <v>-7.3402064403609857E-3</v>
      </c>
      <c r="X112">
        <f t="shared" si="25"/>
        <v>1.2822988292134343</v>
      </c>
      <c r="Z112">
        <f t="shared" si="26"/>
        <v>1</v>
      </c>
      <c r="AA112">
        <f t="shared" si="27"/>
        <v>0</v>
      </c>
      <c r="AB112">
        <f t="shared" si="28"/>
        <v>0</v>
      </c>
      <c r="AD112">
        <f t="shared" si="29"/>
        <v>-6.0019538978899334E-3</v>
      </c>
      <c r="AE112">
        <f t="shared" si="30"/>
        <v>-5.7594320200319848E-3</v>
      </c>
      <c r="AF112">
        <f t="shared" si="31"/>
        <v>1.0421086449174899</v>
      </c>
      <c r="AH112">
        <f t="shared" si="32"/>
        <v>1</v>
      </c>
      <c r="AI112">
        <f t="shared" si="33"/>
        <v>0</v>
      </c>
      <c r="AJ112">
        <f t="shared" si="34"/>
        <v>0</v>
      </c>
      <c r="AK112">
        <f t="shared" si="35"/>
        <v>0</v>
      </c>
      <c r="AM112">
        <f t="shared" si="36"/>
        <v>2.9070323254580228</v>
      </c>
      <c r="AN112">
        <f t="shared" si="37"/>
        <v>3.1561327269395512</v>
      </c>
      <c r="AO112">
        <f t="shared" si="38"/>
        <v>2.7245486556680967</v>
      </c>
      <c r="AP112">
        <f t="shared" si="39"/>
        <v>3.1559507955556612</v>
      </c>
      <c r="AQ112">
        <f t="shared" si="40"/>
        <v>2.726776939731359</v>
      </c>
      <c r="AS112">
        <f t="shared" si="41"/>
        <v>-3.2839135023074588</v>
      </c>
      <c r="AT112">
        <f t="shared" si="42"/>
        <v>-1.5698080833960451</v>
      </c>
      <c r="AU112">
        <f t="shared" si="43"/>
        <v>-1.697352874346393</v>
      </c>
      <c r="AV112">
        <f t="shared" si="44"/>
        <v>-1.570354783018389</v>
      </c>
      <c r="AW112">
        <f t="shared" si="45"/>
        <v>-1.701797333371148</v>
      </c>
    </row>
    <row r="113" spans="1:49" x14ac:dyDescent="0.25">
      <c r="A113" t="s">
        <v>114</v>
      </c>
      <c r="B113">
        <v>-360.471098097626</v>
      </c>
      <c r="C113">
        <v>-339.72350110518101</v>
      </c>
      <c r="D113">
        <v>20.7475969924452</v>
      </c>
      <c r="E113">
        <v>-320.54141191462497</v>
      </c>
      <c r="F113">
        <v>-312.24154742742201</v>
      </c>
      <c r="G113">
        <v>8.2998644872031502</v>
      </c>
      <c r="H113">
        <v>-39.929686183001301</v>
      </c>
      <c r="I113">
        <v>-27.481953677759201</v>
      </c>
      <c r="J113">
        <v>12.447732505242101</v>
      </c>
      <c r="K113">
        <v>-0.83965994074513695</v>
      </c>
      <c r="L113">
        <v>-2.4423789355400198</v>
      </c>
      <c r="M113">
        <v>-0.377553675084357</v>
      </c>
      <c r="N113">
        <v>-1.1918192775660199</v>
      </c>
      <c r="O113">
        <v>-0.455470761529498</v>
      </c>
      <c r="P113">
        <v>-1.2419867499289401</v>
      </c>
      <c r="Q113">
        <v>-0.37766132982988698</v>
      </c>
      <c r="R113">
        <v>-1.19224139333257</v>
      </c>
      <c r="S113">
        <v>-0.45686405834715599</v>
      </c>
      <c r="T113">
        <v>-1.24480477285698</v>
      </c>
      <c r="V113">
        <f t="shared" si="23"/>
        <v>-8.5729080450598349E-3</v>
      </c>
      <c r="W113">
        <f t="shared" si="24"/>
        <v>-6.6355041312819441E-3</v>
      </c>
      <c r="X113">
        <f t="shared" si="25"/>
        <v>1.2919753910851073</v>
      </c>
      <c r="Z113">
        <f t="shared" si="26"/>
        <v>1</v>
      </c>
      <c r="AA113">
        <f t="shared" si="27"/>
        <v>0</v>
      </c>
      <c r="AB113">
        <f t="shared" si="28"/>
        <v>0</v>
      </c>
      <c r="AD113">
        <f t="shared" si="29"/>
        <v>-5.3327693504698903E-3</v>
      </c>
      <c r="AE113">
        <f t="shared" si="30"/>
        <v>-5.1345525680939752E-3</v>
      </c>
      <c r="AF113">
        <f t="shared" si="31"/>
        <v>1.0386044898259745</v>
      </c>
      <c r="AH113">
        <f t="shared" si="32"/>
        <v>1</v>
      </c>
      <c r="AI113">
        <f t="shared" si="33"/>
        <v>0</v>
      </c>
      <c r="AJ113">
        <f t="shared" si="34"/>
        <v>0</v>
      </c>
      <c r="AK113">
        <f t="shared" si="35"/>
        <v>0</v>
      </c>
      <c r="AM113">
        <f t="shared" si="36"/>
        <v>2.9087715359775133</v>
      </c>
      <c r="AN113">
        <f t="shared" si="37"/>
        <v>3.1569061991853937</v>
      </c>
      <c r="AO113">
        <f t="shared" si="38"/>
        <v>2.7246721428698901</v>
      </c>
      <c r="AP113">
        <f t="shared" si="39"/>
        <v>3.1566883233217928</v>
      </c>
      <c r="AQ113">
        <f t="shared" si="40"/>
        <v>2.7268199296882956</v>
      </c>
      <c r="AS113">
        <f t="shared" si="41"/>
        <v>-3.2820388762851569</v>
      </c>
      <c r="AT113">
        <f t="shared" si="42"/>
        <v>-1.5693729526503768</v>
      </c>
      <c r="AU113">
        <f t="shared" si="43"/>
        <v>-1.697457511458438</v>
      </c>
      <c r="AV113">
        <f t="shared" si="44"/>
        <v>-1.5699027231624569</v>
      </c>
      <c r="AW113">
        <f t="shared" si="45"/>
        <v>-1.7016688312041359</v>
      </c>
    </row>
    <row r="114" spans="1:49" x14ac:dyDescent="0.25">
      <c r="A114" t="s">
        <v>115</v>
      </c>
      <c r="B114">
        <v>-428.250911458563</v>
      </c>
      <c r="C114">
        <v>-400.55803819252401</v>
      </c>
      <c r="D114">
        <v>27.6928732660393</v>
      </c>
      <c r="E114">
        <v>-371.66777223980102</v>
      </c>
      <c r="F114">
        <v>-359.62949340271501</v>
      </c>
      <c r="G114">
        <v>12.0382788370861</v>
      </c>
      <c r="H114">
        <v>-56.583139218761502</v>
      </c>
      <c r="I114">
        <v>-40.928544789808299</v>
      </c>
      <c r="J114">
        <v>15.6545944289531</v>
      </c>
      <c r="K114">
        <v>-0.92047859768070395</v>
      </c>
      <c r="L114">
        <v>-2.7014641449785199</v>
      </c>
      <c r="M114">
        <v>-0.37806795905959301</v>
      </c>
      <c r="N114">
        <v>-1.1926430028702799</v>
      </c>
      <c r="O114">
        <v>-0.53217424617476705</v>
      </c>
      <c r="P114">
        <v>-1.4975061579734299</v>
      </c>
      <c r="Q114">
        <v>-0.37821766779451699</v>
      </c>
      <c r="R114">
        <v>-1.1931989478924701</v>
      </c>
      <c r="S114">
        <v>-0.53387777468471798</v>
      </c>
      <c r="T114">
        <v>-1.50105949498949</v>
      </c>
      <c r="V114">
        <f t="shared" si="23"/>
        <v>-1.1314984134810135E-2</v>
      </c>
      <c r="W114">
        <f t="shared" si="24"/>
        <v>-1.0236392446343889E-2</v>
      </c>
      <c r="X114">
        <f t="shared" si="25"/>
        <v>1.1053683408603081</v>
      </c>
      <c r="Z114">
        <f t="shared" si="26"/>
        <v>0</v>
      </c>
      <c r="AA114">
        <f t="shared" si="27"/>
        <v>1</v>
      </c>
      <c r="AB114">
        <f t="shared" si="28"/>
        <v>0</v>
      </c>
      <c r="AD114">
        <f t="shared" si="29"/>
        <v>-7.2057020965599072E-3</v>
      </c>
      <c r="AE114">
        <f t="shared" si="30"/>
        <v>-8.3831552014689281E-3</v>
      </c>
      <c r="AF114">
        <f t="shared" si="31"/>
        <v>0.85954535295938417</v>
      </c>
      <c r="AH114">
        <f t="shared" si="32"/>
        <v>0</v>
      </c>
      <c r="AI114">
        <f t="shared" si="33"/>
        <v>0</v>
      </c>
      <c r="AJ114">
        <f t="shared" si="34"/>
        <v>1</v>
      </c>
      <c r="AK114">
        <f t="shared" si="35"/>
        <v>0</v>
      </c>
      <c r="AM114">
        <f t="shared" si="36"/>
        <v>2.9348473194111193</v>
      </c>
      <c r="AN114">
        <f t="shared" si="37"/>
        <v>3.1547943142114838</v>
      </c>
      <c r="AO114">
        <f t="shared" si="38"/>
        <v>2.8116163776923324</v>
      </c>
      <c r="AP114">
        <f t="shared" si="39"/>
        <v>3.154573071563278</v>
      </c>
      <c r="AQ114">
        <f t="shared" si="40"/>
        <v>2.813939548441895</v>
      </c>
      <c r="AS114">
        <f t="shared" si="41"/>
        <v>-3.6219427426592237</v>
      </c>
      <c r="AT114">
        <f t="shared" si="42"/>
        <v>-1.5707109619298729</v>
      </c>
      <c r="AU114">
        <f t="shared" si="43"/>
        <v>-2.0296804041481971</v>
      </c>
      <c r="AV114">
        <f t="shared" si="44"/>
        <v>-1.5714166156869871</v>
      </c>
      <c r="AW114">
        <f t="shared" si="45"/>
        <v>-2.0349372696742081</v>
      </c>
    </row>
    <row r="115" spans="1:49" x14ac:dyDescent="0.25">
      <c r="A115" t="s">
        <v>116</v>
      </c>
      <c r="B115">
        <v>-422.88181727062403</v>
      </c>
      <c r="C115">
        <v>-396.77296291455701</v>
      </c>
      <c r="D115">
        <v>26.108854356066601</v>
      </c>
      <c r="E115">
        <v>-369.58759686155997</v>
      </c>
      <c r="F115">
        <v>-358.236280782329</v>
      </c>
      <c r="G115">
        <v>11.351316079230999</v>
      </c>
      <c r="H115">
        <v>-53.294220409063797</v>
      </c>
      <c r="I115">
        <v>-38.536682132228201</v>
      </c>
      <c r="J115">
        <v>14.757538276835501</v>
      </c>
      <c r="K115">
        <v>-0.91973277545357801</v>
      </c>
      <c r="L115">
        <v>-2.7006499722773598</v>
      </c>
      <c r="M115">
        <v>-0.37793378725770299</v>
      </c>
      <c r="N115">
        <v>-1.1924107866595399</v>
      </c>
      <c r="O115">
        <v>-0.53218979254023902</v>
      </c>
      <c r="P115">
        <v>-1.4975496875385601</v>
      </c>
      <c r="Q115">
        <v>-0.37807413486219899</v>
      </c>
      <c r="R115">
        <v>-1.1929411407168999</v>
      </c>
      <c r="S115">
        <v>-0.53379141377342698</v>
      </c>
      <c r="T115">
        <v>-1.5008982133331099</v>
      </c>
      <c r="V115">
        <f t="shared" si="23"/>
        <v>-1.0689498079259785E-2</v>
      </c>
      <c r="W115">
        <f t="shared" si="24"/>
        <v>-9.6091956556360048E-3</v>
      </c>
      <c r="X115">
        <f t="shared" si="25"/>
        <v>1.1124238138485774</v>
      </c>
      <c r="Z115">
        <f t="shared" si="26"/>
        <v>0</v>
      </c>
      <c r="AA115">
        <f t="shared" si="27"/>
        <v>1</v>
      </c>
      <c r="AB115">
        <f t="shared" si="28"/>
        <v>0</v>
      </c>
      <c r="AD115">
        <f t="shared" si="29"/>
        <v>-6.8106182273499627E-3</v>
      </c>
      <c r="AE115">
        <f t="shared" si="30"/>
        <v>-7.8672268179520444E-3</v>
      </c>
      <c r="AF115">
        <f t="shared" si="31"/>
        <v>0.86569491193630888</v>
      </c>
      <c r="AH115">
        <f t="shared" si="32"/>
        <v>0</v>
      </c>
      <c r="AI115">
        <f t="shared" si="33"/>
        <v>0</v>
      </c>
      <c r="AJ115">
        <f t="shared" si="34"/>
        <v>1</v>
      </c>
      <c r="AK115">
        <f t="shared" si="35"/>
        <v>0</v>
      </c>
      <c r="AM115">
        <f t="shared" si="36"/>
        <v>2.9363419944945419</v>
      </c>
      <c r="AN115">
        <f t="shared" si="37"/>
        <v>3.1553101117369611</v>
      </c>
      <c r="AO115">
        <f t="shared" si="38"/>
        <v>2.8117691191829115</v>
      </c>
      <c r="AP115">
        <f t="shared" si="39"/>
        <v>3.15507855307593</v>
      </c>
      <c r="AQ115">
        <f t="shared" si="40"/>
        <v>2.8139391407536811</v>
      </c>
      <c r="AS115">
        <f t="shared" si="41"/>
        <v>-3.6203827477309378</v>
      </c>
      <c r="AT115">
        <f t="shared" si="42"/>
        <v>-1.570344573917243</v>
      </c>
      <c r="AU115">
        <f t="shared" si="43"/>
        <v>-2.0297394800787991</v>
      </c>
      <c r="AV115">
        <f t="shared" si="44"/>
        <v>-1.5710152755790989</v>
      </c>
      <c r="AW115">
        <f t="shared" si="45"/>
        <v>-2.0346896271065367</v>
      </c>
    </row>
    <row r="116" spans="1:49" x14ac:dyDescent="0.25">
      <c r="A116" t="s">
        <v>117</v>
      </c>
      <c r="B116">
        <v>-383.120945939649</v>
      </c>
      <c r="C116">
        <v>-362.09059514536398</v>
      </c>
      <c r="D116">
        <v>21.0303507942854</v>
      </c>
      <c r="E116">
        <v>-344.59297880314398</v>
      </c>
      <c r="F116">
        <v>-335.11236415879699</v>
      </c>
      <c r="G116">
        <v>9.4806146443472006</v>
      </c>
      <c r="H116">
        <v>-38.527967136505097</v>
      </c>
      <c r="I116">
        <v>-26.978230986566899</v>
      </c>
      <c r="J116">
        <v>11.5497361499382</v>
      </c>
      <c r="K116">
        <v>-0.668211255956636</v>
      </c>
      <c r="L116">
        <v>-2.0666459751139499</v>
      </c>
      <c r="M116">
        <v>-0.36242567768978001</v>
      </c>
      <c r="N116">
        <v>-1.2366546186546199</v>
      </c>
      <c r="O116">
        <v>-0.29918717346830398</v>
      </c>
      <c r="P116">
        <v>-0.821915235590574</v>
      </c>
      <c r="Q116">
        <v>-0.36249517166372902</v>
      </c>
      <c r="R116">
        <v>-1.2369518493782801</v>
      </c>
      <c r="S116">
        <v>-0.30044662708873998</v>
      </c>
      <c r="T116">
        <v>-0.82468811884161597</v>
      </c>
      <c r="V116">
        <f t="shared" si="23"/>
        <v>-8.076120868755976E-3</v>
      </c>
      <c r="W116">
        <f t="shared" si="24"/>
        <v>-6.5984047985520045E-3</v>
      </c>
      <c r="X116">
        <f t="shared" si="25"/>
        <v>1.2239505024802739</v>
      </c>
      <c r="Z116">
        <f t="shared" si="26"/>
        <v>1</v>
      </c>
      <c r="AA116">
        <f t="shared" si="27"/>
        <v>0</v>
      </c>
      <c r="AB116">
        <f t="shared" si="28"/>
        <v>0</v>
      </c>
      <c r="AD116">
        <f t="shared" si="29"/>
        <v>-5.0060068940538383E-3</v>
      </c>
      <c r="AE116">
        <f t="shared" si="30"/>
        <v>-5.269457204166994E-3</v>
      </c>
      <c r="AF116">
        <f t="shared" si="31"/>
        <v>0.95000427939621113</v>
      </c>
      <c r="AH116">
        <f t="shared" si="32"/>
        <v>0</v>
      </c>
      <c r="AI116">
        <f t="shared" si="33"/>
        <v>1</v>
      </c>
      <c r="AJ116">
        <f t="shared" si="34"/>
        <v>0</v>
      </c>
      <c r="AK116">
        <f t="shared" si="35"/>
        <v>0</v>
      </c>
      <c r="AM116">
        <f t="shared" si="36"/>
        <v>3.092803296399524</v>
      </c>
      <c r="AN116">
        <f t="shared" si="37"/>
        <v>3.4123264144487595</v>
      </c>
      <c r="AO116">
        <f t="shared" si="38"/>
        <v>2.7448739459406077</v>
      </c>
      <c r="AP116">
        <f t="shared" si="39"/>
        <v>3.4121606022439179</v>
      </c>
      <c r="AQ116">
        <f t="shared" si="40"/>
        <v>2.7471606688969508</v>
      </c>
      <c r="AS116">
        <f t="shared" si="41"/>
        <v>-2.7348572310705856</v>
      </c>
      <c r="AT116">
        <f t="shared" si="42"/>
        <v>-1.5990802963444</v>
      </c>
      <c r="AU116">
        <f t="shared" si="43"/>
        <v>-1.1211024090588779</v>
      </c>
      <c r="AV116">
        <f t="shared" si="44"/>
        <v>-1.5994470210420091</v>
      </c>
      <c r="AW116">
        <f t="shared" si="45"/>
        <v>-1.125134745930356</v>
      </c>
    </row>
    <row r="117" spans="1:49" x14ac:dyDescent="0.25">
      <c r="A117" t="s">
        <v>118</v>
      </c>
      <c r="B117">
        <v>-366.63454811954801</v>
      </c>
      <c r="C117">
        <v>-347.03837161080202</v>
      </c>
      <c r="D117">
        <v>19.596176508746002</v>
      </c>
      <c r="E117">
        <v>-330.55604464374102</v>
      </c>
      <c r="F117">
        <v>-321.74934723971199</v>
      </c>
      <c r="G117">
        <v>8.8066974040283199</v>
      </c>
      <c r="H117">
        <v>-36.078503475807601</v>
      </c>
      <c r="I117">
        <v>-25.289024371089798</v>
      </c>
      <c r="J117">
        <v>10.789479104717699</v>
      </c>
      <c r="K117">
        <v>-0.66794203973871602</v>
      </c>
      <c r="L117">
        <v>-2.0662556842123099</v>
      </c>
      <c r="M117">
        <v>-0.36255672896993901</v>
      </c>
      <c r="N117">
        <v>-1.23676977816303</v>
      </c>
      <c r="O117">
        <v>-0.29919167830914101</v>
      </c>
      <c r="P117">
        <v>-0.82193796415025999</v>
      </c>
      <c r="Q117">
        <v>-0.36261841752555102</v>
      </c>
      <c r="R117">
        <v>-1.2370302054911799</v>
      </c>
      <c r="S117">
        <v>-0.30036899322416999</v>
      </c>
      <c r="T117">
        <v>-0.82454802834459495</v>
      </c>
      <c r="V117">
        <f t="shared" si="23"/>
        <v>-7.547941899019861E-3</v>
      </c>
      <c r="W117">
        <f t="shared" si="24"/>
        <v>-6.1936324596360004E-3</v>
      </c>
      <c r="X117">
        <f t="shared" si="25"/>
        <v>1.2186615767419064</v>
      </c>
      <c r="Z117">
        <f t="shared" si="26"/>
        <v>1</v>
      </c>
      <c r="AA117">
        <f t="shared" si="27"/>
        <v>0</v>
      </c>
      <c r="AB117">
        <f t="shared" si="28"/>
        <v>0</v>
      </c>
      <c r="AD117">
        <f t="shared" si="29"/>
        <v>-4.6774503765349973E-3</v>
      </c>
      <c r="AE117">
        <f t="shared" si="30"/>
        <v>-4.9546289889950135E-3</v>
      </c>
      <c r="AF117">
        <f t="shared" si="31"/>
        <v>0.94405663611227553</v>
      </c>
      <c r="AH117">
        <f t="shared" si="32"/>
        <v>0</v>
      </c>
      <c r="AI117">
        <f t="shared" si="33"/>
        <v>1</v>
      </c>
      <c r="AJ117">
        <f t="shared" si="34"/>
        <v>0</v>
      </c>
      <c r="AK117">
        <f t="shared" si="35"/>
        <v>0</v>
      </c>
      <c r="AM117">
        <f t="shared" si="36"/>
        <v>3.0934655423404447</v>
      </c>
      <c r="AN117">
        <f t="shared" si="37"/>
        <v>3.411382725489986</v>
      </c>
      <c r="AO117">
        <f t="shared" si="38"/>
        <v>2.745116995911832</v>
      </c>
      <c r="AP117">
        <f t="shared" si="39"/>
        <v>3.4112448600163079</v>
      </c>
      <c r="AQ117">
        <f t="shared" si="40"/>
        <v>2.7471952722595088</v>
      </c>
      <c r="AS117">
        <f t="shared" si="41"/>
        <v>-2.7341977239510258</v>
      </c>
      <c r="AT117">
        <f t="shared" si="42"/>
        <v>-1.599326507132969</v>
      </c>
      <c r="AU117">
        <f t="shared" si="43"/>
        <v>-1.1211296424594011</v>
      </c>
      <c r="AV117">
        <f t="shared" si="44"/>
        <v>-1.5996486230167308</v>
      </c>
      <c r="AW117">
        <f t="shared" si="45"/>
        <v>-1.1249170215687649</v>
      </c>
    </row>
    <row r="118" spans="1:49" x14ac:dyDescent="0.25">
      <c r="A118" t="s">
        <v>119</v>
      </c>
      <c r="B118">
        <v>-373.09098529099799</v>
      </c>
      <c r="C118">
        <v>-354.28628689200002</v>
      </c>
      <c r="D118">
        <v>18.804698398997999</v>
      </c>
      <c r="E118">
        <v>-337.23040018834598</v>
      </c>
      <c r="F118">
        <v>-328.87080448943601</v>
      </c>
      <c r="G118">
        <v>8.3595956989101996</v>
      </c>
      <c r="H118">
        <v>-35.8605851026525</v>
      </c>
      <c r="I118">
        <v>-25.415482402564699</v>
      </c>
      <c r="J118">
        <v>10.4451027000878</v>
      </c>
      <c r="K118">
        <v>-0.66777872108379899</v>
      </c>
      <c r="L118">
        <v>-2.0661683108395099</v>
      </c>
      <c r="M118">
        <v>-0.36244741984873402</v>
      </c>
      <c r="N118">
        <v>-1.2367253859379701</v>
      </c>
      <c r="O118">
        <v>-0.299189810233149</v>
      </c>
      <c r="P118">
        <v>-0.82192584225816201</v>
      </c>
      <c r="Q118">
        <v>-0.36250800210467599</v>
      </c>
      <c r="R118">
        <v>-1.23696304750938</v>
      </c>
      <c r="S118">
        <v>-0.30032964899786602</v>
      </c>
      <c r="T118">
        <v>-0.82446608863098303</v>
      </c>
      <c r="V118">
        <f t="shared" si="23"/>
        <v>-7.5170826433778037E-3</v>
      </c>
      <c r="W118">
        <f t="shared" si="24"/>
        <v>-6.1414910019159663E-3</v>
      </c>
      <c r="X118">
        <f t="shared" si="25"/>
        <v>1.2239833358109118</v>
      </c>
      <c r="Z118">
        <f t="shared" si="26"/>
        <v>1</v>
      </c>
      <c r="AA118">
        <f t="shared" si="27"/>
        <v>0</v>
      </c>
      <c r="AB118">
        <f t="shared" si="28"/>
        <v>0</v>
      </c>
      <c r="AD118">
        <f t="shared" si="29"/>
        <v>-4.7391746991468642E-3</v>
      </c>
      <c r="AE118">
        <f t="shared" si="30"/>
        <v>-4.9410699812569847E-3</v>
      </c>
      <c r="AF118">
        <f t="shared" si="31"/>
        <v>0.95913935992083255</v>
      </c>
      <c r="AH118">
        <f t="shared" si="32"/>
        <v>0</v>
      </c>
      <c r="AI118">
        <f t="shared" si="33"/>
        <v>1</v>
      </c>
      <c r="AJ118">
        <f t="shared" si="34"/>
        <v>0</v>
      </c>
      <c r="AK118">
        <f t="shared" si="35"/>
        <v>0</v>
      </c>
      <c r="AM118">
        <f t="shared" si="36"/>
        <v>3.0940912694644371</v>
      </c>
      <c r="AN118">
        <f t="shared" si="37"/>
        <v>3.4122365308564988</v>
      </c>
      <c r="AO118">
        <f t="shared" si="38"/>
        <v>2.7452037831830625</v>
      </c>
      <c r="AP118">
        <f t="shared" si="39"/>
        <v>3.4121511651375873</v>
      </c>
      <c r="AQ118">
        <f t="shared" si="40"/>
        <v>2.7471719094231908</v>
      </c>
      <c r="AS118">
        <f t="shared" si="41"/>
        <v>-2.733947031923309</v>
      </c>
      <c r="AT118">
        <f t="shared" si="42"/>
        <v>-1.5991728057867041</v>
      </c>
      <c r="AU118">
        <f t="shared" si="43"/>
        <v>-1.1211156524913111</v>
      </c>
      <c r="AV118">
        <f t="shared" si="44"/>
        <v>-1.5994710496140561</v>
      </c>
      <c r="AW118">
        <f t="shared" si="45"/>
        <v>-1.1247957376288491</v>
      </c>
    </row>
    <row r="119" spans="1:49" x14ac:dyDescent="0.25">
      <c r="A119" t="s">
        <v>38</v>
      </c>
      <c r="B119">
        <v>-397.26321907418298</v>
      </c>
      <c r="C119">
        <v>-381.17033327276403</v>
      </c>
      <c r="D119">
        <v>16.092885801418699</v>
      </c>
      <c r="E119">
        <v>-344.98807635012503</v>
      </c>
      <c r="F119">
        <v>-339.79244129686202</v>
      </c>
      <c r="G119">
        <v>5.1956350532628299</v>
      </c>
      <c r="H119">
        <v>-52.275142724057503</v>
      </c>
      <c r="I119">
        <v>-41.377891975901598</v>
      </c>
      <c r="J119">
        <v>10.8972507481559</v>
      </c>
      <c r="K119">
        <v>-0.43940264301697701</v>
      </c>
      <c r="L119">
        <v>-1.4096245920545201</v>
      </c>
      <c r="M119">
        <v>-0.36267624678899801</v>
      </c>
      <c r="N119">
        <v>-1.23701835093542</v>
      </c>
      <c r="O119">
        <v>-6.7549696647455901E-2</v>
      </c>
      <c r="P119">
        <v>-0.161872393098691</v>
      </c>
      <c r="Q119">
        <v>-0.362709979684182</v>
      </c>
      <c r="R119">
        <v>-1.2371497035354599</v>
      </c>
      <c r="S119">
        <v>-6.8704939277834595E-2</v>
      </c>
      <c r="T119">
        <v>-0.164702608011255</v>
      </c>
      <c r="V119">
        <f t="shared" si="23"/>
        <v>-1.0733848020409054E-2</v>
      </c>
      <c r="W119">
        <f t="shared" si="24"/>
        <v>-9.1766995805230983E-3</v>
      </c>
      <c r="X119">
        <f t="shared" si="25"/>
        <v>1.1696850186957077</v>
      </c>
      <c r="Z119">
        <f t="shared" si="26"/>
        <v>0</v>
      </c>
      <c r="AA119">
        <f t="shared" si="27"/>
        <v>1</v>
      </c>
      <c r="AB119">
        <f t="shared" si="28"/>
        <v>0</v>
      </c>
      <c r="AD119">
        <f t="shared" si="29"/>
        <v>-7.7722805078051238E-3</v>
      </c>
      <c r="AE119">
        <f t="shared" si="30"/>
        <v>-7.9877240549604128E-3</v>
      </c>
      <c r="AF119">
        <f t="shared" si="31"/>
        <v>0.97302816851547369</v>
      </c>
      <c r="AH119">
        <f t="shared" si="32"/>
        <v>0</v>
      </c>
      <c r="AI119">
        <f t="shared" si="33"/>
        <v>1</v>
      </c>
      <c r="AJ119">
        <f t="shared" si="34"/>
        <v>0</v>
      </c>
      <c r="AK119">
        <f t="shared" si="35"/>
        <v>0</v>
      </c>
      <c r="AM119">
        <f t="shared" si="36"/>
        <v>3.2080475947434324</v>
      </c>
      <c r="AN119">
        <f t="shared" si="37"/>
        <v>3.4108510182506366</v>
      </c>
      <c r="AO119">
        <f t="shared" si="38"/>
        <v>2.3972455218280198</v>
      </c>
      <c r="AP119">
        <f t="shared" si="39"/>
        <v>3.4108060891429344</v>
      </c>
      <c r="AQ119">
        <f t="shared" si="40"/>
        <v>2.3963452262932932</v>
      </c>
      <c r="AS119">
        <f t="shared" si="41"/>
        <v>-1.8490272350714971</v>
      </c>
      <c r="AT119">
        <f t="shared" si="42"/>
        <v>-1.5996945977244179</v>
      </c>
      <c r="AU119">
        <f t="shared" si="43"/>
        <v>-0.22942208974614692</v>
      </c>
      <c r="AV119">
        <f t="shared" si="44"/>
        <v>-1.5998596832196419</v>
      </c>
      <c r="AW119">
        <f t="shared" si="45"/>
        <v>-0.23340754728908958</v>
      </c>
    </row>
    <row r="120" spans="1:49" x14ac:dyDescent="0.25">
      <c r="A120" t="s">
        <v>39</v>
      </c>
      <c r="B120">
        <v>-379.48233429643699</v>
      </c>
      <c r="C120">
        <v>-364.05062453416502</v>
      </c>
      <c r="D120">
        <v>15.4317097622723</v>
      </c>
      <c r="E120">
        <v>-329.75305371551701</v>
      </c>
      <c r="F120">
        <v>-324.99231137794197</v>
      </c>
      <c r="G120">
        <v>4.7607423375743698</v>
      </c>
      <c r="H120">
        <v>-49.729280580920197</v>
      </c>
      <c r="I120">
        <v>-39.058313156222297</v>
      </c>
      <c r="J120">
        <v>10.670967424697899</v>
      </c>
      <c r="K120">
        <v>-0.43885572027338898</v>
      </c>
      <c r="L120">
        <v>-1.4091721296645801</v>
      </c>
      <c r="M120">
        <v>-0.36262233969878499</v>
      </c>
      <c r="N120">
        <v>-1.2370425404385501</v>
      </c>
      <c r="O120">
        <v>-6.7549696647455901E-2</v>
      </c>
      <c r="P120">
        <v>-0.161872393098691</v>
      </c>
      <c r="Q120">
        <v>-0.36265448839738601</v>
      </c>
      <c r="R120">
        <v>-1.23717574667801</v>
      </c>
      <c r="S120">
        <v>-6.8673554556043598E-2</v>
      </c>
      <c r="T120">
        <v>-0.164647536536006</v>
      </c>
      <c r="V120">
        <f t="shared" si="23"/>
        <v>-1.0257196127338941E-2</v>
      </c>
      <c r="W120">
        <f t="shared" si="24"/>
        <v>-8.683683927148092E-3</v>
      </c>
      <c r="X120">
        <f t="shared" si="25"/>
        <v>1.1812033018925903</v>
      </c>
      <c r="Z120">
        <f t="shared" si="26"/>
        <v>0</v>
      </c>
      <c r="AA120">
        <f t="shared" si="27"/>
        <v>1</v>
      </c>
      <c r="AB120">
        <f t="shared" si="28"/>
        <v>0</v>
      </c>
      <c r="AD120">
        <f t="shared" si="29"/>
        <v>-7.3488464505640505E-3</v>
      </c>
      <c r="AE120">
        <f t="shared" si="30"/>
        <v>-7.5276773199593749E-3</v>
      </c>
      <c r="AF120">
        <f t="shared" si="31"/>
        <v>0.97624355271962038</v>
      </c>
      <c r="AH120">
        <f t="shared" si="32"/>
        <v>0</v>
      </c>
      <c r="AI120">
        <f t="shared" si="33"/>
        <v>1</v>
      </c>
      <c r="AJ120">
        <f t="shared" si="34"/>
        <v>0</v>
      </c>
      <c r="AK120">
        <f t="shared" si="35"/>
        <v>0</v>
      </c>
      <c r="AM120">
        <f t="shared" si="36"/>
        <v>3.2110146104207642</v>
      </c>
      <c r="AN120">
        <f t="shared" si="37"/>
        <v>3.4114447394412215</v>
      </c>
      <c r="AO120">
        <f t="shared" si="38"/>
        <v>2.3975391633709493</v>
      </c>
      <c r="AP120">
        <f t="shared" si="39"/>
        <v>3.4113798434649913</v>
      </c>
      <c r="AQ120">
        <f t="shared" si="40"/>
        <v>2.3963452262932932</v>
      </c>
      <c r="AS120">
        <f t="shared" si="41"/>
        <v>-1.848027849937969</v>
      </c>
      <c r="AT120">
        <f t="shared" si="42"/>
        <v>-1.5996648801373352</v>
      </c>
      <c r="AU120">
        <f t="shared" si="43"/>
        <v>-0.22942208974614692</v>
      </c>
      <c r="AV120">
        <f t="shared" si="44"/>
        <v>-1.5998302350753959</v>
      </c>
      <c r="AW120">
        <f t="shared" si="45"/>
        <v>-0.2333210910920496</v>
      </c>
    </row>
    <row r="121" spans="1:49" x14ac:dyDescent="0.25">
      <c r="A121" t="s">
        <v>40</v>
      </c>
      <c r="B121">
        <v>-389.57321915973699</v>
      </c>
      <c r="C121">
        <v>-374.77495825943203</v>
      </c>
      <c r="D121">
        <v>14.7982609003048</v>
      </c>
      <c r="E121">
        <v>-339.87985673218998</v>
      </c>
      <c r="F121">
        <v>-335.29744593670603</v>
      </c>
      <c r="G121">
        <v>4.5824107954840203</v>
      </c>
      <c r="H121">
        <v>-49.693362427546703</v>
      </c>
      <c r="I121">
        <v>-39.4775123227259</v>
      </c>
      <c r="J121">
        <v>10.215850104820801</v>
      </c>
      <c r="K121">
        <v>-0.43890079954886302</v>
      </c>
      <c r="L121">
        <v>-1.40916493841524</v>
      </c>
      <c r="M121">
        <v>-0.36264240511056001</v>
      </c>
      <c r="N121">
        <v>-1.2370740435532399</v>
      </c>
      <c r="O121">
        <v>-6.7549696647455901E-2</v>
      </c>
      <c r="P121">
        <v>-0.161872393098691</v>
      </c>
      <c r="Q121">
        <v>-0.36267452567491898</v>
      </c>
      <c r="R121">
        <v>-1.23718853295757</v>
      </c>
      <c r="S121">
        <v>-6.8627452772132003E-2</v>
      </c>
      <c r="T121">
        <v>-0.16453903828059299</v>
      </c>
      <c r="V121">
        <f t="shared" si="23"/>
        <v>-1.0218501763309129E-2</v>
      </c>
      <c r="W121">
        <f t="shared" si="24"/>
        <v>-8.7086977908471114E-3</v>
      </c>
      <c r="X121">
        <f t="shared" si="25"/>
        <v>1.173367363149153</v>
      </c>
      <c r="Z121">
        <f t="shared" si="26"/>
        <v>0</v>
      </c>
      <c r="AA121">
        <f t="shared" si="27"/>
        <v>1</v>
      </c>
      <c r="AB121">
        <f t="shared" si="28"/>
        <v>0</v>
      </c>
      <c r="AD121">
        <f t="shared" si="29"/>
        <v>-7.43736717707702E-3</v>
      </c>
      <c r="AE121">
        <f t="shared" si="30"/>
        <v>-7.5988211018120366E-3</v>
      </c>
      <c r="AF121">
        <f t="shared" si="31"/>
        <v>0.97875276670265132</v>
      </c>
      <c r="AH121">
        <f t="shared" si="32"/>
        <v>0</v>
      </c>
      <c r="AI121">
        <f t="shared" si="33"/>
        <v>1</v>
      </c>
      <c r="AJ121">
        <f t="shared" si="34"/>
        <v>0</v>
      </c>
      <c r="AK121">
        <f t="shared" si="35"/>
        <v>0</v>
      </c>
      <c r="AM121">
        <f t="shared" si="36"/>
        <v>3.2106684240805468</v>
      </c>
      <c r="AN121">
        <f t="shared" si="37"/>
        <v>3.4112915172501421</v>
      </c>
      <c r="AO121">
        <f t="shared" si="38"/>
        <v>2.3975687809209849</v>
      </c>
      <c r="AP121">
        <f t="shared" si="39"/>
        <v>3.4112779590023097</v>
      </c>
      <c r="AQ121">
        <f t="shared" si="40"/>
        <v>2.3963452262932932</v>
      </c>
      <c r="AS121">
        <f t="shared" si="41"/>
        <v>-1.848065737964103</v>
      </c>
      <c r="AT121">
        <f t="shared" si="42"/>
        <v>-1.5997164486637998</v>
      </c>
      <c r="AU121">
        <f t="shared" si="43"/>
        <v>-0.22942208974614692</v>
      </c>
      <c r="AV121">
        <f t="shared" si="44"/>
        <v>-1.5998630586324891</v>
      </c>
      <c r="AW121">
        <f t="shared" si="45"/>
        <v>-0.23316649105272499</v>
      </c>
    </row>
    <row r="122" spans="1:49" x14ac:dyDescent="0.25">
      <c r="A122" t="s">
        <v>120</v>
      </c>
      <c r="B122">
        <v>-418.606683620708</v>
      </c>
      <c r="C122">
        <v>-399.54832380167801</v>
      </c>
      <c r="D122">
        <v>19.058359819029999</v>
      </c>
      <c r="E122">
        <v>-373.37939430634202</v>
      </c>
      <c r="F122">
        <v>-363.59430837080498</v>
      </c>
      <c r="G122">
        <v>9.7850859355369906</v>
      </c>
      <c r="H122">
        <v>-45.227289314366303</v>
      </c>
      <c r="I122">
        <v>-35.954015430873298</v>
      </c>
      <c r="J122">
        <v>9.27327388349301</v>
      </c>
      <c r="K122">
        <v>-0.41993442694303101</v>
      </c>
      <c r="L122">
        <v>-1.39394940659085</v>
      </c>
      <c r="M122">
        <v>-0.362687325895097</v>
      </c>
      <c r="N122">
        <v>-1.23705101205228</v>
      </c>
      <c r="O122">
        <v>-4.9366844987875899E-2</v>
      </c>
      <c r="P122">
        <v>-0.14755248822509601</v>
      </c>
      <c r="Q122">
        <v>-0.36271670100936798</v>
      </c>
      <c r="R122">
        <v>-1.2371651948609901</v>
      </c>
      <c r="S122">
        <v>-5.0242424854779998E-2</v>
      </c>
      <c r="T122">
        <v>-0.150065353437599</v>
      </c>
      <c r="V122">
        <f t="shared" si="23"/>
        <v>-9.3459063134740117E-3</v>
      </c>
      <c r="W122">
        <f t="shared" si="24"/>
        <v>-7.8802560600581134E-3</v>
      </c>
      <c r="X122">
        <f t="shared" si="25"/>
        <v>1.1859901813146272</v>
      </c>
      <c r="Z122">
        <f t="shared" si="26"/>
        <v>0</v>
      </c>
      <c r="AA122">
        <f t="shared" si="27"/>
        <v>1</v>
      </c>
      <c r="AB122">
        <f t="shared" si="28"/>
        <v>0</v>
      </c>
      <c r="AD122">
        <f t="shared" si="29"/>
        <v>-6.7188582922609041E-3</v>
      </c>
      <c r="AE122">
        <f t="shared" si="30"/>
        <v>-6.9753010788830352E-3</v>
      </c>
      <c r="AF122">
        <f t="shared" si="31"/>
        <v>0.96323559603778486</v>
      </c>
      <c r="AH122">
        <f t="shared" si="32"/>
        <v>0</v>
      </c>
      <c r="AI122">
        <f t="shared" si="33"/>
        <v>1</v>
      </c>
      <c r="AJ122">
        <f t="shared" si="34"/>
        <v>0</v>
      </c>
      <c r="AK122">
        <f t="shared" si="35"/>
        <v>0</v>
      </c>
      <c r="AM122">
        <f t="shared" si="36"/>
        <v>3.319445411366464</v>
      </c>
      <c r="AN122">
        <f t="shared" si="37"/>
        <v>3.4108305226040239</v>
      </c>
      <c r="AO122">
        <f t="shared" si="38"/>
        <v>2.9868254542121684</v>
      </c>
      <c r="AP122">
        <f t="shared" si="39"/>
        <v>3.4107919514399638</v>
      </c>
      <c r="AQ122">
        <f t="shared" si="40"/>
        <v>2.9888984856401843</v>
      </c>
      <c r="AS122">
        <f t="shared" si="41"/>
        <v>-1.8138838335338809</v>
      </c>
      <c r="AT122">
        <f t="shared" si="42"/>
        <v>-1.5997383379473771</v>
      </c>
      <c r="AU122">
        <f t="shared" si="43"/>
        <v>-0.19691933321297189</v>
      </c>
      <c r="AV122">
        <f t="shared" si="44"/>
        <v>-1.599881895870358</v>
      </c>
      <c r="AW122">
        <f t="shared" si="45"/>
        <v>-0.200307778292379</v>
      </c>
    </row>
    <row r="123" spans="1:49" x14ac:dyDescent="0.25">
      <c r="A123" t="s">
        <v>121</v>
      </c>
      <c r="B123">
        <v>-402.24184970709001</v>
      </c>
      <c r="C123">
        <v>-384.03828537048003</v>
      </c>
      <c r="D123">
        <v>18.203564336609698</v>
      </c>
      <c r="E123">
        <v>-358.19620782636201</v>
      </c>
      <c r="F123">
        <v>-349.04262427498702</v>
      </c>
      <c r="G123">
        <v>9.1535835513751298</v>
      </c>
      <c r="H123">
        <v>-44.045641880727899</v>
      </c>
      <c r="I123">
        <v>-34.995661095493197</v>
      </c>
      <c r="J123">
        <v>9.0499807852346397</v>
      </c>
      <c r="K123">
        <v>-0.41963220320415401</v>
      </c>
      <c r="L123">
        <v>-1.39375372353962</v>
      </c>
      <c r="M123">
        <v>-0.362595441286648</v>
      </c>
      <c r="N123">
        <v>-1.2370950555478499</v>
      </c>
      <c r="O123">
        <v>-4.9366844987877197E-2</v>
      </c>
      <c r="P123">
        <v>-0.147552488225101</v>
      </c>
      <c r="Q123">
        <v>-0.362622953892489</v>
      </c>
      <c r="R123">
        <v>-1.23720769431628</v>
      </c>
      <c r="S123">
        <v>-5.0210381734820203E-2</v>
      </c>
      <c r="T123">
        <v>-0.150015755268537</v>
      </c>
      <c r="V123">
        <f t="shared" si="23"/>
        <v>-9.1061797666690814E-3</v>
      </c>
      <c r="W123">
        <f t="shared" si="24"/>
        <v>-7.6699169296288103E-3</v>
      </c>
      <c r="X123">
        <f t="shared" si="25"/>
        <v>1.1872592428598545</v>
      </c>
      <c r="Z123">
        <f t="shared" si="26"/>
        <v>0</v>
      </c>
      <c r="AA123">
        <f t="shared" si="27"/>
        <v>1</v>
      </c>
      <c r="AB123">
        <f t="shared" si="28"/>
        <v>0</v>
      </c>
      <c r="AD123">
        <f t="shared" si="29"/>
        <v>-6.5302739548030453E-3</v>
      </c>
      <c r="AE123">
        <f t="shared" si="30"/>
        <v>-6.7988675768448081E-3</v>
      </c>
      <c r="AF123">
        <f t="shared" si="31"/>
        <v>0.96049435894934565</v>
      </c>
      <c r="AH123">
        <f t="shared" si="32"/>
        <v>0</v>
      </c>
      <c r="AI123">
        <f t="shared" si="33"/>
        <v>1</v>
      </c>
      <c r="AJ123">
        <f t="shared" si="34"/>
        <v>0</v>
      </c>
      <c r="AK123">
        <f t="shared" si="35"/>
        <v>0</v>
      </c>
      <c r="AM123">
        <f t="shared" si="36"/>
        <v>3.3213697921595142</v>
      </c>
      <c r="AN123">
        <f t="shared" si="37"/>
        <v>3.4118295078559457</v>
      </c>
      <c r="AO123">
        <f t="shared" si="38"/>
        <v>2.9877437710158485</v>
      </c>
      <c r="AP123">
        <f t="shared" si="39"/>
        <v>3.411777740939304</v>
      </c>
      <c r="AQ123">
        <f t="shared" si="40"/>
        <v>2.988898485640207</v>
      </c>
      <c r="AS123">
        <f t="shared" si="41"/>
        <v>-1.813385926743774</v>
      </c>
      <c r="AT123">
        <f t="shared" si="42"/>
        <v>-1.5996904968344978</v>
      </c>
      <c r="AU123">
        <f t="shared" si="43"/>
        <v>-0.19691933321297819</v>
      </c>
      <c r="AV123">
        <f t="shared" si="44"/>
        <v>-1.599830648208769</v>
      </c>
      <c r="AW123">
        <f t="shared" si="45"/>
        <v>-0.2002261370033572</v>
      </c>
    </row>
    <row r="124" spans="1:49" x14ac:dyDescent="0.25">
      <c r="A124" t="s">
        <v>122</v>
      </c>
      <c r="B124">
        <v>-412.002444520484</v>
      </c>
      <c r="C124">
        <v>-394.33071332560201</v>
      </c>
      <c r="D124">
        <v>17.6717311948827</v>
      </c>
      <c r="E124">
        <v>-368.36967145015598</v>
      </c>
      <c r="F124">
        <v>-359.45088274301798</v>
      </c>
      <c r="G124">
        <v>8.9187887071378604</v>
      </c>
      <c r="H124">
        <v>-43.632773070328</v>
      </c>
      <c r="I124">
        <v>-34.879830582583097</v>
      </c>
      <c r="J124">
        <v>8.7529424877448996</v>
      </c>
      <c r="K124">
        <v>-0.41962685342248202</v>
      </c>
      <c r="L124">
        <v>-1.39368642881016</v>
      </c>
      <c r="M124">
        <v>-0.3626667178711</v>
      </c>
      <c r="N124">
        <v>-1.2371083878548801</v>
      </c>
      <c r="O124">
        <v>-4.93668449878788E-2</v>
      </c>
      <c r="P124">
        <v>-0.147552488225101</v>
      </c>
      <c r="Q124">
        <v>-0.36269510768990498</v>
      </c>
      <c r="R124">
        <v>-1.23720782551127</v>
      </c>
      <c r="S124">
        <v>-5.0183660159483702E-2</v>
      </c>
      <c r="T124">
        <v>-0.149941664845849</v>
      </c>
      <c r="V124">
        <f t="shared" si="23"/>
        <v>-9.0255527301789373E-3</v>
      </c>
      <c r="W124">
        <f t="shared" si="24"/>
        <v>-7.5932905635032188E-3</v>
      </c>
      <c r="X124">
        <f t="shared" si="25"/>
        <v>1.1886220676922092</v>
      </c>
      <c r="Z124">
        <f t="shared" si="26"/>
        <v>0</v>
      </c>
      <c r="AA124">
        <f t="shared" si="27"/>
        <v>1</v>
      </c>
      <c r="AB124">
        <f t="shared" si="28"/>
        <v>0</v>
      </c>
      <c r="AD124">
        <f t="shared" si="29"/>
        <v>-6.536938453041069E-3</v>
      </c>
      <c r="AE124">
        <f t="shared" si="30"/>
        <v>-6.7480855730933306E-3</v>
      </c>
      <c r="AF124">
        <f t="shared" si="31"/>
        <v>0.96871007076523019</v>
      </c>
      <c r="AH124">
        <f t="shared" si="32"/>
        <v>0</v>
      </c>
      <c r="AI124">
        <f t="shared" si="33"/>
        <v>1</v>
      </c>
      <c r="AJ124">
        <f t="shared" si="34"/>
        <v>0</v>
      </c>
      <c r="AK124">
        <f t="shared" si="35"/>
        <v>0</v>
      </c>
      <c r="AM124">
        <f t="shared" si="36"/>
        <v>3.3212517679534463</v>
      </c>
      <c r="AN124">
        <f t="shared" si="37"/>
        <v>3.4111511274341502</v>
      </c>
      <c r="AO124">
        <f t="shared" si="38"/>
        <v>2.9878582863293413</v>
      </c>
      <c r="AP124">
        <f t="shared" si="39"/>
        <v>3.4111439701907704</v>
      </c>
      <c r="AQ124">
        <f t="shared" si="40"/>
        <v>2.9888984856401102</v>
      </c>
      <c r="AS124">
        <f t="shared" si="41"/>
        <v>-1.8133132822326421</v>
      </c>
      <c r="AT124">
        <f t="shared" si="42"/>
        <v>-1.5997751057259801</v>
      </c>
      <c r="AU124">
        <f t="shared" si="43"/>
        <v>-0.1969193332129798</v>
      </c>
      <c r="AV124">
        <f t="shared" si="44"/>
        <v>-1.5999029332011749</v>
      </c>
      <c r="AW124">
        <f t="shared" si="45"/>
        <v>-0.2001253250053327</v>
      </c>
    </row>
    <row r="125" spans="1:49" x14ac:dyDescent="0.25">
      <c r="A125" t="s">
        <v>123</v>
      </c>
      <c r="B125">
        <v>-359.61209859185999</v>
      </c>
      <c r="C125">
        <v>-347.24977557181501</v>
      </c>
      <c r="D125">
        <v>12.3623230200451</v>
      </c>
      <c r="E125">
        <v>-314.32165726810399</v>
      </c>
      <c r="F125">
        <v>-308.518671855859</v>
      </c>
      <c r="G125">
        <v>5.8029854122449303</v>
      </c>
      <c r="H125">
        <v>-45.290441323756298</v>
      </c>
      <c r="I125">
        <v>-38.731103715956102</v>
      </c>
      <c r="J125">
        <v>6.5593376078001899</v>
      </c>
      <c r="K125">
        <v>-0.60633476818842402</v>
      </c>
      <c r="L125">
        <v>-1.8907142244210799</v>
      </c>
      <c r="M125">
        <v>-0.36252189574391203</v>
      </c>
      <c r="N125">
        <v>-1.2367961462186701</v>
      </c>
      <c r="O125">
        <v>-0.235453367350767</v>
      </c>
      <c r="P125">
        <v>-0.64502736759537305</v>
      </c>
      <c r="Q125">
        <v>-0.362580635057421</v>
      </c>
      <c r="R125">
        <v>-1.23704628056587</v>
      </c>
      <c r="S125">
        <v>-0.23611736092671901</v>
      </c>
      <c r="T125">
        <v>-0.64655281976346302</v>
      </c>
      <c r="V125">
        <f t="shared" si="23"/>
        <v>-8.8907106070368336E-3</v>
      </c>
      <c r="W125">
        <f t="shared" si="24"/>
        <v>-8.3595050937450011E-3</v>
      </c>
      <c r="X125">
        <f t="shared" si="25"/>
        <v>1.0635450911668571</v>
      </c>
      <c r="Z125">
        <f t="shared" si="26"/>
        <v>0</v>
      </c>
      <c r="AA125">
        <f t="shared" si="27"/>
        <v>0</v>
      </c>
      <c r="AB125">
        <f t="shared" si="28"/>
        <v>1</v>
      </c>
      <c r="AD125">
        <f t="shared" si="29"/>
        <v>-7.1151240917469716E-3</v>
      </c>
      <c r="AE125">
        <f t="shared" si="30"/>
        <v>-7.6367722042840203E-3</v>
      </c>
      <c r="AF125">
        <f t="shared" si="31"/>
        <v>0.93169259229122769</v>
      </c>
      <c r="AH125">
        <f t="shared" si="32"/>
        <v>0</v>
      </c>
      <c r="AI125">
        <f t="shared" si="33"/>
        <v>1</v>
      </c>
      <c r="AJ125">
        <f t="shared" si="34"/>
        <v>0</v>
      </c>
      <c r="AK125">
        <f t="shared" si="35"/>
        <v>0</v>
      </c>
      <c r="AM125">
        <f t="shared" si="36"/>
        <v>3.1182678672213688</v>
      </c>
      <c r="AN125">
        <f t="shared" si="37"/>
        <v>3.4117825414751177</v>
      </c>
      <c r="AO125">
        <f t="shared" si="38"/>
        <v>2.7382688728429678</v>
      </c>
      <c r="AP125">
        <f t="shared" si="39"/>
        <v>3.4116453674631324</v>
      </c>
      <c r="AQ125">
        <f t="shared" si="40"/>
        <v>2.7395121796429551</v>
      </c>
      <c r="AS125">
        <f t="shared" si="41"/>
        <v>-2.4970489926095039</v>
      </c>
      <c r="AT125">
        <f t="shared" si="42"/>
        <v>-1.5993180419625821</v>
      </c>
      <c r="AU125">
        <f t="shared" si="43"/>
        <v>-0.8804807349461401</v>
      </c>
      <c r="AV125">
        <f t="shared" si="44"/>
        <v>-1.599626915623291</v>
      </c>
      <c r="AW125">
        <f t="shared" si="45"/>
        <v>-0.88267018069018199</v>
      </c>
    </row>
    <row r="126" spans="1:49" x14ac:dyDescent="0.25">
      <c r="A126" t="s">
        <v>124</v>
      </c>
      <c r="B126">
        <v>-359.73386811333899</v>
      </c>
      <c r="C126">
        <v>-347.72017447710198</v>
      </c>
      <c r="D126">
        <v>12.013693636237299</v>
      </c>
      <c r="E126">
        <v>-312.25788640638399</v>
      </c>
      <c r="F126">
        <v>-306.87267211649998</v>
      </c>
      <c r="G126">
        <v>5.3852142898841802</v>
      </c>
      <c r="H126">
        <v>-47.475981706955302</v>
      </c>
      <c r="I126">
        <v>-40.8475023606021</v>
      </c>
      <c r="J126">
        <v>6.6284793463531901</v>
      </c>
      <c r="K126">
        <v>-0.60660120921524796</v>
      </c>
      <c r="L126">
        <v>-1.8912418601516501</v>
      </c>
      <c r="M126">
        <v>-0.36247145896029498</v>
      </c>
      <c r="N126">
        <v>-1.2367709003870599</v>
      </c>
      <c r="O126">
        <v>-0.23543999442115701</v>
      </c>
      <c r="P126">
        <v>-0.64507807169354503</v>
      </c>
      <c r="Q126">
        <v>-0.36253317295912102</v>
      </c>
      <c r="R126">
        <v>-1.2370282662580601</v>
      </c>
      <c r="S126">
        <v>-0.23611584215603401</v>
      </c>
      <c r="T126">
        <v>-0.64660779818667502</v>
      </c>
      <c r="V126">
        <f t="shared" si="23"/>
        <v>-9.3928880710451024E-3</v>
      </c>
      <c r="W126">
        <f t="shared" si="24"/>
        <v>-8.6897558337959702E-3</v>
      </c>
      <c r="X126">
        <f t="shared" si="25"/>
        <v>1.0809150741053655</v>
      </c>
      <c r="Z126">
        <f t="shared" si="26"/>
        <v>0</v>
      </c>
      <c r="AA126">
        <f t="shared" si="27"/>
        <v>0</v>
      </c>
      <c r="AB126">
        <f t="shared" si="28"/>
        <v>1</v>
      </c>
      <c r="AD126">
        <f t="shared" si="29"/>
        <v>-7.6057957069149973E-3</v>
      </c>
      <c r="AE126">
        <f t="shared" si="30"/>
        <v>-7.9521941000929297E-3</v>
      </c>
      <c r="AF126">
        <f t="shared" si="31"/>
        <v>0.95643989711293842</v>
      </c>
      <c r="AH126">
        <f t="shared" si="32"/>
        <v>0</v>
      </c>
      <c r="AI126">
        <f t="shared" si="33"/>
        <v>1</v>
      </c>
      <c r="AJ126">
        <f t="shared" si="34"/>
        <v>0</v>
      </c>
      <c r="AK126">
        <f t="shared" si="35"/>
        <v>0</v>
      </c>
      <c r="AM126">
        <f t="shared" si="36"/>
        <v>3.1177680351121042</v>
      </c>
      <c r="AN126">
        <f t="shared" si="37"/>
        <v>3.4121795149420615</v>
      </c>
      <c r="AO126">
        <f t="shared" si="38"/>
        <v>2.7385193313685954</v>
      </c>
      <c r="AP126">
        <f t="shared" si="39"/>
        <v>3.4120504382181869</v>
      </c>
      <c r="AQ126">
        <f t="shared" si="40"/>
        <v>2.7398831421123124</v>
      </c>
      <c r="AS126">
        <f t="shared" si="41"/>
        <v>-2.497843069366898</v>
      </c>
      <c r="AT126">
        <f t="shared" si="42"/>
        <v>-1.5992423593473548</v>
      </c>
      <c r="AU126">
        <f t="shared" si="43"/>
        <v>-0.88051806611470207</v>
      </c>
      <c r="AV126">
        <f t="shared" si="44"/>
        <v>-1.5995614392171811</v>
      </c>
      <c r="AW126">
        <f t="shared" si="45"/>
        <v>-0.882723640342709</v>
      </c>
    </row>
    <row r="127" spans="1:49" x14ac:dyDescent="0.25">
      <c r="A127" t="s">
        <v>125</v>
      </c>
      <c r="B127">
        <v>-361.51872816401499</v>
      </c>
      <c r="C127">
        <v>-349.06530236908299</v>
      </c>
      <c r="D127">
        <v>12.453425794931499</v>
      </c>
      <c r="E127">
        <v>-316.71283405656499</v>
      </c>
      <c r="F127">
        <v>-310.85642394332899</v>
      </c>
      <c r="G127">
        <v>5.8564101132368203</v>
      </c>
      <c r="H127">
        <v>-44.805894107449099</v>
      </c>
      <c r="I127">
        <v>-38.2088784257543</v>
      </c>
      <c r="J127">
        <v>6.5970156816947503</v>
      </c>
      <c r="K127">
        <v>-0.60623482974435805</v>
      </c>
      <c r="L127">
        <v>-1.8905076332502599</v>
      </c>
      <c r="M127">
        <v>-0.36250831457353899</v>
      </c>
      <c r="N127">
        <v>-1.2367707833711299</v>
      </c>
      <c r="O127">
        <v>-0.23542114151474899</v>
      </c>
      <c r="P127">
        <v>-0.64497656209725596</v>
      </c>
      <c r="Q127">
        <v>-0.36256713849689698</v>
      </c>
      <c r="R127">
        <v>-1.2370210483469199</v>
      </c>
      <c r="S127">
        <v>-0.23609265073443</v>
      </c>
      <c r="T127">
        <v>-0.64650863420189097</v>
      </c>
      <c r="V127">
        <f t="shared" si="23"/>
        <v>-8.7602877818740987E-3</v>
      </c>
      <c r="W127">
        <f t="shared" si="24"/>
        <v>-8.3053736560700642E-3</v>
      </c>
      <c r="X127">
        <f t="shared" si="25"/>
        <v>1.054773468918109</v>
      </c>
      <c r="Z127">
        <f t="shared" si="26"/>
        <v>0</v>
      </c>
      <c r="AA127">
        <f t="shared" si="27"/>
        <v>0</v>
      </c>
      <c r="AB127">
        <f t="shared" si="28"/>
        <v>1</v>
      </c>
      <c r="AD127">
        <f t="shared" si="29"/>
        <v>-6.9779507014490205E-3</v>
      </c>
      <c r="AE127">
        <f t="shared" si="30"/>
        <v>-7.5750405130310672E-3</v>
      </c>
      <c r="AF127">
        <f t="shared" si="31"/>
        <v>0.9211766840646074</v>
      </c>
      <c r="AH127">
        <f t="shared" si="32"/>
        <v>0</v>
      </c>
      <c r="AI127">
        <f t="shared" si="33"/>
        <v>1</v>
      </c>
      <c r="AJ127">
        <f t="shared" si="34"/>
        <v>0</v>
      </c>
      <c r="AK127">
        <f t="shared" si="35"/>
        <v>0</v>
      </c>
      <c r="AM127">
        <f t="shared" si="36"/>
        <v>3.118441139463175</v>
      </c>
      <c r="AN127">
        <f t="shared" si="37"/>
        <v>3.4118399518369671</v>
      </c>
      <c r="AO127">
        <f t="shared" si="38"/>
        <v>2.738368315111678</v>
      </c>
      <c r="AP127">
        <f t="shared" si="39"/>
        <v>3.4117032179691886</v>
      </c>
      <c r="AQ127">
        <f t="shared" si="40"/>
        <v>2.7396713733836369</v>
      </c>
      <c r="AS127">
        <f t="shared" si="41"/>
        <v>-2.496742462994618</v>
      </c>
      <c r="AT127">
        <f t="shared" si="42"/>
        <v>-1.5992790979446689</v>
      </c>
      <c r="AU127">
        <f t="shared" si="43"/>
        <v>-0.88039770361200498</v>
      </c>
      <c r="AV127">
        <f t="shared" si="44"/>
        <v>-1.5995881868438169</v>
      </c>
      <c r="AW127">
        <f t="shared" si="45"/>
        <v>-0.88260128493632095</v>
      </c>
    </row>
    <row r="128" spans="1:49" x14ac:dyDescent="0.25">
      <c r="A128" t="s">
        <v>126</v>
      </c>
      <c r="B128">
        <v>-336.10651691939</v>
      </c>
      <c r="C128">
        <v>-324.751340485566</v>
      </c>
      <c r="D128">
        <v>11.355176433823701</v>
      </c>
      <c r="E128">
        <v>-292.43782884716398</v>
      </c>
      <c r="F128">
        <v>-287.215256411616</v>
      </c>
      <c r="G128">
        <v>5.2225724355479501</v>
      </c>
      <c r="H128">
        <v>-43.6686880722254</v>
      </c>
      <c r="I128">
        <v>-37.536084073949603</v>
      </c>
      <c r="J128">
        <v>6.1326039982757798</v>
      </c>
      <c r="K128">
        <v>-0.60540525361585595</v>
      </c>
      <c r="L128">
        <v>-1.8914135858480201</v>
      </c>
      <c r="M128">
        <v>-0.36250826187596702</v>
      </c>
      <c r="N128">
        <v>-1.2367803826638599</v>
      </c>
      <c r="O128">
        <v>-0.23547754446289099</v>
      </c>
      <c r="P128">
        <v>-0.64542012786721004</v>
      </c>
      <c r="Q128">
        <v>-0.36257019881521002</v>
      </c>
      <c r="R128">
        <v>-1.23703590554832</v>
      </c>
      <c r="S128">
        <v>-0.23602045471191299</v>
      </c>
      <c r="T128">
        <v>-0.64689554295663099</v>
      </c>
      <c r="V128">
        <f t="shared" si="23"/>
        <v>-9.2130753169501478E-3</v>
      </c>
      <c r="W128">
        <f t="shared" si="24"/>
        <v>-7.419447276997948E-3</v>
      </c>
      <c r="X128">
        <f t="shared" si="25"/>
        <v>1.2417468543125676</v>
      </c>
      <c r="Z128">
        <f t="shared" si="26"/>
        <v>1</v>
      </c>
      <c r="AA128">
        <f t="shared" si="27"/>
        <v>0</v>
      </c>
      <c r="AB128">
        <f t="shared" si="28"/>
        <v>0</v>
      </c>
      <c r="AD128">
        <f t="shared" si="29"/>
        <v>-7.4821373430691285E-3</v>
      </c>
      <c r="AE128">
        <f t="shared" si="30"/>
        <v>-6.8146000887329417E-3</v>
      </c>
      <c r="AF128">
        <f t="shared" si="31"/>
        <v>1.0979569227312214</v>
      </c>
      <c r="AH128">
        <f t="shared" si="32"/>
        <v>1</v>
      </c>
      <c r="AI128">
        <f t="shared" si="33"/>
        <v>0</v>
      </c>
      <c r="AJ128">
        <f t="shared" si="34"/>
        <v>0</v>
      </c>
      <c r="AK128">
        <f t="shared" si="35"/>
        <v>0</v>
      </c>
      <c r="AM128">
        <f t="shared" si="36"/>
        <v>3.1242107242236901</v>
      </c>
      <c r="AN128">
        <f t="shared" si="37"/>
        <v>3.4118521312304435</v>
      </c>
      <c r="AO128">
        <f t="shared" si="38"/>
        <v>2.7408452532058414</v>
      </c>
      <c r="AP128">
        <f t="shared" si="39"/>
        <v>3.4117301941301053</v>
      </c>
      <c r="AQ128">
        <f t="shared" si="40"/>
        <v>2.7408988374639778</v>
      </c>
      <c r="AS128">
        <f t="shared" si="41"/>
        <v>-2.4968188394638759</v>
      </c>
      <c r="AT128">
        <f t="shared" si="42"/>
        <v>-1.5992886445398269</v>
      </c>
      <c r="AU128">
        <f t="shared" si="43"/>
        <v>-0.88089767233010097</v>
      </c>
      <c r="AV128">
        <f t="shared" si="44"/>
        <v>-1.5996061043635299</v>
      </c>
      <c r="AW128">
        <f t="shared" si="45"/>
        <v>-0.88291599766854401</v>
      </c>
    </row>
    <row r="129" spans="1:49" x14ac:dyDescent="0.25">
      <c r="A129" t="s">
        <v>127</v>
      </c>
      <c r="B129">
        <v>-356.82624357004102</v>
      </c>
      <c r="C129">
        <v>-345.43315079503299</v>
      </c>
      <c r="D129">
        <v>11.393092775007799</v>
      </c>
      <c r="E129">
        <v>-310.90029151056802</v>
      </c>
      <c r="F129">
        <v>-305.72332367950997</v>
      </c>
      <c r="G129">
        <v>5.1769678310584997</v>
      </c>
      <c r="H129">
        <v>-45.9259520594726</v>
      </c>
      <c r="I129">
        <v>-39.709827115523197</v>
      </c>
      <c r="J129">
        <v>6.2161249439493096</v>
      </c>
      <c r="K129">
        <v>-0.60629000770277497</v>
      </c>
      <c r="L129">
        <v>-1.8910576509757699</v>
      </c>
      <c r="M129">
        <v>-0.36257085392493799</v>
      </c>
      <c r="N129">
        <v>-1.2368481365714701</v>
      </c>
      <c r="O129">
        <v>-0.23540459995514401</v>
      </c>
      <c r="P129">
        <v>-0.64503179930497401</v>
      </c>
      <c r="Q129">
        <v>-0.36263211213414798</v>
      </c>
      <c r="R129">
        <v>-1.2370952600188201</v>
      </c>
      <c r="S129">
        <v>-0.23602967082523399</v>
      </c>
      <c r="T129">
        <v>-0.64646594340075103</v>
      </c>
      <c r="V129">
        <f t="shared" si="23"/>
        <v>-9.1777150993258561E-3</v>
      </c>
      <c r="W129">
        <f t="shared" si="24"/>
        <v>-8.3145538226929716E-3</v>
      </c>
      <c r="X129">
        <f t="shared" si="25"/>
        <v>1.1038133007542812</v>
      </c>
      <c r="Z129">
        <f t="shared" si="26"/>
        <v>0</v>
      </c>
      <c r="AA129">
        <f t="shared" si="27"/>
        <v>1</v>
      </c>
      <c r="AB129">
        <f t="shared" si="28"/>
        <v>0</v>
      </c>
      <c r="AD129">
        <f t="shared" si="29"/>
        <v>-7.4964475561988264E-3</v>
      </c>
      <c r="AE129">
        <f t="shared" si="30"/>
        <v>-7.6282247433930028E-3</v>
      </c>
      <c r="AF129">
        <f t="shared" si="31"/>
        <v>0.98272505181388214</v>
      </c>
      <c r="AH129">
        <f t="shared" si="32"/>
        <v>0</v>
      </c>
      <c r="AI129">
        <f t="shared" si="33"/>
        <v>1</v>
      </c>
      <c r="AJ129">
        <f t="shared" si="34"/>
        <v>0</v>
      </c>
      <c r="AK129">
        <f t="shared" si="35"/>
        <v>0</v>
      </c>
      <c r="AM129">
        <f t="shared" si="36"/>
        <v>3.1190645185477539</v>
      </c>
      <c r="AN129">
        <f t="shared" si="37"/>
        <v>3.4114332918238173</v>
      </c>
      <c r="AO129">
        <f t="shared" si="38"/>
        <v>2.7389181247446674</v>
      </c>
      <c r="AP129">
        <f t="shared" si="39"/>
        <v>3.4113280843791465</v>
      </c>
      <c r="AQ129">
        <f t="shared" si="40"/>
        <v>2.7400985343017248</v>
      </c>
      <c r="AS129">
        <f t="shared" si="41"/>
        <v>-2.497347658678545</v>
      </c>
      <c r="AT129">
        <f t="shared" si="42"/>
        <v>-1.599418990496408</v>
      </c>
      <c r="AU129">
        <f t="shared" si="43"/>
        <v>-0.88043639926011807</v>
      </c>
      <c r="AV129">
        <f t="shared" si="44"/>
        <v>-1.5997273721529681</v>
      </c>
      <c r="AW129">
        <f t="shared" si="45"/>
        <v>-0.88249561422598499</v>
      </c>
    </row>
    <row r="130" spans="1:49" x14ac:dyDescent="0.25">
      <c r="A130" t="s">
        <v>128</v>
      </c>
      <c r="B130">
        <v>-363.742336986179</v>
      </c>
      <c r="C130">
        <v>-352.08913152736397</v>
      </c>
      <c r="D130">
        <v>11.653205458814799</v>
      </c>
      <c r="E130">
        <v>-315.89794842615999</v>
      </c>
      <c r="F130">
        <v>-310.64531064589897</v>
      </c>
      <c r="G130">
        <v>5.2526377802608897</v>
      </c>
      <c r="H130">
        <v>-47.844388560018601</v>
      </c>
      <c r="I130">
        <v>-41.443820881464603</v>
      </c>
      <c r="J130">
        <v>6.4005676785539798</v>
      </c>
      <c r="K130">
        <v>-0.60658823437181097</v>
      </c>
      <c r="L130">
        <v>-1.89137895495324</v>
      </c>
      <c r="M130">
        <v>-0.36249700098006199</v>
      </c>
      <c r="N130">
        <v>-1.2367866830207099</v>
      </c>
      <c r="O130">
        <v>-0.23540908848866501</v>
      </c>
      <c r="P130">
        <v>-0.64505145418098897</v>
      </c>
      <c r="Q130">
        <v>-0.36256106945840999</v>
      </c>
      <c r="R130">
        <v>-1.2370410071836899</v>
      </c>
      <c r="S130">
        <v>-0.23605409419390599</v>
      </c>
      <c r="T130">
        <v>-0.64652590297562895</v>
      </c>
      <c r="V130">
        <f t="shared" si="23"/>
        <v>-9.5408177515411419E-3</v>
      </c>
      <c r="W130">
        <f t="shared" si="24"/>
        <v>-8.6821449030839715E-3</v>
      </c>
      <c r="X130">
        <f t="shared" si="25"/>
        <v>1.0989010040770182</v>
      </c>
      <c r="Z130">
        <f t="shared" si="26"/>
        <v>0</v>
      </c>
      <c r="AA130">
        <f t="shared" si="27"/>
        <v>0</v>
      </c>
      <c r="AB130">
        <f t="shared" si="28"/>
        <v>1</v>
      </c>
      <c r="AD130">
        <f t="shared" si="29"/>
        <v>-7.812044793921169E-3</v>
      </c>
      <c r="AE130">
        <f t="shared" si="30"/>
        <v>-7.9730707194949901E-3</v>
      </c>
      <c r="AF130">
        <f t="shared" si="31"/>
        <v>0.97980377557920117</v>
      </c>
      <c r="AH130">
        <f t="shared" si="32"/>
        <v>0</v>
      </c>
      <c r="AI130">
        <f t="shared" si="33"/>
        <v>1</v>
      </c>
      <c r="AJ130">
        <f t="shared" si="34"/>
        <v>0</v>
      </c>
      <c r="AK130">
        <f t="shared" si="35"/>
        <v>0</v>
      </c>
      <c r="AM130">
        <f t="shared" si="36"/>
        <v>3.1180607334264758</v>
      </c>
      <c r="AN130">
        <f t="shared" si="37"/>
        <v>3.4119521134234545</v>
      </c>
      <c r="AO130">
        <f t="shared" si="38"/>
        <v>2.7388887499851706</v>
      </c>
      <c r="AP130">
        <f t="shared" si="39"/>
        <v>3.4118535592760271</v>
      </c>
      <c r="AQ130">
        <f t="shared" si="40"/>
        <v>2.7401297814041206</v>
      </c>
      <c r="AS130">
        <f t="shared" si="41"/>
        <v>-2.4979671893250508</v>
      </c>
      <c r="AT130">
        <f t="shared" si="42"/>
        <v>-1.5992836840007718</v>
      </c>
      <c r="AU130">
        <f t="shared" si="43"/>
        <v>-0.88046054266965401</v>
      </c>
      <c r="AV130">
        <f t="shared" si="44"/>
        <v>-1.5996020766421</v>
      </c>
      <c r="AW130">
        <f t="shared" si="45"/>
        <v>-0.88257999716953495</v>
      </c>
    </row>
    <row r="131" spans="1:49" x14ac:dyDescent="0.25">
      <c r="A131" t="s">
        <v>129</v>
      </c>
      <c r="B131">
        <v>-426.51748923658198</v>
      </c>
      <c r="C131">
        <v>-400.755574279521</v>
      </c>
      <c r="D131">
        <v>25.761914957060402</v>
      </c>
      <c r="E131">
        <v>-377.897456796911</v>
      </c>
      <c r="F131">
        <v>-366.48743546058802</v>
      </c>
      <c r="G131">
        <v>11.410021336322901</v>
      </c>
      <c r="H131">
        <v>-48.620032439670197</v>
      </c>
      <c r="I131">
        <v>-34.268138818932698</v>
      </c>
      <c r="J131">
        <v>14.351893620737499</v>
      </c>
      <c r="K131">
        <v>-0.65600535723463704</v>
      </c>
      <c r="L131">
        <v>-2.0506054334430401</v>
      </c>
      <c r="M131">
        <v>-0.36242499003853201</v>
      </c>
      <c r="N131">
        <v>-1.2367464914028801</v>
      </c>
      <c r="O131">
        <v>-0.284771595545116</v>
      </c>
      <c r="P131">
        <v>-0.80414932388377902</v>
      </c>
      <c r="Q131">
        <v>-0.362494188591025</v>
      </c>
      <c r="R131">
        <v>-1.23704910450255</v>
      </c>
      <c r="S131">
        <v>-0.286424164364669</v>
      </c>
      <c r="T131">
        <v>-0.80759129024685605</v>
      </c>
      <c r="V131">
        <f t="shared" ref="V131:V192" si="46">L131-N131-P131</f>
        <v>-9.7096181563810502E-3</v>
      </c>
      <c r="W131">
        <f t="shared" ref="W131:W192" si="47">K131-M131-O131</f>
        <v>-8.8087716509890335E-3</v>
      </c>
      <c r="X131">
        <f t="shared" ref="X131:X192" si="48">V131/W131</f>
        <v>1.1022669835346306</v>
      </c>
      <c r="Z131">
        <f t="shared" ref="Z131:Z192" si="49">IF(X131&gt;=1.2,1,0)</f>
        <v>0</v>
      </c>
      <c r="AA131">
        <f t="shared" ref="AA131:AA192" si="50">IF(X131&gt;=1.1,1,0)-Z131</f>
        <v>1</v>
      </c>
      <c r="AB131">
        <f t="shared" ref="AB131:AB192" si="51">IF(X131&gt;=1,1,0)-AA131-Z131</f>
        <v>0</v>
      </c>
      <c r="AD131">
        <f t="shared" ref="AD131:AD192" si="52">L131-R131-T131</f>
        <v>-5.9650386936340727E-3</v>
      </c>
      <c r="AE131">
        <f t="shared" ref="AE131:AE192" si="53">K131-Q131-S131</f>
        <v>-7.0870042789430432E-3</v>
      </c>
      <c r="AF131">
        <f t="shared" ref="AF131:AF192" si="54">AD131/AE131</f>
        <v>0.84168690448761796</v>
      </c>
      <c r="AH131">
        <f t="shared" ref="AH131:AH192" si="55">IF(AF131&gt;=1,1,0)</f>
        <v>0</v>
      </c>
      <c r="AI131">
        <f t="shared" ref="AI131:AI192" si="56">IF(AF131&gt;=0.9,1,0)-AH131</f>
        <v>0</v>
      </c>
      <c r="AJ131">
        <f t="shared" ref="AJ131:AJ192" si="57">IF(AF131&gt;=0.8,1,0)-AI131-AH131</f>
        <v>1</v>
      </c>
      <c r="AK131">
        <f t="shared" ref="AK131:AK192" si="58">IF(AF131&gt;=0.7,1,0)-AJ131-AI131-AH131</f>
        <v>0</v>
      </c>
      <c r="AM131">
        <f t="shared" ref="AM131:AM192" si="59">L131/K131</f>
        <v>3.125897389142188</v>
      </c>
      <c r="AN131">
        <f t="shared" ref="AN131:AN192" si="60">R131/Q131</f>
        <v>3.4126039628685461</v>
      </c>
      <c r="AO131">
        <f t="shared" ref="AO131:AO192" si="61">T131/S131</f>
        <v>2.8195640966194753</v>
      </c>
      <c r="AP131">
        <f t="shared" ref="AP131:AP192" si="62">N131/M131</f>
        <v>3.4124205708645881</v>
      </c>
      <c r="AQ131">
        <f t="shared" ref="AQ131:AQ192" si="63">P131/O131</f>
        <v>2.8238396541777941</v>
      </c>
      <c r="AS131">
        <f t="shared" ref="AS131:AS192" si="64">K131+L131</f>
        <v>-2.7066107906776771</v>
      </c>
      <c r="AT131">
        <f t="shared" ref="AT131:AT192" si="65">M131+N131</f>
        <v>-1.5991714814414122</v>
      </c>
      <c r="AU131">
        <f t="shared" ref="AU131:AU192" si="66">O131+P131</f>
        <v>-1.0889209194288951</v>
      </c>
      <c r="AV131">
        <f t="shared" ref="AV131:AV192" si="67">Q131+R131</f>
        <v>-1.5995432930935749</v>
      </c>
      <c r="AW131">
        <f t="shared" ref="AW131:AW192" si="68">S131+T131</f>
        <v>-1.0940154546115251</v>
      </c>
    </row>
    <row r="132" spans="1:49" x14ac:dyDescent="0.25">
      <c r="A132" t="s">
        <v>130</v>
      </c>
      <c r="B132">
        <v>-407.01752107563601</v>
      </c>
      <c r="C132">
        <v>-383.30371347695802</v>
      </c>
      <c r="D132">
        <v>23.713807598678699</v>
      </c>
      <c r="E132">
        <v>-362.59763445167403</v>
      </c>
      <c r="F132">
        <v>-352.192950360672</v>
      </c>
      <c r="G132">
        <v>10.404684091001901</v>
      </c>
      <c r="H132">
        <v>-44.419886623962697</v>
      </c>
      <c r="I132">
        <v>-31.110763116285899</v>
      </c>
      <c r="J132">
        <v>13.3091235076768</v>
      </c>
      <c r="K132">
        <v>-0.65550781588335805</v>
      </c>
      <c r="L132">
        <v>-2.05000204338373</v>
      </c>
      <c r="M132">
        <v>-0.36266749916636998</v>
      </c>
      <c r="N132">
        <v>-1.2369392571218101</v>
      </c>
      <c r="O132">
        <v>-0.28478692227220698</v>
      </c>
      <c r="P132">
        <v>-0.804197541734052</v>
      </c>
      <c r="Q132">
        <v>-0.36272968090144397</v>
      </c>
      <c r="R132">
        <v>-1.2372031221036901</v>
      </c>
      <c r="S132">
        <v>-0.28632338639006499</v>
      </c>
      <c r="T132">
        <v>-0.80740420762809795</v>
      </c>
      <c r="V132">
        <f t="shared" si="46"/>
        <v>-8.8652445278679659E-3</v>
      </c>
      <c r="W132">
        <f t="shared" si="47"/>
        <v>-8.0533944447810923E-3</v>
      </c>
      <c r="X132">
        <f t="shared" si="48"/>
        <v>1.1008084340899238</v>
      </c>
      <c r="Z132">
        <f t="shared" si="49"/>
        <v>0</v>
      </c>
      <c r="AA132">
        <f t="shared" si="50"/>
        <v>1</v>
      </c>
      <c r="AB132">
        <f t="shared" si="51"/>
        <v>0</v>
      </c>
      <c r="AD132">
        <f t="shared" si="52"/>
        <v>-5.3947136519419958E-3</v>
      </c>
      <c r="AE132">
        <f t="shared" si="53"/>
        <v>-6.4547485918490799E-3</v>
      </c>
      <c r="AF132">
        <f t="shared" si="54"/>
        <v>0.83577440316642637</v>
      </c>
      <c r="AH132">
        <f t="shared" si="55"/>
        <v>0</v>
      </c>
      <c r="AI132">
        <f t="shared" si="56"/>
        <v>0</v>
      </c>
      <c r="AJ132">
        <f t="shared" si="57"/>
        <v>1</v>
      </c>
      <c r="AK132">
        <f t="shared" si="58"/>
        <v>0</v>
      </c>
      <c r="AM132">
        <f t="shared" si="59"/>
        <v>3.1273495047822744</v>
      </c>
      <c r="AN132">
        <f t="shared" si="60"/>
        <v>3.4108130303233892</v>
      </c>
      <c r="AO132">
        <f t="shared" si="61"/>
        <v>2.8199031095844629</v>
      </c>
      <c r="AP132">
        <f t="shared" si="62"/>
        <v>3.4106702695031874</v>
      </c>
      <c r="AQ132">
        <f t="shared" si="63"/>
        <v>2.823856992159838</v>
      </c>
      <c r="AS132">
        <f t="shared" si="64"/>
        <v>-2.7055098592670879</v>
      </c>
      <c r="AT132">
        <f t="shared" si="65"/>
        <v>-1.5996067562881802</v>
      </c>
      <c r="AU132">
        <f t="shared" si="66"/>
        <v>-1.0889844640062589</v>
      </c>
      <c r="AV132">
        <f t="shared" si="67"/>
        <v>-1.5999328030051341</v>
      </c>
      <c r="AW132">
        <f t="shared" si="68"/>
        <v>-1.093727594018163</v>
      </c>
    </row>
    <row r="133" spans="1:49" x14ac:dyDescent="0.25">
      <c r="A133" t="s">
        <v>131</v>
      </c>
      <c r="B133">
        <v>-411.78293294178002</v>
      </c>
      <c r="C133">
        <v>-389.04740330447601</v>
      </c>
      <c r="D133">
        <v>22.7355296373035</v>
      </c>
      <c r="E133">
        <v>-367.919946939765</v>
      </c>
      <c r="F133">
        <v>-357.96977094508901</v>
      </c>
      <c r="G133">
        <v>9.9501759946760107</v>
      </c>
      <c r="H133">
        <v>-43.862986002014402</v>
      </c>
      <c r="I133">
        <v>-31.0776323593869</v>
      </c>
      <c r="J133">
        <v>12.7853536426275</v>
      </c>
      <c r="K133">
        <v>-0.65526023901355601</v>
      </c>
      <c r="L133">
        <v>-2.0497818043919298</v>
      </c>
      <c r="M133">
        <v>-0.36249374470295498</v>
      </c>
      <c r="N133">
        <v>-1.2369116975124901</v>
      </c>
      <c r="O133">
        <v>-0.28477458046658399</v>
      </c>
      <c r="P133">
        <v>-0.80415549396587904</v>
      </c>
      <c r="Q133">
        <v>-0.36255627626572701</v>
      </c>
      <c r="R133">
        <v>-1.2371607226155601</v>
      </c>
      <c r="S133">
        <v>-0.28622130060340001</v>
      </c>
      <c r="T133">
        <v>-0.80726690051406802</v>
      </c>
      <c r="V133">
        <f t="shared" si="46"/>
        <v>-8.714612913560682E-3</v>
      </c>
      <c r="W133">
        <f t="shared" si="47"/>
        <v>-7.9919138440170401E-3</v>
      </c>
      <c r="X133">
        <f t="shared" si="48"/>
        <v>1.0904287863519291</v>
      </c>
      <c r="Z133">
        <f t="shared" si="49"/>
        <v>0</v>
      </c>
      <c r="AA133">
        <f t="shared" si="50"/>
        <v>0</v>
      </c>
      <c r="AB133">
        <f t="shared" si="51"/>
        <v>1</v>
      </c>
      <c r="AD133">
        <f t="shared" si="52"/>
        <v>-5.3541812623016938E-3</v>
      </c>
      <c r="AE133">
        <f t="shared" si="53"/>
        <v>-6.4826621444289967E-3</v>
      </c>
      <c r="AF133">
        <f t="shared" si="54"/>
        <v>0.8259232307676122</v>
      </c>
      <c r="AH133">
        <f t="shared" si="55"/>
        <v>0</v>
      </c>
      <c r="AI133">
        <f t="shared" si="56"/>
        <v>0</v>
      </c>
      <c r="AJ133">
        <f t="shared" si="57"/>
        <v>1</v>
      </c>
      <c r="AK133">
        <f t="shared" si="58"/>
        <v>0</v>
      </c>
      <c r="AM133">
        <f t="shared" si="59"/>
        <v>3.1281950015427746</v>
      </c>
      <c r="AN133">
        <f t="shared" si="60"/>
        <v>3.4123274195060755</v>
      </c>
      <c r="AO133">
        <f t="shared" si="61"/>
        <v>2.8204291532888051</v>
      </c>
      <c r="AP133">
        <f t="shared" si="62"/>
        <v>3.4122290814316694</v>
      </c>
      <c r="AQ133">
        <f t="shared" si="63"/>
        <v>2.8238317220881313</v>
      </c>
      <c r="AS133">
        <f t="shared" si="64"/>
        <v>-2.705042043405486</v>
      </c>
      <c r="AT133">
        <f t="shared" si="65"/>
        <v>-1.5994054422154451</v>
      </c>
      <c r="AU133">
        <f t="shared" si="66"/>
        <v>-1.088930074432463</v>
      </c>
      <c r="AV133">
        <f t="shared" si="67"/>
        <v>-1.5997169988812872</v>
      </c>
      <c r="AW133">
        <f t="shared" si="68"/>
        <v>-1.093488201117468</v>
      </c>
    </row>
    <row r="134" spans="1:49" x14ac:dyDescent="0.25">
      <c r="A134" t="s">
        <v>132</v>
      </c>
      <c r="B134">
        <v>-351.66633205494401</v>
      </c>
      <c r="C134">
        <v>-332.91826758058897</v>
      </c>
      <c r="D134">
        <v>18.748064474355299</v>
      </c>
      <c r="E134">
        <v>-295.77890089921402</v>
      </c>
      <c r="F134">
        <v>-288.28435304881901</v>
      </c>
      <c r="G134">
        <v>7.4945478503949703</v>
      </c>
      <c r="H134">
        <v>-55.887431155730297</v>
      </c>
      <c r="I134">
        <v>-44.633914531770003</v>
      </c>
      <c r="J134">
        <v>11.2535166239603</v>
      </c>
      <c r="K134">
        <v>-1.2798180116640601</v>
      </c>
      <c r="L134">
        <v>-3.6850309480301999</v>
      </c>
      <c r="M134">
        <v>-0.36256858322572799</v>
      </c>
      <c r="N134">
        <v>-1.23673279605816</v>
      </c>
      <c r="O134">
        <v>-0.90754526884912101</v>
      </c>
      <c r="P134">
        <v>-2.4367159161482701</v>
      </c>
      <c r="Q134">
        <v>-0.362650537131675</v>
      </c>
      <c r="R134">
        <v>-1.23706440233964</v>
      </c>
      <c r="S134">
        <v>-0.90878753990913197</v>
      </c>
      <c r="T134">
        <v>-2.4393463224265499</v>
      </c>
      <c r="V134">
        <f t="shared" si="46"/>
        <v>-1.1582235823769604E-2</v>
      </c>
      <c r="W134">
        <f t="shared" si="47"/>
        <v>-9.7041595892111143E-3</v>
      </c>
      <c r="X134">
        <f t="shared" si="48"/>
        <v>1.1935331150825772</v>
      </c>
      <c r="Z134">
        <f t="shared" si="49"/>
        <v>0</v>
      </c>
      <c r="AA134">
        <f t="shared" si="50"/>
        <v>1</v>
      </c>
      <c r="AB134">
        <f t="shared" si="51"/>
        <v>0</v>
      </c>
      <c r="AD134">
        <f t="shared" si="52"/>
        <v>-8.6202232640100185E-3</v>
      </c>
      <c r="AE134">
        <f t="shared" si="53"/>
        <v>-8.3799346232530381E-3</v>
      </c>
      <c r="AF134">
        <f t="shared" si="54"/>
        <v>1.0286742858458844</v>
      </c>
      <c r="AH134">
        <f t="shared" si="55"/>
        <v>1</v>
      </c>
      <c r="AI134">
        <f t="shared" si="56"/>
        <v>0</v>
      </c>
      <c r="AJ134">
        <f t="shared" si="57"/>
        <v>0</v>
      </c>
      <c r="AK134">
        <f t="shared" si="58"/>
        <v>0</v>
      </c>
      <c r="AM134">
        <f t="shared" si="59"/>
        <v>2.8793398080394303</v>
      </c>
      <c r="AN134">
        <f t="shared" si="60"/>
        <v>3.4111748796072332</v>
      </c>
      <c r="AO134">
        <f t="shared" si="61"/>
        <v>2.6841766808009448</v>
      </c>
      <c r="AP134">
        <f t="shared" si="62"/>
        <v>3.4110313283492486</v>
      </c>
      <c r="AQ134">
        <f t="shared" si="63"/>
        <v>2.6849524754157175</v>
      </c>
      <c r="AS134">
        <f t="shared" si="64"/>
        <v>-4.96484895969426</v>
      </c>
      <c r="AT134">
        <f t="shared" si="65"/>
        <v>-1.5993013792838879</v>
      </c>
      <c r="AU134">
        <f t="shared" si="66"/>
        <v>-3.3442611849973911</v>
      </c>
      <c r="AV134">
        <f t="shared" si="67"/>
        <v>-1.599714939471315</v>
      </c>
      <c r="AW134">
        <f t="shared" si="68"/>
        <v>-3.3481338623356818</v>
      </c>
    </row>
    <row r="135" spans="1:49" x14ac:dyDescent="0.25">
      <c r="A135" t="s">
        <v>133</v>
      </c>
      <c r="B135">
        <v>-335.380768836203</v>
      </c>
      <c r="C135">
        <v>-319.41886956938498</v>
      </c>
      <c r="D135">
        <v>15.961899266817699</v>
      </c>
      <c r="E135">
        <v>-292.96877633559598</v>
      </c>
      <c r="F135">
        <v>-286.42333639015698</v>
      </c>
      <c r="G135">
        <v>6.5454399454386403</v>
      </c>
      <c r="H135">
        <v>-42.411992500607298</v>
      </c>
      <c r="I135">
        <v>-32.995533179228303</v>
      </c>
      <c r="J135">
        <v>9.4164593213790599</v>
      </c>
      <c r="K135">
        <v>-1.27763176396261</v>
      </c>
      <c r="L135">
        <v>-3.6813501017335701</v>
      </c>
      <c r="M135">
        <v>-0.36244050318758397</v>
      </c>
      <c r="N135">
        <v>-1.23661759851627</v>
      </c>
      <c r="O135">
        <v>-0.90748046665670701</v>
      </c>
      <c r="P135">
        <v>-2.4362894247387499</v>
      </c>
      <c r="Q135">
        <v>-0.36250829711549498</v>
      </c>
      <c r="R135">
        <v>-1.23687362434503</v>
      </c>
      <c r="S135">
        <v>-0.90852252866662297</v>
      </c>
      <c r="T135">
        <v>-2.4385100824203199</v>
      </c>
      <c r="V135">
        <f t="shared" si="46"/>
        <v>-8.4430784785500812E-3</v>
      </c>
      <c r="W135">
        <f t="shared" si="47"/>
        <v>-7.7107941183190976E-3</v>
      </c>
      <c r="X135">
        <f t="shared" si="48"/>
        <v>1.0949687346068859</v>
      </c>
      <c r="Z135">
        <f t="shared" si="49"/>
        <v>0</v>
      </c>
      <c r="AA135">
        <f t="shared" si="50"/>
        <v>0</v>
      </c>
      <c r="AB135">
        <f t="shared" si="51"/>
        <v>1</v>
      </c>
      <c r="AD135">
        <f t="shared" si="52"/>
        <v>-5.9663949682202677E-3</v>
      </c>
      <c r="AE135">
        <f t="shared" si="53"/>
        <v>-6.6009381804921219E-3</v>
      </c>
      <c r="AF135">
        <f t="shared" si="54"/>
        <v>0.90387075368360037</v>
      </c>
      <c r="AH135">
        <f t="shared" si="55"/>
        <v>0</v>
      </c>
      <c r="AI135">
        <f t="shared" si="56"/>
        <v>1</v>
      </c>
      <c r="AJ135">
        <f t="shared" si="57"/>
        <v>0</v>
      </c>
      <c r="AK135">
        <f t="shared" si="58"/>
        <v>0</v>
      </c>
      <c r="AM135">
        <f t="shared" si="59"/>
        <v>2.8813858621640414</v>
      </c>
      <c r="AN135">
        <f t="shared" si="60"/>
        <v>3.411987075018486</v>
      </c>
      <c r="AO135">
        <f t="shared" si="61"/>
        <v>2.6840392015365389</v>
      </c>
      <c r="AP135">
        <f t="shared" si="62"/>
        <v>3.4119188877636248</v>
      </c>
      <c r="AQ135">
        <f t="shared" si="63"/>
        <v>2.6846742318480996</v>
      </c>
      <c r="AS135">
        <f t="shared" si="64"/>
        <v>-4.9589818656961802</v>
      </c>
      <c r="AT135">
        <f t="shared" si="65"/>
        <v>-1.5990581017038539</v>
      </c>
      <c r="AU135">
        <f t="shared" si="66"/>
        <v>-3.343769891395457</v>
      </c>
      <c r="AV135">
        <f t="shared" si="67"/>
        <v>-1.5993819214605249</v>
      </c>
      <c r="AW135">
        <f t="shared" si="68"/>
        <v>-3.3470326110869428</v>
      </c>
    </row>
    <row r="136" spans="1:49" x14ac:dyDescent="0.25">
      <c r="A136" t="s">
        <v>134</v>
      </c>
      <c r="B136">
        <v>-341.95141879790498</v>
      </c>
      <c r="C136">
        <v>-323.85388079982499</v>
      </c>
      <c r="D136">
        <v>18.0975379980794</v>
      </c>
      <c r="E136">
        <v>-288.72765184904102</v>
      </c>
      <c r="F136">
        <v>-281.53118357260701</v>
      </c>
      <c r="G136">
        <v>7.1964682764338797</v>
      </c>
      <c r="H136">
        <v>-53.223766948863798</v>
      </c>
      <c r="I136">
        <v>-42.3226972272182</v>
      </c>
      <c r="J136">
        <v>10.9010697216455</v>
      </c>
      <c r="K136">
        <v>-1.27924192779585</v>
      </c>
      <c r="L136">
        <v>-3.6843319886093999</v>
      </c>
      <c r="M136">
        <v>-0.36243842296656598</v>
      </c>
      <c r="N136">
        <v>-1.23662688110899</v>
      </c>
      <c r="O136">
        <v>-0.907540697872673</v>
      </c>
      <c r="P136">
        <v>-2.4366960550205001</v>
      </c>
      <c r="Q136">
        <v>-0.36250992957232497</v>
      </c>
      <c r="R136">
        <v>-1.2369182131847201</v>
      </c>
      <c r="S136">
        <v>-0.90875516097252995</v>
      </c>
      <c r="T136">
        <v>-2.4392707508477902</v>
      </c>
      <c r="V136">
        <f t="shared" si="46"/>
        <v>-1.1009052479909798E-2</v>
      </c>
      <c r="W136">
        <f t="shared" si="47"/>
        <v>-9.2628069566109694E-3</v>
      </c>
      <c r="X136">
        <f t="shared" si="48"/>
        <v>1.1885222839554606</v>
      </c>
      <c r="Z136">
        <f t="shared" si="49"/>
        <v>0</v>
      </c>
      <c r="AA136">
        <f t="shared" si="50"/>
        <v>1</v>
      </c>
      <c r="AB136">
        <f t="shared" si="51"/>
        <v>0</v>
      </c>
      <c r="AD136">
        <f t="shared" si="52"/>
        <v>-8.1430245768898679E-3</v>
      </c>
      <c r="AE136">
        <f t="shared" si="53"/>
        <v>-7.9768372509950725E-3</v>
      </c>
      <c r="AF136">
        <f t="shared" si="54"/>
        <v>1.0208337365632054</v>
      </c>
      <c r="AH136">
        <f t="shared" si="55"/>
        <v>1</v>
      </c>
      <c r="AI136">
        <f t="shared" si="56"/>
        <v>0</v>
      </c>
      <c r="AJ136">
        <f t="shared" si="57"/>
        <v>0</v>
      </c>
      <c r="AK136">
        <f t="shared" si="58"/>
        <v>0</v>
      </c>
      <c r="AM136">
        <f t="shared" si="59"/>
        <v>2.8800900819108941</v>
      </c>
      <c r="AN136">
        <f t="shared" si="60"/>
        <v>3.4120947104648631</v>
      </c>
      <c r="AO136">
        <f t="shared" si="61"/>
        <v>2.6841891585378574</v>
      </c>
      <c r="AP136">
        <f t="shared" si="62"/>
        <v>3.4119640820285371</v>
      </c>
      <c r="AQ136">
        <f t="shared" si="63"/>
        <v>2.6849441140570933</v>
      </c>
      <c r="AS136">
        <f t="shared" si="64"/>
        <v>-4.9635739164052497</v>
      </c>
      <c r="AT136">
        <f t="shared" si="65"/>
        <v>-1.599065304075556</v>
      </c>
      <c r="AU136">
        <f t="shared" si="66"/>
        <v>-3.3442367528931731</v>
      </c>
      <c r="AV136">
        <f t="shared" si="67"/>
        <v>-1.5994281427570449</v>
      </c>
      <c r="AW136">
        <f t="shared" si="68"/>
        <v>-3.3480259118203204</v>
      </c>
    </row>
    <row r="137" spans="1:49" x14ac:dyDescent="0.25">
      <c r="A137" t="s">
        <v>135</v>
      </c>
      <c r="B137">
        <v>-347.558256359594</v>
      </c>
      <c r="C137">
        <v>-329.54348839307403</v>
      </c>
      <c r="D137">
        <v>18.014767966519798</v>
      </c>
      <c r="E137">
        <v>-293.38451983643398</v>
      </c>
      <c r="F137">
        <v>-286.305554268077</v>
      </c>
      <c r="G137">
        <v>7.0789655683569501</v>
      </c>
      <c r="H137">
        <v>-54.173736523159803</v>
      </c>
      <c r="I137">
        <v>-43.237934124996897</v>
      </c>
      <c r="J137">
        <v>10.935802398162901</v>
      </c>
      <c r="K137">
        <v>-1.2794000429372101</v>
      </c>
      <c r="L137">
        <v>-3.6845487115518001</v>
      </c>
      <c r="M137">
        <v>-0.36247022049690902</v>
      </c>
      <c r="N137">
        <v>-1.23668455490063</v>
      </c>
      <c r="O137">
        <v>-0.90751582986004198</v>
      </c>
      <c r="P137">
        <v>-2.4366444655427801</v>
      </c>
      <c r="Q137">
        <v>-0.362538264893766</v>
      </c>
      <c r="R137">
        <v>-1.2369599692851201</v>
      </c>
      <c r="S137">
        <v>-0.90873294039156305</v>
      </c>
      <c r="T137">
        <v>-2.4392491228145401</v>
      </c>
      <c r="V137">
        <f t="shared" si="46"/>
        <v>-1.1219691108390162E-2</v>
      </c>
      <c r="W137">
        <f t="shared" si="47"/>
        <v>-9.4139925802591007E-3</v>
      </c>
      <c r="X137">
        <f t="shared" si="48"/>
        <v>1.1918100649364824</v>
      </c>
      <c r="Z137">
        <f t="shared" si="49"/>
        <v>0</v>
      </c>
      <c r="AA137">
        <f t="shared" si="50"/>
        <v>1</v>
      </c>
      <c r="AB137">
        <f t="shared" si="51"/>
        <v>0</v>
      </c>
      <c r="AD137">
        <f t="shared" si="52"/>
        <v>-8.3396194521396794E-3</v>
      </c>
      <c r="AE137">
        <f t="shared" si="53"/>
        <v>-8.1288376518809935E-3</v>
      </c>
      <c r="AF137">
        <f t="shared" si="54"/>
        <v>1.0259301279328554</v>
      </c>
      <c r="AH137">
        <f t="shared" si="55"/>
        <v>1</v>
      </c>
      <c r="AI137">
        <f t="shared" si="56"/>
        <v>0</v>
      </c>
      <c r="AJ137">
        <f t="shared" si="57"/>
        <v>0</v>
      </c>
      <c r="AK137">
        <f t="shared" si="58"/>
        <v>0</v>
      </c>
      <c r="AM137">
        <f t="shared" si="59"/>
        <v>2.8799035390782999</v>
      </c>
      <c r="AN137">
        <f t="shared" si="60"/>
        <v>3.4119432045265192</v>
      </c>
      <c r="AO137">
        <f t="shared" si="61"/>
        <v>2.6842309928409707</v>
      </c>
      <c r="AP137">
        <f t="shared" si="62"/>
        <v>3.4118238822633868</v>
      </c>
      <c r="AQ137">
        <f t="shared" si="63"/>
        <v>2.6849608407586256</v>
      </c>
      <c r="AS137">
        <f t="shared" si="64"/>
        <v>-4.9639487544890102</v>
      </c>
      <c r="AT137">
        <f t="shared" si="65"/>
        <v>-1.599154775397539</v>
      </c>
      <c r="AU137">
        <f t="shared" si="66"/>
        <v>-3.3441602954028222</v>
      </c>
      <c r="AV137">
        <f t="shared" si="67"/>
        <v>-1.5994982341788861</v>
      </c>
      <c r="AW137">
        <f t="shared" si="68"/>
        <v>-3.347982063206103</v>
      </c>
    </row>
    <row r="138" spans="1:49" x14ac:dyDescent="0.25">
      <c r="A138" t="s">
        <v>136</v>
      </c>
      <c r="B138">
        <v>-335.177478677213</v>
      </c>
      <c r="C138">
        <v>-318.28154217975401</v>
      </c>
      <c r="D138">
        <v>16.895936497458599</v>
      </c>
      <c r="E138">
        <v>-290.68995068506098</v>
      </c>
      <c r="F138">
        <v>-283.98693073754902</v>
      </c>
      <c r="G138">
        <v>6.7030199475119403</v>
      </c>
      <c r="H138">
        <v>-44.487527992152003</v>
      </c>
      <c r="I138">
        <v>-34.294611442205301</v>
      </c>
      <c r="J138">
        <v>10.192916549946601</v>
      </c>
      <c r="K138">
        <v>-1.27775710263867</v>
      </c>
      <c r="L138">
        <v>-3.6817749374286999</v>
      </c>
      <c r="M138">
        <v>-0.36235504242955002</v>
      </c>
      <c r="N138">
        <v>-1.2365547074390399</v>
      </c>
      <c r="O138">
        <v>-0.90743719335694695</v>
      </c>
      <c r="P138">
        <v>-2.4362406946348298</v>
      </c>
      <c r="Q138">
        <v>-0.36242661224946698</v>
      </c>
      <c r="R138">
        <v>-1.2368481411305401</v>
      </c>
      <c r="S138">
        <v>-0.90856552980298699</v>
      </c>
      <c r="T138">
        <v>-2.4386296310246101</v>
      </c>
      <c r="V138">
        <f t="shared" si="46"/>
        <v>-8.9795353548303147E-3</v>
      </c>
      <c r="W138">
        <f t="shared" si="47"/>
        <v>-7.9648668521730137E-3</v>
      </c>
      <c r="X138">
        <f t="shared" si="48"/>
        <v>1.1273930275909727</v>
      </c>
      <c r="Z138">
        <f t="shared" si="49"/>
        <v>0</v>
      </c>
      <c r="AA138">
        <f t="shared" si="50"/>
        <v>1</v>
      </c>
      <c r="AB138">
        <f t="shared" si="51"/>
        <v>0</v>
      </c>
      <c r="AD138">
        <f t="shared" si="52"/>
        <v>-6.2971652735495098E-3</v>
      </c>
      <c r="AE138">
        <f t="shared" si="53"/>
        <v>-6.7649605862160067E-3</v>
      </c>
      <c r="AF138">
        <f t="shared" si="54"/>
        <v>0.93085025304956592</v>
      </c>
      <c r="AH138">
        <f t="shared" si="55"/>
        <v>0</v>
      </c>
      <c r="AI138">
        <f t="shared" si="56"/>
        <v>1</v>
      </c>
      <c r="AJ138">
        <f t="shared" si="57"/>
        <v>0</v>
      </c>
      <c r="AK138">
        <f t="shared" si="58"/>
        <v>0</v>
      </c>
      <c r="AM138">
        <f t="shared" si="59"/>
        <v>2.8814357046621315</v>
      </c>
      <c r="AN138">
        <f t="shared" si="60"/>
        <v>3.4126857667923889</v>
      </c>
      <c r="AO138">
        <f t="shared" si="61"/>
        <v>2.6840437492201596</v>
      </c>
      <c r="AP138">
        <f t="shared" si="62"/>
        <v>3.4125500204111385</v>
      </c>
      <c r="AQ138">
        <f t="shared" si="63"/>
        <v>2.6847485561201996</v>
      </c>
      <c r="AS138">
        <f t="shared" si="64"/>
        <v>-4.9595320400673701</v>
      </c>
      <c r="AT138">
        <f t="shared" si="65"/>
        <v>-1.59890974986859</v>
      </c>
      <c r="AU138">
        <f t="shared" si="66"/>
        <v>-3.3436778879917766</v>
      </c>
      <c r="AV138">
        <f t="shared" si="67"/>
        <v>-1.5992747533800071</v>
      </c>
      <c r="AW138">
        <f t="shared" si="68"/>
        <v>-3.3471951608275972</v>
      </c>
    </row>
    <row r="139" spans="1:49" x14ac:dyDescent="0.25">
      <c r="A139" t="s">
        <v>137</v>
      </c>
      <c r="B139">
        <v>-337.90500494693902</v>
      </c>
      <c r="C139">
        <v>-321.34106033767699</v>
      </c>
      <c r="D139">
        <v>16.5639446092611</v>
      </c>
      <c r="E139">
        <v>-294.16457931080498</v>
      </c>
      <c r="F139">
        <v>-287.58348561241201</v>
      </c>
      <c r="G139">
        <v>6.5810936983926096</v>
      </c>
      <c r="H139">
        <v>-43.740425636133502</v>
      </c>
      <c r="I139">
        <v>-33.757574725265002</v>
      </c>
      <c r="J139">
        <v>9.9828509108684997</v>
      </c>
      <c r="K139">
        <v>-1.2778332115183999</v>
      </c>
      <c r="L139">
        <v>-3.6817647007477201</v>
      </c>
      <c r="M139">
        <v>-0.36249466491689097</v>
      </c>
      <c r="N139">
        <v>-1.23669289526312</v>
      </c>
      <c r="O139">
        <v>-0.90748067897606399</v>
      </c>
      <c r="P139">
        <v>-2.4362698271232102</v>
      </c>
      <c r="Q139">
        <v>-0.36256244032370399</v>
      </c>
      <c r="R139">
        <v>-1.2369553621363401</v>
      </c>
      <c r="S139">
        <v>-0.90859664715309196</v>
      </c>
      <c r="T139">
        <v>-2.4386258832480001</v>
      </c>
      <c r="V139">
        <f t="shared" si="46"/>
        <v>-8.8019783613901836E-3</v>
      </c>
      <c r="W139">
        <f t="shared" si="47"/>
        <v>-7.8578676254449364E-3</v>
      </c>
      <c r="X139">
        <f t="shared" si="48"/>
        <v>1.120148465327677</v>
      </c>
      <c r="Z139">
        <f t="shared" si="49"/>
        <v>0</v>
      </c>
      <c r="AA139">
        <f t="shared" si="50"/>
        <v>1</v>
      </c>
      <c r="AB139">
        <f t="shared" si="51"/>
        <v>0</v>
      </c>
      <c r="AD139">
        <f t="shared" si="52"/>
        <v>-6.1834553633799416E-3</v>
      </c>
      <c r="AE139">
        <f t="shared" si="53"/>
        <v>-6.674124041603946E-3</v>
      </c>
      <c r="AF139">
        <f t="shared" si="54"/>
        <v>0.92648193603155071</v>
      </c>
      <c r="AH139">
        <f t="shared" si="55"/>
        <v>0</v>
      </c>
      <c r="AI139">
        <f t="shared" si="56"/>
        <v>1</v>
      </c>
      <c r="AJ139">
        <f t="shared" si="57"/>
        <v>0</v>
      </c>
      <c r="AK139">
        <f t="shared" si="58"/>
        <v>0</v>
      </c>
      <c r="AM139">
        <f t="shared" si="59"/>
        <v>2.8812560728272363</v>
      </c>
      <c r="AN139">
        <f t="shared" si="60"/>
        <v>3.4117029911646615</v>
      </c>
      <c r="AO139">
        <f t="shared" si="61"/>
        <v>2.6839477020842555</v>
      </c>
      <c r="AP139">
        <f t="shared" si="62"/>
        <v>3.4116168179927726</v>
      </c>
      <c r="AQ139">
        <f t="shared" si="63"/>
        <v>2.6846520080979817</v>
      </c>
      <c r="AS139">
        <f t="shared" si="64"/>
        <v>-4.95959791226612</v>
      </c>
      <c r="AT139">
        <f t="shared" si="65"/>
        <v>-1.599187560180011</v>
      </c>
      <c r="AU139">
        <f t="shared" si="66"/>
        <v>-3.343750506099274</v>
      </c>
      <c r="AV139">
        <f t="shared" si="67"/>
        <v>-1.599517802460044</v>
      </c>
      <c r="AW139">
        <f t="shared" si="68"/>
        <v>-3.3472225304010923</v>
      </c>
    </row>
    <row r="140" spans="1:49" x14ac:dyDescent="0.25">
      <c r="A140" t="s">
        <v>138</v>
      </c>
      <c r="B140">
        <v>-359.32002840896598</v>
      </c>
      <c r="C140">
        <v>-338.81772921017301</v>
      </c>
      <c r="D140">
        <v>20.502299198793001</v>
      </c>
      <c r="E140">
        <v>-319.89210630368302</v>
      </c>
      <c r="F140">
        <v>-311.35433156960698</v>
      </c>
      <c r="G140">
        <v>8.5377747340758994</v>
      </c>
      <c r="H140">
        <v>-39.427922105283102</v>
      </c>
      <c r="I140">
        <v>-27.463397640566001</v>
      </c>
      <c r="J140">
        <v>11.964524464717099</v>
      </c>
      <c r="K140">
        <v>-0.82464531715953104</v>
      </c>
      <c r="L140">
        <v>-2.48698260498655</v>
      </c>
      <c r="M140">
        <v>-0.36238938258012598</v>
      </c>
      <c r="N140">
        <v>-1.23659565966753</v>
      </c>
      <c r="O140">
        <v>-0.45550805648633802</v>
      </c>
      <c r="P140">
        <v>-1.24211752304851</v>
      </c>
      <c r="Q140">
        <v>-0.36244646818700998</v>
      </c>
      <c r="R140">
        <v>-1.2368456261451499</v>
      </c>
      <c r="S140">
        <v>-0.45690346399731302</v>
      </c>
      <c r="T140">
        <v>-1.24497210952294</v>
      </c>
      <c r="V140">
        <f t="shared" si="46"/>
        <v>-8.269422270509974E-3</v>
      </c>
      <c r="W140">
        <f t="shared" si="47"/>
        <v>-6.747878093067039E-3</v>
      </c>
      <c r="X140">
        <f t="shared" si="48"/>
        <v>1.2254848348558953</v>
      </c>
      <c r="Z140">
        <f t="shared" si="49"/>
        <v>1</v>
      </c>
      <c r="AA140">
        <f t="shared" si="50"/>
        <v>0</v>
      </c>
      <c r="AB140">
        <f t="shared" si="51"/>
        <v>0</v>
      </c>
      <c r="AD140">
        <f t="shared" si="52"/>
        <v>-5.1648693184600525E-3</v>
      </c>
      <c r="AE140">
        <f t="shared" si="53"/>
        <v>-5.2953849752080395E-3</v>
      </c>
      <c r="AF140">
        <f t="shared" si="54"/>
        <v>0.97535294273050288</v>
      </c>
      <c r="AH140">
        <f t="shared" si="55"/>
        <v>0</v>
      </c>
      <c r="AI140">
        <f t="shared" si="56"/>
        <v>1</v>
      </c>
      <c r="AJ140">
        <f t="shared" si="57"/>
        <v>0</v>
      </c>
      <c r="AK140">
        <f t="shared" si="58"/>
        <v>0</v>
      </c>
      <c r="AM140">
        <f t="shared" si="59"/>
        <v>3.015820927174965</v>
      </c>
      <c r="AN140">
        <f t="shared" si="60"/>
        <v>3.4124918704049279</v>
      </c>
      <c r="AO140">
        <f t="shared" si="61"/>
        <v>2.724803394202898</v>
      </c>
      <c r="AP140">
        <f t="shared" si="62"/>
        <v>3.4123396520705542</v>
      </c>
      <c r="AQ140">
        <f t="shared" si="63"/>
        <v>2.7268837627809654</v>
      </c>
      <c r="AS140">
        <f t="shared" si="64"/>
        <v>-3.3116279221460809</v>
      </c>
      <c r="AT140">
        <f t="shared" si="65"/>
        <v>-1.5989850422476559</v>
      </c>
      <c r="AU140">
        <f t="shared" si="66"/>
        <v>-1.6976255795348481</v>
      </c>
      <c r="AV140">
        <f t="shared" si="67"/>
        <v>-1.59929209433216</v>
      </c>
      <c r="AW140">
        <f t="shared" si="68"/>
        <v>-1.7018755735202531</v>
      </c>
    </row>
    <row r="141" spans="1:49" x14ac:dyDescent="0.25">
      <c r="A141" t="s">
        <v>139</v>
      </c>
      <c r="B141">
        <v>-342.70715906241799</v>
      </c>
      <c r="C141">
        <v>-323.86080079797199</v>
      </c>
      <c r="D141">
        <v>18.846358264446</v>
      </c>
      <c r="E141">
        <v>-306.44559585318802</v>
      </c>
      <c r="F141">
        <v>-298.65514047401098</v>
      </c>
      <c r="G141">
        <v>7.7904553791764499</v>
      </c>
      <c r="H141">
        <v>-36.261563209229799</v>
      </c>
      <c r="I141">
        <v>-25.205660323960199</v>
      </c>
      <c r="J141">
        <v>11.0559028852696</v>
      </c>
      <c r="K141">
        <v>-0.82423028499634599</v>
      </c>
      <c r="L141">
        <v>-2.4864066084123002</v>
      </c>
      <c r="M141">
        <v>-0.36249571044833101</v>
      </c>
      <c r="N141">
        <v>-1.2366749899860101</v>
      </c>
      <c r="O141">
        <v>-0.455514016496672</v>
      </c>
      <c r="P141">
        <v>-1.2421408783596899</v>
      </c>
      <c r="Q141">
        <v>-0.362545340034791</v>
      </c>
      <c r="R141">
        <v>-1.2368875070499199</v>
      </c>
      <c r="S141">
        <v>-0.45681142767078098</v>
      </c>
      <c r="T141">
        <v>-1.2447922909702001</v>
      </c>
      <c r="V141">
        <f t="shared" si="46"/>
        <v>-7.5907400666002101E-3</v>
      </c>
      <c r="W141">
        <f t="shared" si="47"/>
        <v>-6.2205580513429726E-3</v>
      </c>
      <c r="X141">
        <f t="shared" si="48"/>
        <v>1.2202667355481758</v>
      </c>
      <c r="Z141">
        <f t="shared" si="49"/>
        <v>1</v>
      </c>
      <c r="AA141">
        <f t="shared" si="50"/>
        <v>0</v>
      </c>
      <c r="AB141">
        <f t="shared" si="51"/>
        <v>0</v>
      </c>
      <c r="AD141">
        <f t="shared" si="52"/>
        <v>-4.7268103921802584E-3</v>
      </c>
      <c r="AE141">
        <f t="shared" si="53"/>
        <v>-4.8735172907740099E-3</v>
      </c>
      <c r="AF141">
        <f t="shared" si="54"/>
        <v>0.96989712155705687</v>
      </c>
      <c r="AH141">
        <f t="shared" si="55"/>
        <v>0</v>
      </c>
      <c r="AI141">
        <f t="shared" si="56"/>
        <v>1</v>
      </c>
      <c r="AJ141">
        <f t="shared" si="57"/>
        <v>0</v>
      </c>
      <c r="AK141">
        <f t="shared" si="58"/>
        <v>0</v>
      </c>
      <c r="AM141">
        <f t="shared" si="59"/>
        <v>3.0166406812185058</v>
      </c>
      <c r="AN141">
        <f t="shared" si="60"/>
        <v>3.4116767489860007</v>
      </c>
      <c r="AO141">
        <f t="shared" si="61"/>
        <v>2.7249587369502244</v>
      </c>
      <c r="AP141">
        <f t="shared" si="62"/>
        <v>3.4115575835545835</v>
      </c>
      <c r="AQ141">
        <f t="shared" si="63"/>
        <v>2.7268993562764825</v>
      </c>
      <c r="AS141">
        <f t="shared" si="64"/>
        <v>-3.3106368934086463</v>
      </c>
      <c r="AT141">
        <f t="shared" si="65"/>
        <v>-1.5991707004343412</v>
      </c>
      <c r="AU141">
        <f t="shared" si="66"/>
        <v>-1.6976548948563619</v>
      </c>
      <c r="AV141">
        <f t="shared" si="67"/>
        <v>-1.599432847084711</v>
      </c>
      <c r="AW141">
        <f t="shared" si="68"/>
        <v>-1.7016037186409809</v>
      </c>
    </row>
    <row r="142" spans="1:49" x14ac:dyDescent="0.25">
      <c r="A142" t="s">
        <v>140</v>
      </c>
      <c r="B142">
        <v>-349.74550640109197</v>
      </c>
      <c r="C142">
        <v>-331.43100953657103</v>
      </c>
      <c r="D142">
        <v>18.3144968645211</v>
      </c>
      <c r="E142">
        <v>-313.53152042986602</v>
      </c>
      <c r="F142">
        <v>-306.00922159584502</v>
      </c>
      <c r="G142">
        <v>7.5222988340205399</v>
      </c>
      <c r="H142">
        <v>-36.2139859712264</v>
      </c>
      <c r="I142">
        <v>-25.421787940725899</v>
      </c>
      <c r="J142">
        <v>10.792198030500501</v>
      </c>
      <c r="K142">
        <v>-0.82413521515008803</v>
      </c>
      <c r="L142">
        <v>-2.48641782429931</v>
      </c>
      <c r="M142">
        <v>-0.36243193927177297</v>
      </c>
      <c r="N142">
        <v>-1.2366628802594599</v>
      </c>
      <c r="O142">
        <v>-0.45551681097021401</v>
      </c>
      <c r="P142">
        <v>-1.24214823203995</v>
      </c>
      <c r="Q142">
        <v>-0.36247875081803799</v>
      </c>
      <c r="R142">
        <v>-1.2368540749207599</v>
      </c>
      <c r="S142">
        <v>-0.45678501150843698</v>
      </c>
      <c r="T142">
        <v>-1.2447525558691801</v>
      </c>
      <c r="V142">
        <f t="shared" si="46"/>
        <v>-7.6067119999001509E-3</v>
      </c>
      <c r="W142">
        <f t="shared" si="47"/>
        <v>-6.1864649081010414E-3</v>
      </c>
      <c r="X142">
        <f t="shared" si="48"/>
        <v>1.229573288282833</v>
      </c>
      <c r="Z142">
        <f t="shared" si="49"/>
        <v>1</v>
      </c>
      <c r="AA142">
        <f t="shared" si="50"/>
        <v>0</v>
      </c>
      <c r="AB142">
        <f t="shared" si="51"/>
        <v>0</v>
      </c>
      <c r="AD142">
        <f t="shared" si="52"/>
        <v>-4.811193509369982E-3</v>
      </c>
      <c r="AE142">
        <f t="shared" si="53"/>
        <v>-4.871452823613065E-3</v>
      </c>
      <c r="AF142">
        <f t="shared" si="54"/>
        <v>0.9876301143775853</v>
      </c>
      <c r="AH142">
        <f t="shared" si="55"/>
        <v>0</v>
      </c>
      <c r="AI142">
        <f t="shared" si="56"/>
        <v>1</v>
      </c>
      <c r="AJ142">
        <f t="shared" si="57"/>
        <v>0</v>
      </c>
      <c r="AK142">
        <f t="shared" si="58"/>
        <v>0</v>
      </c>
      <c r="AM142">
        <f t="shared" si="59"/>
        <v>3.0170022814114237</v>
      </c>
      <c r="AN142">
        <f t="shared" si="60"/>
        <v>3.4122112596378176</v>
      </c>
      <c r="AO142">
        <f t="shared" si="61"/>
        <v>2.7250293343878451</v>
      </c>
      <c r="AP142">
        <f t="shared" si="62"/>
        <v>3.4121244467147713</v>
      </c>
      <c r="AQ142">
        <f t="shared" si="63"/>
        <v>2.7268987710777886</v>
      </c>
      <c r="AS142">
        <f t="shared" si="64"/>
        <v>-3.310553039449398</v>
      </c>
      <c r="AT142">
        <f t="shared" si="65"/>
        <v>-1.5990948195312329</v>
      </c>
      <c r="AU142">
        <f t="shared" si="66"/>
        <v>-1.6976650430101641</v>
      </c>
      <c r="AV142">
        <f t="shared" si="67"/>
        <v>-1.599332825738798</v>
      </c>
      <c r="AW142">
        <f t="shared" si="68"/>
        <v>-1.701537567377617</v>
      </c>
    </row>
    <row r="143" spans="1:49" x14ac:dyDescent="0.25">
      <c r="A143" t="s">
        <v>141</v>
      </c>
      <c r="B143">
        <v>-413.570724460485</v>
      </c>
      <c r="C143">
        <v>-389.84878781581898</v>
      </c>
      <c r="D143">
        <v>23.721936644666201</v>
      </c>
      <c r="E143">
        <v>-367.87110413286302</v>
      </c>
      <c r="F143">
        <v>-357.74331404817298</v>
      </c>
      <c r="G143">
        <v>10.127790084690201</v>
      </c>
      <c r="H143">
        <v>-45.699620327621901</v>
      </c>
      <c r="I143">
        <v>-32.105473767645897</v>
      </c>
      <c r="J143">
        <v>13.594146559975901</v>
      </c>
      <c r="K143">
        <v>-0.90276773697736801</v>
      </c>
      <c r="L143">
        <v>-2.7434614605119099</v>
      </c>
      <c r="M143">
        <v>-0.362415999428084</v>
      </c>
      <c r="N143">
        <v>-1.2367452009052999</v>
      </c>
      <c r="O143">
        <v>-0.53192244216236495</v>
      </c>
      <c r="P143">
        <v>-1.4977394912816</v>
      </c>
      <c r="Q143">
        <v>-0.362490277962424</v>
      </c>
      <c r="R143">
        <v>-1.23706695206238</v>
      </c>
      <c r="S143">
        <v>-0.53347392646084801</v>
      </c>
      <c r="T143">
        <v>-1.50096971354467</v>
      </c>
      <c r="V143">
        <f t="shared" si="46"/>
        <v>-8.9767683250099317E-3</v>
      </c>
      <c r="W143">
        <f t="shared" si="47"/>
        <v>-8.4292953869190557E-3</v>
      </c>
      <c r="X143">
        <f t="shared" si="48"/>
        <v>1.0649488377095515</v>
      </c>
      <c r="Z143">
        <f t="shared" si="49"/>
        <v>0</v>
      </c>
      <c r="AA143">
        <f t="shared" si="50"/>
        <v>0</v>
      </c>
      <c r="AB143">
        <f t="shared" si="51"/>
        <v>1</v>
      </c>
      <c r="AD143">
        <f t="shared" si="52"/>
        <v>-5.4247949048598088E-3</v>
      </c>
      <c r="AE143">
        <f t="shared" si="53"/>
        <v>-6.8035325540959368E-3</v>
      </c>
      <c r="AF143">
        <f t="shared" si="54"/>
        <v>0.79734973879031634</v>
      </c>
      <c r="AH143">
        <f t="shared" si="55"/>
        <v>0</v>
      </c>
      <c r="AI143">
        <f t="shared" si="56"/>
        <v>0</v>
      </c>
      <c r="AJ143">
        <f t="shared" si="57"/>
        <v>0</v>
      </c>
      <c r="AK143">
        <f t="shared" si="58"/>
        <v>1</v>
      </c>
      <c r="AM143">
        <f t="shared" si="59"/>
        <v>3.0389449557618464</v>
      </c>
      <c r="AN143">
        <f t="shared" si="60"/>
        <v>3.4126900147943147</v>
      </c>
      <c r="AO143">
        <f t="shared" si="61"/>
        <v>2.813576520041654</v>
      </c>
      <c r="AP143">
        <f t="shared" si="62"/>
        <v>3.4125016634391536</v>
      </c>
      <c r="AQ143">
        <f t="shared" si="63"/>
        <v>2.8157102851178957</v>
      </c>
      <c r="AS143">
        <f t="shared" si="64"/>
        <v>-3.6462291974892778</v>
      </c>
      <c r="AT143">
        <f t="shared" si="65"/>
        <v>-1.5991612003333839</v>
      </c>
      <c r="AU143">
        <f t="shared" si="66"/>
        <v>-2.0296619334439647</v>
      </c>
      <c r="AV143">
        <f t="shared" si="67"/>
        <v>-1.599557230024804</v>
      </c>
      <c r="AW143">
        <f t="shared" si="68"/>
        <v>-2.0344436400055179</v>
      </c>
    </row>
    <row r="144" spans="1:49" x14ac:dyDescent="0.25">
      <c r="A144" t="s">
        <v>142</v>
      </c>
      <c r="B144">
        <v>-394.115274183792</v>
      </c>
      <c r="C144">
        <v>-372.40213559298201</v>
      </c>
      <c r="D144">
        <v>21.713138590809901</v>
      </c>
      <c r="E144">
        <v>-352.63563562122403</v>
      </c>
      <c r="F144">
        <v>-343.46623466761599</v>
      </c>
      <c r="G144">
        <v>9.1694009536081005</v>
      </c>
      <c r="H144">
        <v>-41.4796385625678</v>
      </c>
      <c r="I144">
        <v>-28.9359009253659</v>
      </c>
      <c r="J144">
        <v>12.543737637201801</v>
      </c>
      <c r="K144">
        <v>-0.90223718738146397</v>
      </c>
      <c r="L144">
        <v>-2.7428249733013299</v>
      </c>
      <c r="M144">
        <v>-0.36265245284047498</v>
      </c>
      <c r="N144">
        <v>-1.23691931728963</v>
      </c>
      <c r="O144">
        <v>-0.53192950332901601</v>
      </c>
      <c r="P144">
        <v>-1.49776212945875</v>
      </c>
      <c r="Q144">
        <v>-0.36271997546300699</v>
      </c>
      <c r="R144">
        <v>-1.23720251457343</v>
      </c>
      <c r="S144">
        <v>-0.53336700770317502</v>
      </c>
      <c r="T144">
        <v>-1.50075156185564</v>
      </c>
      <c r="V144">
        <f t="shared" si="46"/>
        <v>-8.1435265529499201E-3</v>
      </c>
      <c r="W144">
        <f t="shared" si="47"/>
        <v>-7.6552312119729793E-3</v>
      </c>
      <c r="X144">
        <f t="shared" si="48"/>
        <v>1.063785838396786</v>
      </c>
      <c r="Z144">
        <f t="shared" si="49"/>
        <v>0</v>
      </c>
      <c r="AA144">
        <f t="shared" si="50"/>
        <v>0</v>
      </c>
      <c r="AB144">
        <f t="shared" si="51"/>
        <v>1</v>
      </c>
      <c r="AD144">
        <f t="shared" si="52"/>
        <v>-4.8708968722599444E-3</v>
      </c>
      <c r="AE144">
        <f t="shared" si="53"/>
        <v>-6.1502042152820069E-3</v>
      </c>
      <c r="AF144">
        <f t="shared" si="54"/>
        <v>0.79198945299356993</v>
      </c>
      <c r="AH144">
        <f t="shared" si="55"/>
        <v>0</v>
      </c>
      <c r="AI144">
        <f t="shared" si="56"/>
        <v>0</v>
      </c>
      <c r="AJ144">
        <f t="shared" si="57"/>
        <v>0</v>
      </c>
      <c r="AK144">
        <f t="shared" si="58"/>
        <v>1</v>
      </c>
      <c r="AM144">
        <f t="shared" si="59"/>
        <v>3.0400265159339628</v>
      </c>
      <c r="AN144">
        <f t="shared" si="60"/>
        <v>3.4109026198354755</v>
      </c>
      <c r="AO144">
        <f t="shared" si="61"/>
        <v>2.8137315210370599</v>
      </c>
      <c r="AP144">
        <f t="shared" si="62"/>
        <v>3.4107567937331202</v>
      </c>
      <c r="AQ144">
        <f t="shared" si="63"/>
        <v>2.8157154662134514</v>
      </c>
      <c r="AS144">
        <f t="shared" si="64"/>
        <v>-3.645062160682794</v>
      </c>
      <c r="AT144">
        <f t="shared" si="65"/>
        <v>-1.5995717701301051</v>
      </c>
      <c r="AU144">
        <f t="shared" si="66"/>
        <v>-2.0296916327877659</v>
      </c>
      <c r="AV144">
        <f t="shared" si="67"/>
        <v>-1.5999224900364371</v>
      </c>
      <c r="AW144">
        <f t="shared" si="68"/>
        <v>-2.0341185695588151</v>
      </c>
    </row>
    <row r="145" spans="1:49" x14ac:dyDescent="0.25">
      <c r="A145" t="s">
        <v>143</v>
      </c>
      <c r="B145">
        <v>-391.93201052268802</v>
      </c>
      <c r="C145">
        <v>-368.87510052233603</v>
      </c>
      <c r="D145">
        <v>23.056910000351699</v>
      </c>
      <c r="E145">
        <v>-351.80957483652401</v>
      </c>
      <c r="F145">
        <v>-341.44867796341703</v>
      </c>
      <c r="G145">
        <v>10.360896873107301</v>
      </c>
      <c r="H145">
        <v>-40.122435686163598</v>
      </c>
      <c r="I145">
        <v>-27.4264225589191</v>
      </c>
      <c r="J145">
        <v>12.696013127244401</v>
      </c>
      <c r="K145">
        <v>-0.723356085387035</v>
      </c>
      <c r="L145">
        <v>-2.1582035274587299</v>
      </c>
      <c r="M145">
        <v>-0.41728509406708503</v>
      </c>
      <c r="N145">
        <v>-1.3271889348652901</v>
      </c>
      <c r="O145">
        <v>-0.29932250211325701</v>
      </c>
      <c r="P145">
        <v>-0.82248125522149995</v>
      </c>
      <c r="Q145">
        <v>-0.41742376102156398</v>
      </c>
      <c r="R145">
        <v>-1.32770699133075</v>
      </c>
      <c r="S145">
        <v>-0.30063054173512099</v>
      </c>
      <c r="T145">
        <v>-0.82535214751670805</v>
      </c>
      <c r="V145">
        <f t="shared" si="46"/>
        <v>-8.533337371939842E-3</v>
      </c>
      <c r="W145">
        <f t="shared" si="47"/>
        <v>-6.7484892066929647E-3</v>
      </c>
      <c r="X145">
        <f t="shared" si="48"/>
        <v>1.2644811469027342</v>
      </c>
      <c r="Z145">
        <f t="shared" si="49"/>
        <v>1</v>
      </c>
      <c r="AA145">
        <f t="shared" si="50"/>
        <v>0</v>
      </c>
      <c r="AB145">
        <f t="shared" si="51"/>
        <v>0</v>
      </c>
      <c r="AD145">
        <f t="shared" si="52"/>
        <v>-5.1443886112718662E-3</v>
      </c>
      <c r="AE145">
        <f t="shared" si="53"/>
        <v>-5.3017826303500271E-3</v>
      </c>
      <c r="AF145">
        <f t="shared" si="54"/>
        <v>0.97031300035253054</v>
      </c>
      <c r="AH145">
        <f t="shared" si="55"/>
        <v>0</v>
      </c>
      <c r="AI145">
        <f t="shared" si="56"/>
        <v>1</v>
      </c>
      <c r="AJ145">
        <f t="shared" si="57"/>
        <v>0</v>
      </c>
      <c r="AK145">
        <f t="shared" si="58"/>
        <v>0</v>
      </c>
      <c r="AM145">
        <f t="shared" si="59"/>
        <v>2.9835976651858442</v>
      </c>
      <c r="AN145">
        <f t="shared" si="60"/>
        <v>3.1807173316666106</v>
      </c>
      <c r="AO145">
        <f t="shared" si="61"/>
        <v>2.7454035200585434</v>
      </c>
      <c r="AP145">
        <f t="shared" si="62"/>
        <v>3.180532814939045</v>
      </c>
      <c r="AQ145">
        <f t="shared" si="63"/>
        <v>2.7478096348075134</v>
      </c>
      <c r="AS145">
        <f t="shared" si="64"/>
        <v>-2.881559612845765</v>
      </c>
      <c r="AT145">
        <f t="shared" si="65"/>
        <v>-1.744474028932375</v>
      </c>
      <c r="AU145">
        <f t="shared" si="66"/>
        <v>-1.121803757334757</v>
      </c>
      <c r="AV145">
        <f t="shared" si="67"/>
        <v>-1.7451307523523139</v>
      </c>
      <c r="AW145">
        <f t="shared" si="68"/>
        <v>-1.125982689251829</v>
      </c>
    </row>
    <row r="146" spans="1:49" x14ac:dyDescent="0.25">
      <c r="A146" t="s">
        <v>144</v>
      </c>
      <c r="B146">
        <v>-388.67044341826897</v>
      </c>
      <c r="C146">
        <v>-367.01289215183402</v>
      </c>
      <c r="D146">
        <v>21.657551266435501</v>
      </c>
      <c r="E146">
        <v>-349.92970460518501</v>
      </c>
      <c r="F146">
        <v>-340.30796538865798</v>
      </c>
      <c r="G146">
        <v>9.6217392165270503</v>
      </c>
      <c r="H146">
        <v>-38.740738813084398</v>
      </c>
      <c r="I146">
        <v>-26.704926763175798</v>
      </c>
      <c r="J146">
        <v>12.0358120499085</v>
      </c>
      <c r="K146">
        <v>-0.72305644559983095</v>
      </c>
      <c r="L146">
        <v>-2.1578783842118701</v>
      </c>
      <c r="M146">
        <v>-0.41725763758691897</v>
      </c>
      <c r="N146">
        <v>-1.32710974569343</v>
      </c>
      <c r="O146">
        <v>-0.29932424247714601</v>
      </c>
      <c r="P146">
        <v>-0.82248763794966895</v>
      </c>
      <c r="Q146">
        <v>-0.417394169335841</v>
      </c>
      <c r="R146">
        <v>-1.3276272871974</v>
      </c>
      <c r="S146">
        <v>-0.30055035145812298</v>
      </c>
      <c r="T146">
        <v>-0.82519165379124204</v>
      </c>
      <c r="V146">
        <f t="shared" si="46"/>
        <v>-8.2810005687711241E-3</v>
      </c>
      <c r="W146">
        <f t="shared" si="47"/>
        <v>-6.4745655357659748E-3</v>
      </c>
      <c r="X146">
        <f t="shared" si="48"/>
        <v>1.2790048263510918</v>
      </c>
      <c r="Z146">
        <f t="shared" si="49"/>
        <v>1</v>
      </c>
      <c r="AA146">
        <f t="shared" si="50"/>
        <v>0</v>
      </c>
      <c r="AB146">
        <f t="shared" si="51"/>
        <v>0</v>
      </c>
      <c r="AD146">
        <f t="shared" si="52"/>
        <v>-5.059443223228044E-3</v>
      </c>
      <c r="AE146">
        <f t="shared" si="53"/>
        <v>-5.1119248058669742E-3</v>
      </c>
      <c r="AF146">
        <f t="shared" si="54"/>
        <v>0.9897334987050872</v>
      </c>
      <c r="AH146">
        <f t="shared" si="55"/>
        <v>0</v>
      </c>
      <c r="AI146">
        <f t="shared" si="56"/>
        <v>1</v>
      </c>
      <c r="AJ146">
        <f t="shared" si="57"/>
        <v>0</v>
      </c>
      <c r="AK146">
        <f t="shared" si="58"/>
        <v>0</v>
      </c>
      <c r="AM146">
        <f t="shared" si="59"/>
        <v>2.9843844105721842</v>
      </c>
      <c r="AN146">
        <f t="shared" si="60"/>
        <v>3.1807518761220956</v>
      </c>
      <c r="AO146">
        <f t="shared" si="61"/>
        <v>2.7456020257098905</v>
      </c>
      <c r="AP146">
        <f t="shared" si="62"/>
        <v>3.180552316234067</v>
      </c>
      <c r="AQ146">
        <f t="shared" si="63"/>
        <v>2.7478149819838515</v>
      </c>
      <c r="AS146">
        <f t="shared" si="64"/>
        <v>-2.880934829811701</v>
      </c>
      <c r="AT146">
        <f t="shared" si="65"/>
        <v>-1.744367383280349</v>
      </c>
      <c r="AU146">
        <f t="shared" si="66"/>
        <v>-1.1218118804268149</v>
      </c>
      <c r="AV146">
        <f t="shared" si="67"/>
        <v>-1.7450214565332409</v>
      </c>
      <c r="AW146">
        <f t="shared" si="68"/>
        <v>-1.125742005249365</v>
      </c>
    </row>
    <row r="147" spans="1:49" x14ac:dyDescent="0.25">
      <c r="A147" t="s">
        <v>41</v>
      </c>
      <c r="B147">
        <v>-404.06680480331198</v>
      </c>
      <c r="C147">
        <v>-385.87671682116502</v>
      </c>
      <c r="D147">
        <v>18.1900879821473</v>
      </c>
      <c r="E147">
        <v>-352.27921259239298</v>
      </c>
      <c r="F147">
        <v>-346.05531499501097</v>
      </c>
      <c r="G147">
        <v>6.2238975973816197</v>
      </c>
      <c r="H147">
        <v>-51.787592210919001</v>
      </c>
      <c r="I147">
        <v>-39.821401826153298</v>
      </c>
      <c r="J147">
        <v>11.9661903847656</v>
      </c>
      <c r="K147">
        <v>-0.49446216278482302</v>
      </c>
      <c r="L147">
        <v>-1.5028392399186301</v>
      </c>
      <c r="M147">
        <v>-0.41781099403354399</v>
      </c>
      <c r="N147">
        <v>-1.33034346948284</v>
      </c>
      <c r="O147">
        <v>-6.7549696647455901E-2</v>
      </c>
      <c r="P147">
        <v>-0.161872393098691</v>
      </c>
      <c r="Q147">
        <v>-0.417890887929733</v>
      </c>
      <c r="R147">
        <v>-1.3306164863905801</v>
      </c>
      <c r="S147">
        <v>-6.8784996888250599E-2</v>
      </c>
      <c r="T147">
        <v>-0.16484186264186601</v>
      </c>
      <c r="V147">
        <f t="shared" si="46"/>
        <v>-1.0623377337099116E-2</v>
      </c>
      <c r="W147">
        <f t="shared" si="47"/>
        <v>-9.10147210382313E-3</v>
      </c>
      <c r="X147">
        <f t="shared" si="48"/>
        <v>1.1672152829690814</v>
      </c>
      <c r="Z147">
        <f t="shared" si="49"/>
        <v>0</v>
      </c>
      <c r="AA147">
        <f t="shared" si="50"/>
        <v>1</v>
      </c>
      <c r="AB147">
        <f t="shared" si="51"/>
        <v>0</v>
      </c>
      <c r="AD147">
        <f t="shared" si="52"/>
        <v>-7.3808908861840439E-3</v>
      </c>
      <c r="AE147">
        <f t="shared" si="53"/>
        <v>-7.7862779668394222E-3</v>
      </c>
      <c r="AF147">
        <f t="shared" si="54"/>
        <v>0.94793570401906269</v>
      </c>
      <c r="AH147">
        <f t="shared" si="55"/>
        <v>0</v>
      </c>
      <c r="AI147">
        <f t="shared" si="56"/>
        <v>1</v>
      </c>
      <c r="AJ147">
        <f t="shared" si="57"/>
        <v>0</v>
      </c>
      <c r="AK147">
        <f t="shared" si="58"/>
        <v>0</v>
      </c>
      <c r="AM147">
        <f t="shared" si="59"/>
        <v>3.0393412338258656</v>
      </c>
      <c r="AN147">
        <f t="shared" si="60"/>
        <v>3.1841241932375395</v>
      </c>
      <c r="AO147">
        <f t="shared" si="61"/>
        <v>2.3964799025821168</v>
      </c>
      <c r="AP147">
        <f t="shared" si="62"/>
        <v>3.1840796160955813</v>
      </c>
      <c r="AQ147">
        <f t="shared" si="63"/>
        <v>2.3963452262932932</v>
      </c>
      <c r="AS147">
        <f t="shared" si="64"/>
        <v>-1.997301402703453</v>
      </c>
      <c r="AT147">
        <f t="shared" si="65"/>
        <v>-1.7481544635163839</v>
      </c>
      <c r="AU147">
        <f t="shared" si="66"/>
        <v>-0.22942208974614692</v>
      </c>
      <c r="AV147">
        <f t="shared" si="67"/>
        <v>-1.748507374320313</v>
      </c>
      <c r="AW147">
        <f t="shared" si="68"/>
        <v>-0.23362685953011661</v>
      </c>
    </row>
    <row r="148" spans="1:49" x14ac:dyDescent="0.25">
      <c r="A148" t="s">
        <v>42</v>
      </c>
      <c r="B148">
        <v>-398.947270408647</v>
      </c>
      <c r="C148">
        <v>-384.00641655566602</v>
      </c>
      <c r="D148">
        <v>14.940853852980799</v>
      </c>
      <c r="E148">
        <v>-360.16519424161697</v>
      </c>
      <c r="F148">
        <v>-355.65540091971201</v>
      </c>
      <c r="G148">
        <v>4.5097933219055903</v>
      </c>
      <c r="H148">
        <v>-38.782076167029203</v>
      </c>
      <c r="I148">
        <v>-28.3510156359539</v>
      </c>
      <c r="J148">
        <v>10.4310605310752</v>
      </c>
      <c r="K148">
        <v>-0.49275416530917299</v>
      </c>
      <c r="L148">
        <v>-1.5005143327603301</v>
      </c>
      <c r="M148">
        <v>-0.41809986740603899</v>
      </c>
      <c r="N148">
        <v>-1.33097523024859</v>
      </c>
      <c r="O148">
        <v>-6.7549696647455901E-2</v>
      </c>
      <c r="P148">
        <v>-0.161872393098691</v>
      </c>
      <c r="Q148">
        <v>-0.41814470868749098</v>
      </c>
      <c r="R148">
        <v>-1.3311403818099401</v>
      </c>
      <c r="S148">
        <v>-6.86035815426808E-2</v>
      </c>
      <c r="T148">
        <v>-0.164581495946825</v>
      </c>
      <c r="V148">
        <f t="shared" si="46"/>
        <v>-7.6667094130490887E-3</v>
      </c>
      <c r="W148">
        <f t="shared" si="47"/>
        <v>-7.1046012556780919E-3</v>
      </c>
      <c r="X148">
        <f t="shared" si="48"/>
        <v>1.0791188888921461</v>
      </c>
      <c r="Z148">
        <f t="shared" si="49"/>
        <v>0</v>
      </c>
      <c r="AA148">
        <f t="shared" si="50"/>
        <v>0</v>
      </c>
      <c r="AB148">
        <f t="shared" si="51"/>
        <v>1</v>
      </c>
      <c r="AD148">
        <f t="shared" si="52"/>
        <v>-4.7924550035649827E-3</v>
      </c>
      <c r="AE148">
        <f t="shared" si="53"/>
        <v>-6.0058750790012022E-3</v>
      </c>
      <c r="AF148">
        <f t="shared" si="54"/>
        <v>0.79796115312508042</v>
      </c>
      <c r="AH148">
        <f t="shared" si="55"/>
        <v>0</v>
      </c>
      <c r="AI148">
        <f t="shared" si="56"/>
        <v>0</v>
      </c>
      <c r="AJ148">
        <f t="shared" si="57"/>
        <v>0</v>
      </c>
      <c r="AK148">
        <f t="shared" si="58"/>
        <v>1</v>
      </c>
      <c r="AM148">
        <f t="shared" si="59"/>
        <v>3.0451580897725123</v>
      </c>
      <c r="AN148">
        <f t="shared" si="60"/>
        <v>3.1834442817373905</v>
      </c>
      <c r="AO148">
        <f t="shared" si="61"/>
        <v>2.3990219205163923</v>
      </c>
      <c r="AP148">
        <f t="shared" si="62"/>
        <v>3.1833907016191643</v>
      </c>
      <c r="AQ148">
        <f t="shared" si="63"/>
        <v>2.3963452262932932</v>
      </c>
      <c r="AS148">
        <f t="shared" si="64"/>
        <v>-1.993268498069503</v>
      </c>
      <c r="AT148">
        <f t="shared" si="65"/>
        <v>-1.749075097654629</v>
      </c>
      <c r="AU148">
        <f t="shared" si="66"/>
        <v>-0.22942208974614692</v>
      </c>
      <c r="AV148">
        <f t="shared" si="67"/>
        <v>-1.7492850904974311</v>
      </c>
      <c r="AW148">
        <f t="shared" si="68"/>
        <v>-0.23318507748950579</v>
      </c>
    </row>
    <row r="149" spans="1:49" x14ac:dyDescent="0.25">
      <c r="A149" t="s">
        <v>43</v>
      </c>
      <c r="B149">
        <v>-399.122632057896</v>
      </c>
      <c r="C149">
        <v>-382.42330969012801</v>
      </c>
      <c r="D149">
        <v>16.699322367768399</v>
      </c>
      <c r="E149">
        <v>-355.13259970136698</v>
      </c>
      <c r="F149">
        <v>-349.88681610709102</v>
      </c>
      <c r="G149">
        <v>5.2457835942764</v>
      </c>
      <c r="H149">
        <v>-43.990032356528801</v>
      </c>
      <c r="I149">
        <v>-32.536493583036801</v>
      </c>
      <c r="J149">
        <v>11.453538773491999</v>
      </c>
      <c r="K149">
        <v>-0.49352311372273799</v>
      </c>
      <c r="L149">
        <v>-1.5013567136711701</v>
      </c>
      <c r="M149">
        <v>-0.417956888395002</v>
      </c>
      <c r="N149">
        <v>-1.3307459331062601</v>
      </c>
      <c r="O149">
        <v>-6.7549696647455901E-2</v>
      </c>
      <c r="P149">
        <v>-0.161872393098691</v>
      </c>
      <c r="Q149">
        <v>-0.41799941887043701</v>
      </c>
      <c r="R149">
        <v>-1.33092343438064</v>
      </c>
      <c r="S149">
        <v>-6.8735206323067899E-2</v>
      </c>
      <c r="T149">
        <v>-0.16482927360119701</v>
      </c>
      <c r="V149">
        <f t="shared" si="46"/>
        <v>-8.7383874662189664E-3</v>
      </c>
      <c r="W149">
        <f t="shared" si="47"/>
        <v>-8.0165286802800911E-3</v>
      </c>
      <c r="X149">
        <f t="shared" si="48"/>
        <v>1.0900463049193077</v>
      </c>
      <c r="Z149">
        <f t="shared" si="49"/>
        <v>0</v>
      </c>
      <c r="AA149">
        <f t="shared" si="50"/>
        <v>0</v>
      </c>
      <c r="AB149">
        <f t="shared" si="51"/>
        <v>1</v>
      </c>
      <c r="AD149">
        <f t="shared" si="52"/>
        <v>-5.6040056893330858E-3</v>
      </c>
      <c r="AE149">
        <f t="shared" si="53"/>
        <v>-6.7884885292330832E-3</v>
      </c>
      <c r="AF149">
        <f t="shared" si="54"/>
        <v>0.82551596945339289</v>
      </c>
      <c r="AH149">
        <f t="shared" si="55"/>
        <v>0</v>
      </c>
      <c r="AI149">
        <f t="shared" si="56"/>
        <v>0</v>
      </c>
      <c r="AJ149">
        <f t="shared" si="57"/>
        <v>1</v>
      </c>
      <c r="AK149">
        <f t="shared" si="58"/>
        <v>0</v>
      </c>
      <c r="AM149">
        <f t="shared" si="59"/>
        <v>3.0421203626029851</v>
      </c>
      <c r="AN149">
        <f t="shared" si="60"/>
        <v>3.1840317816163584</v>
      </c>
      <c r="AO149">
        <f t="shared" si="61"/>
        <v>2.3980327174180522</v>
      </c>
      <c r="AP149">
        <f t="shared" si="62"/>
        <v>3.1839310944639845</v>
      </c>
      <c r="AQ149">
        <f t="shared" si="63"/>
        <v>2.3963452262932932</v>
      </c>
      <c r="AS149">
        <f t="shared" si="64"/>
        <v>-1.9948798273939081</v>
      </c>
      <c r="AT149">
        <f t="shared" si="65"/>
        <v>-1.7487028215012621</v>
      </c>
      <c r="AU149">
        <f t="shared" si="66"/>
        <v>-0.22942208974614692</v>
      </c>
      <c r="AV149">
        <f t="shared" si="67"/>
        <v>-1.748922853251077</v>
      </c>
      <c r="AW149">
        <f t="shared" si="68"/>
        <v>-0.23356447992426491</v>
      </c>
    </row>
    <row r="150" spans="1:49" x14ac:dyDescent="0.25">
      <c r="A150" t="s">
        <v>44</v>
      </c>
      <c r="B150">
        <v>-410.79391133748902</v>
      </c>
      <c r="C150">
        <v>-392.47612526047499</v>
      </c>
      <c r="D150">
        <v>18.317786077014301</v>
      </c>
      <c r="E150">
        <v>-358.32154701014599</v>
      </c>
      <c r="F150">
        <v>-352.21808382742898</v>
      </c>
      <c r="G150">
        <v>6.1034631827172703</v>
      </c>
      <c r="H150">
        <v>-52.472364327343101</v>
      </c>
      <c r="I150">
        <v>-40.258041433046003</v>
      </c>
      <c r="J150">
        <v>12.214322894297</v>
      </c>
      <c r="K150">
        <v>-0.49464569899287703</v>
      </c>
      <c r="L150">
        <v>-1.5031554061152701</v>
      </c>
      <c r="M150">
        <v>-0.41788498747286601</v>
      </c>
      <c r="N150">
        <v>-1.3305083625624901</v>
      </c>
      <c r="O150">
        <v>-6.7549696647455901E-2</v>
      </c>
      <c r="P150">
        <v>-0.161872393098691</v>
      </c>
      <c r="Q150">
        <v>-0.41796931749697203</v>
      </c>
      <c r="R150">
        <v>-1.3308110436566201</v>
      </c>
      <c r="S150">
        <v>-6.8801372644993794E-2</v>
      </c>
      <c r="T150">
        <v>-0.16488589523921501</v>
      </c>
      <c r="V150">
        <f t="shared" si="46"/>
        <v>-1.0774650454089041E-2</v>
      </c>
      <c r="W150">
        <f t="shared" si="47"/>
        <v>-9.211014872555115E-3</v>
      </c>
      <c r="X150">
        <f t="shared" si="48"/>
        <v>1.1697571443721029</v>
      </c>
      <c r="Z150">
        <f t="shared" si="49"/>
        <v>0</v>
      </c>
      <c r="AA150">
        <f t="shared" si="50"/>
        <v>1</v>
      </c>
      <c r="AB150">
        <f t="shared" si="51"/>
        <v>0</v>
      </c>
      <c r="AD150">
        <f t="shared" si="52"/>
        <v>-7.4584672194350221E-3</v>
      </c>
      <c r="AE150">
        <f t="shared" si="53"/>
        <v>-7.8750088509112054E-3</v>
      </c>
      <c r="AF150">
        <f t="shared" si="54"/>
        <v>0.9471058840234845</v>
      </c>
      <c r="AH150">
        <f t="shared" si="55"/>
        <v>0</v>
      </c>
      <c r="AI150">
        <f t="shared" si="56"/>
        <v>1</v>
      </c>
      <c r="AJ150">
        <f t="shared" si="57"/>
        <v>0</v>
      </c>
      <c r="AK150">
        <f t="shared" si="58"/>
        <v>0</v>
      </c>
      <c r="AM150">
        <f t="shared" si="59"/>
        <v>3.0388526761190251</v>
      </c>
      <c r="AN150">
        <f t="shared" si="60"/>
        <v>3.1839921925997858</v>
      </c>
      <c r="AO150">
        <f t="shared" si="61"/>
        <v>2.3965495004003041</v>
      </c>
      <c r="AP150">
        <f t="shared" si="62"/>
        <v>3.1839104118304378</v>
      </c>
      <c r="AQ150">
        <f t="shared" si="63"/>
        <v>2.3963452262932932</v>
      </c>
      <c r="AS150">
        <f t="shared" si="64"/>
        <v>-1.997801105108147</v>
      </c>
      <c r="AT150">
        <f t="shared" si="65"/>
        <v>-1.7483933500353561</v>
      </c>
      <c r="AU150">
        <f t="shared" si="66"/>
        <v>-0.22942208974614692</v>
      </c>
      <c r="AV150">
        <f t="shared" si="67"/>
        <v>-1.7487803611535921</v>
      </c>
      <c r="AW150">
        <f t="shared" si="68"/>
        <v>-0.23368726788420879</v>
      </c>
    </row>
    <row r="151" spans="1:49" x14ac:dyDescent="0.25">
      <c r="A151" t="s">
        <v>145</v>
      </c>
      <c r="B151">
        <v>-423.48636544534702</v>
      </c>
      <c r="C151">
        <v>-401.43149858440597</v>
      </c>
      <c r="D151">
        <v>22.054866860940798</v>
      </c>
      <c r="E151">
        <v>-380.42466008602599</v>
      </c>
      <c r="F151">
        <v>-368.84230290357601</v>
      </c>
      <c r="G151">
        <v>11.5823571824497</v>
      </c>
      <c r="H151">
        <v>-43.061705359320896</v>
      </c>
      <c r="I151">
        <v>-32.589195680829697</v>
      </c>
      <c r="J151">
        <v>10.4725096784911</v>
      </c>
      <c r="K151">
        <v>-0.47462125097796198</v>
      </c>
      <c r="L151">
        <v>-1.4866960952499999</v>
      </c>
      <c r="M151">
        <v>-0.41775693282424697</v>
      </c>
      <c r="N151">
        <v>-1.3302397450713099</v>
      </c>
      <c r="O151">
        <v>-4.9366844987875899E-2</v>
      </c>
      <c r="P151">
        <v>-0.14755248822509601</v>
      </c>
      <c r="Q151">
        <v>-0.41783051346994798</v>
      </c>
      <c r="R151">
        <v>-1.3304896721550901</v>
      </c>
      <c r="S151">
        <v>-5.0332380635021601E-2</v>
      </c>
      <c r="T151">
        <v>-0.15025221257966401</v>
      </c>
      <c r="V151">
        <f t="shared" si="46"/>
        <v>-8.9038619535939667E-3</v>
      </c>
      <c r="W151">
        <f t="shared" si="47"/>
        <v>-7.4974731658391108E-3</v>
      </c>
      <c r="X151">
        <f t="shared" si="48"/>
        <v>1.1875817034148002</v>
      </c>
      <c r="Z151">
        <f t="shared" si="49"/>
        <v>0</v>
      </c>
      <c r="AA151">
        <f t="shared" si="50"/>
        <v>1</v>
      </c>
      <c r="AB151">
        <f t="shared" si="51"/>
        <v>0</v>
      </c>
      <c r="AD151">
        <f t="shared" si="52"/>
        <v>-5.9542105152458336E-3</v>
      </c>
      <c r="AE151">
        <f t="shared" si="53"/>
        <v>-6.458356872992399E-3</v>
      </c>
      <c r="AF151">
        <f t="shared" si="54"/>
        <v>0.92193891299893815</v>
      </c>
      <c r="AH151">
        <f t="shared" si="55"/>
        <v>0</v>
      </c>
      <c r="AI151">
        <f t="shared" si="56"/>
        <v>1</v>
      </c>
      <c r="AJ151">
        <f t="shared" si="57"/>
        <v>0</v>
      </c>
      <c r="AK151">
        <f t="shared" si="58"/>
        <v>0</v>
      </c>
      <c r="AM151">
        <f t="shared" si="59"/>
        <v>3.1323841740896499</v>
      </c>
      <c r="AN151">
        <f t="shared" si="60"/>
        <v>3.184280777164409</v>
      </c>
      <c r="AO151">
        <f t="shared" si="61"/>
        <v>2.9851997994928445</v>
      </c>
      <c r="AP151">
        <f t="shared" si="62"/>
        <v>3.1842433734808906</v>
      </c>
      <c r="AQ151">
        <f t="shared" si="63"/>
        <v>2.9888984856401843</v>
      </c>
      <c r="AS151">
        <f t="shared" si="64"/>
        <v>-1.9613173462279618</v>
      </c>
      <c r="AT151">
        <f t="shared" si="65"/>
        <v>-1.7479966778955569</v>
      </c>
      <c r="AU151">
        <f t="shared" si="66"/>
        <v>-0.19691933321297189</v>
      </c>
      <c r="AV151">
        <f t="shared" si="67"/>
        <v>-1.7483201856250381</v>
      </c>
      <c r="AW151">
        <f t="shared" si="68"/>
        <v>-0.20058459321468561</v>
      </c>
    </row>
    <row r="152" spans="1:49" x14ac:dyDescent="0.25">
      <c r="A152" t="s">
        <v>146</v>
      </c>
      <c r="B152">
        <v>-426.04674960281301</v>
      </c>
      <c r="C152">
        <v>-408.29226940800902</v>
      </c>
      <c r="D152">
        <v>17.7544801948039</v>
      </c>
      <c r="E152">
        <v>-391.754598957685</v>
      </c>
      <c r="F152">
        <v>-382.99372572445401</v>
      </c>
      <c r="G152">
        <v>8.7608732332305905</v>
      </c>
      <c r="H152">
        <v>-34.292150645128302</v>
      </c>
      <c r="I152">
        <v>-25.298543683555</v>
      </c>
      <c r="J152">
        <v>8.9936069615733096</v>
      </c>
      <c r="K152">
        <v>-0.47388178754549198</v>
      </c>
      <c r="L152">
        <v>-1.4854466602598</v>
      </c>
      <c r="M152">
        <v>-0.41817951918672702</v>
      </c>
      <c r="N152">
        <v>-1.3311684068165199</v>
      </c>
      <c r="O152">
        <v>-4.9366844987874102E-2</v>
      </c>
      <c r="P152">
        <v>-0.14755248822509301</v>
      </c>
      <c r="Q152">
        <v>-0.41822237688133501</v>
      </c>
      <c r="R152">
        <v>-1.3313346765908001</v>
      </c>
      <c r="S152">
        <v>-5.0129580763894899E-2</v>
      </c>
      <c r="T152">
        <v>-0.150006108484175</v>
      </c>
      <c r="V152">
        <f t="shared" si="46"/>
        <v>-6.7257652181870464E-3</v>
      </c>
      <c r="W152">
        <f t="shared" si="47"/>
        <v>-6.3354233708908594E-3</v>
      </c>
      <c r="X152">
        <f t="shared" si="48"/>
        <v>1.0616125907369784</v>
      </c>
      <c r="Z152">
        <f t="shared" si="49"/>
        <v>0</v>
      </c>
      <c r="AA152">
        <f t="shared" si="50"/>
        <v>0</v>
      </c>
      <c r="AB152">
        <f t="shared" si="51"/>
        <v>1</v>
      </c>
      <c r="AD152">
        <f t="shared" si="52"/>
        <v>-4.1058751848249142E-3</v>
      </c>
      <c r="AE152">
        <f t="shared" si="53"/>
        <v>-5.5298299002620732E-3</v>
      </c>
      <c r="AF152">
        <f t="shared" si="54"/>
        <v>0.74249574740632185</v>
      </c>
      <c r="AH152">
        <f t="shared" si="55"/>
        <v>0</v>
      </c>
      <c r="AI152">
        <f t="shared" si="56"/>
        <v>0</v>
      </c>
      <c r="AJ152">
        <f t="shared" si="57"/>
        <v>0</v>
      </c>
      <c r="AK152">
        <f t="shared" si="58"/>
        <v>1</v>
      </c>
      <c r="AM152">
        <f t="shared" si="59"/>
        <v>3.1346354709130897</v>
      </c>
      <c r="AN152">
        <f t="shared" si="60"/>
        <v>3.1833176563112224</v>
      </c>
      <c r="AO152">
        <f t="shared" si="61"/>
        <v>2.992367105376128</v>
      </c>
      <c r="AP152">
        <f t="shared" si="62"/>
        <v>3.1832462991142374</v>
      </c>
      <c r="AQ152">
        <f t="shared" si="63"/>
        <v>2.9888984856402327</v>
      </c>
      <c r="AS152">
        <f t="shared" si="64"/>
        <v>-1.9593284478052919</v>
      </c>
      <c r="AT152">
        <f t="shared" si="65"/>
        <v>-1.749347926003247</v>
      </c>
      <c r="AU152">
        <f t="shared" si="66"/>
        <v>-0.19691933321296712</v>
      </c>
      <c r="AV152">
        <f t="shared" si="67"/>
        <v>-1.749557053472135</v>
      </c>
      <c r="AW152">
        <f t="shared" si="68"/>
        <v>-0.2001356892480699</v>
      </c>
    </row>
    <row r="153" spans="1:49" x14ac:dyDescent="0.25">
      <c r="A153" t="s">
        <v>147</v>
      </c>
      <c r="B153">
        <v>-425.10480022791199</v>
      </c>
      <c r="C153">
        <v>-404.88448497695998</v>
      </c>
      <c r="D153">
        <v>20.220315250951501</v>
      </c>
      <c r="E153">
        <v>-386.57015599362501</v>
      </c>
      <c r="F153">
        <v>-376.388226264482</v>
      </c>
      <c r="G153">
        <v>10.181929729142301</v>
      </c>
      <c r="H153">
        <v>-38.534644234287398</v>
      </c>
      <c r="I153">
        <v>-28.496258712478198</v>
      </c>
      <c r="J153">
        <v>10.038385521809101</v>
      </c>
      <c r="K153">
        <v>-0.47443848292905599</v>
      </c>
      <c r="L153">
        <v>-1.4860643779498199</v>
      </c>
      <c r="M153">
        <v>-0.41801802449735398</v>
      </c>
      <c r="N153">
        <v>-1.3308884343301199</v>
      </c>
      <c r="O153">
        <v>-4.9366844987878598E-2</v>
      </c>
      <c r="P153">
        <v>-0.147552488225105</v>
      </c>
      <c r="Q153">
        <v>-0.418058288473655</v>
      </c>
      <c r="R153">
        <v>-1.3310606555223701</v>
      </c>
      <c r="S153">
        <v>-5.0267932743827001E-2</v>
      </c>
      <c r="T153">
        <v>-0.150262333895613</v>
      </c>
      <c r="V153">
        <f t="shared" si="46"/>
        <v>-7.6234553945949968E-3</v>
      </c>
      <c r="W153">
        <f t="shared" si="47"/>
        <v>-7.0536134438234158E-3</v>
      </c>
      <c r="X153">
        <f t="shared" si="48"/>
        <v>1.0807872383863861</v>
      </c>
      <c r="Z153">
        <f t="shared" si="49"/>
        <v>0</v>
      </c>
      <c r="AA153">
        <f t="shared" si="50"/>
        <v>0</v>
      </c>
      <c r="AB153">
        <f t="shared" si="51"/>
        <v>1</v>
      </c>
      <c r="AD153">
        <f t="shared" si="52"/>
        <v>-4.7413885318368654E-3</v>
      </c>
      <c r="AE153">
        <f t="shared" si="53"/>
        <v>-6.112261711573988E-3</v>
      </c>
      <c r="AF153">
        <f t="shared" si="54"/>
        <v>0.77571752578243169</v>
      </c>
      <c r="AH153">
        <f t="shared" si="55"/>
        <v>0</v>
      </c>
      <c r="AI153">
        <f t="shared" si="56"/>
        <v>0</v>
      </c>
      <c r="AJ153">
        <f t="shared" si="57"/>
        <v>0</v>
      </c>
      <c r="AK153">
        <f t="shared" si="58"/>
        <v>1</v>
      </c>
      <c r="AM153">
        <f t="shared" si="59"/>
        <v>3.1322593579999181</v>
      </c>
      <c r="AN153">
        <f t="shared" si="60"/>
        <v>3.1839116511291228</v>
      </c>
      <c r="AO153">
        <f t="shared" si="61"/>
        <v>2.9892284343852493</v>
      </c>
      <c r="AP153">
        <f t="shared" si="62"/>
        <v>3.1838063345006415</v>
      </c>
      <c r="AQ153">
        <f t="shared" si="63"/>
        <v>2.9888984856402034</v>
      </c>
      <c r="AS153">
        <f t="shared" si="64"/>
        <v>-1.9605028608788759</v>
      </c>
      <c r="AT153">
        <f t="shared" si="65"/>
        <v>-1.7489064588274739</v>
      </c>
      <c r="AU153">
        <f t="shared" si="66"/>
        <v>-0.1969193332129836</v>
      </c>
      <c r="AV153">
        <f t="shared" si="67"/>
        <v>-1.7491189439960251</v>
      </c>
      <c r="AW153">
        <f t="shared" si="68"/>
        <v>-0.20053026663944001</v>
      </c>
    </row>
    <row r="154" spans="1:49" x14ac:dyDescent="0.25">
      <c r="A154" t="s">
        <v>148</v>
      </c>
      <c r="B154">
        <v>-429.24627431370197</v>
      </c>
      <c r="C154">
        <v>-407.20580723024199</v>
      </c>
      <c r="D154">
        <v>22.040467083459699</v>
      </c>
      <c r="E154">
        <v>-386.31874906079503</v>
      </c>
      <c r="F154">
        <v>-374.87872814774897</v>
      </c>
      <c r="G154">
        <v>11.440020913045901</v>
      </c>
      <c r="H154">
        <v>-42.927525252907401</v>
      </c>
      <c r="I154">
        <v>-32.327079082493597</v>
      </c>
      <c r="J154">
        <v>10.6004461704138</v>
      </c>
      <c r="K154">
        <v>-0.47460785042262899</v>
      </c>
      <c r="L154">
        <v>-1.48684189488272</v>
      </c>
      <c r="M154">
        <v>-0.41780845836279301</v>
      </c>
      <c r="N154">
        <v>-1.33037172510919</v>
      </c>
      <c r="O154">
        <v>-4.9366844987874199E-2</v>
      </c>
      <c r="P154">
        <v>-0.14755248822509401</v>
      </c>
      <c r="Q154">
        <v>-0.41788499968408299</v>
      </c>
      <c r="R154">
        <v>-1.3306485992249399</v>
      </c>
      <c r="S154">
        <v>-5.0338968608160603E-2</v>
      </c>
      <c r="T154">
        <v>-0.15026444532845801</v>
      </c>
      <c r="V154">
        <f t="shared" si="46"/>
        <v>-8.9176815484360017E-3</v>
      </c>
      <c r="W154">
        <f t="shared" si="47"/>
        <v>-7.4325470719617745E-3</v>
      </c>
      <c r="X154">
        <f t="shared" si="48"/>
        <v>1.199815011206143</v>
      </c>
      <c r="Z154">
        <f t="shared" si="49"/>
        <v>0</v>
      </c>
      <c r="AA154">
        <f t="shared" si="50"/>
        <v>1</v>
      </c>
      <c r="AB154">
        <f t="shared" si="51"/>
        <v>0</v>
      </c>
      <c r="AD154">
        <f t="shared" si="52"/>
        <v>-5.9288503293220551E-3</v>
      </c>
      <c r="AE154">
        <f t="shared" si="53"/>
        <v>-6.3838821303853904E-3</v>
      </c>
      <c r="AF154">
        <f t="shared" si="54"/>
        <v>0.92872177277560963</v>
      </c>
      <c r="AH154">
        <f t="shared" si="55"/>
        <v>0</v>
      </c>
      <c r="AI154">
        <f t="shared" si="56"/>
        <v>1</v>
      </c>
      <c r="AJ154">
        <f t="shared" si="57"/>
        <v>0</v>
      </c>
      <c r="AK154">
        <f t="shared" si="58"/>
        <v>0</v>
      </c>
      <c r="AM154">
        <f t="shared" si="59"/>
        <v>3.1327798171874242</v>
      </c>
      <c r="AN154">
        <f t="shared" si="60"/>
        <v>3.1842459055263945</v>
      </c>
      <c r="AO154">
        <f t="shared" si="61"/>
        <v>2.9850521272717967</v>
      </c>
      <c r="AP154">
        <f t="shared" si="62"/>
        <v>3.1841665683895672</v>
      </c>
      <c r="AQ154">
        <f t="shared" si="63"/>
        <v>2.988898485640247</v>
      </c>
      <c r="AS154">
        <f t="shared" si="64"/>
        <v>-1.961449745305349</v>
      </c>
      <c r="AT154">
        <f t="shared" si="65"/>
        <v>-1.748180183471983</v>
      </c>
      <c r="AU154">
        <f t="shared" si="66"/>
        <v>-0.1969193332129682</v>
      </c>
      <c r="AV154">
        <f t="shared" si="67"/>
        <v>-1.7485335989090229</v>
      </c>
      <c r="AW154">
        <f t="shared" si="68"/>
        <v>-0.20060341393661862</v>
      </c>
    </row>
    <row r="155" spans="1:49" x14ac:dyDescent="0.25">
      <c r="A155" t="s">
        <v>149</v>
      </c>
      <c r="B155">
        <v>-379.54386364062299</v>
      </c>
      <c r="C155">
        <v>-363.78561334757001</v>
      </c>
      <c r="D155">
        <v>15.7582502930531</v>
      </c>
      <c r="E155">
        <v>-313.58404188558001</v>
      </c>
      <c r="F155">
        <v>-306.352716523445</v>
      </c>
      <c r="G155">
        <v>7.2313253621346201</v>
      </c>
      <c r="H155">
        <v>-65.959821755042697</v>
      </c>
      <c r="I155">
        <v>-57.432896824124199</v>
      </c>
      <c r="J155">
        <v>8.5269249309185096</v>
      </c>
      <c r="K155">
        <v>-0.66650545426681795</v>
      </c>
      <c r="L155">
        <v>-1.9915396026183101</v>
      </c>
      <c r="M155">
        <v>-0.41724225686973299</v>
      </c>
      <c r="N155">
        <v>-1.3272589944889399</v>
      </c>
      <c r="O155">
        <v>-0.23765379344917201</v>
      </c>
      <c r="P155">
        <v>-0.65076724622910298</v>
      </c>
      <c r="Q155">
        <v>-0.41739144100710901</v>
      </c>
      <c r="R155">
        <v>-1.3278025807270699</v>
      </c>
      <c r="S155">
        <v>-0.238407062569374</v>
      </c>
      <c r="T155">
        <v>-0.652568940466148</v>
      </c>
      <c r="V155">
        <f t="shared" si="46"/>
        <v>-1.3513361900267196E-2</v>
      </c>
      <c r="W155">
        <f t="shared" si="47"/>
        <v>-1.1609403947912961E-2</v>
      </c>
      <c r="X155">
        <f t="shared" si="48"/>
        <v>1.1640013527737152</v>
      </c>
      <c r="Z155">
        <f t="shared" si="49"/>
        <v>0</v>
      </c>
      <c r="AA155">
        <f t="shared" si="50"/>
        <v>1</v>
      </c>
      <c r="AB155">
        <f t="shared" si="51"/>
        <v>0</v>
      </c>
      <c r="AD155">
        <f t="shared" si="52"/>
        <v>-1.116808142509218E-2</v>
      </c>
      <c r="AE155">
        <f t="shared" si="53"/>
        <v>-1.0706950690334949E-2</v>
      </c>
      <c r="AF155">
        <f t="shared" si="54"/>
        <v>1.0430683532682643</v>
      </c>
      <c r="AH155">
        <f t="shared" si="55"/>
        <v>1</v>
      </c>
      <c r="AI155">
        <f t="shared" si="56"/>
        <v>0</v>
      </c>
      <c r="AJ155">
        <f t="shared" si="57"/>
        <v>0</v>
      </c>
      <c r="AK155">
        <f t="shared" si="58"/>
        <v>0</v>
      </c>
      <c r="AM155">
        <f t="shared" si="59"/>
        <v>2.9880319656334717</v>
      </c>
      <c r="AN155">
        <f t="shared" si="60"/>
        <v>3.1811926414285403</v>
      </c>
      <c r="AO155">
        <f t="shared" si="61"/>
        <v>2.7372047347643367</v>
      </c>
      <c r="AP155">
        <f t="shared" si="62"/>
        <v>3.1810272632652423</v>
      </c>
      <c r="AQ155">
        <f t="shared" si="63"/>
        <v>2.7382994261704696</v>
      </c>
      <c r="AS155">
        <f t="shared" si="64"/>
        <v>-2.6580450568851282</v>
      </c>
      <c r="AT155">
        <f t="shared" si="65"/>
        <v>-1.7445012513586728</v>
      </c>
      <c r="AU155">
        <f t="shared" si="66"/>
        <v>-0.88842103967827502</v>
      </c>
      <c r="AV155">
        <f t="shared" si="67"/>
        <v>-1.745194021734179</v>
      </c>
      <c r="AW155">
        <f t="shared" si="68"/>
        <v>-0.89097600303552205</v>
      </c>
    </row>
    <row r="156" spans="1:49" x14ac:dyDescent="0.25">
      <c r="A156" t="s">
        <v>150</v>
      </c>
      <c r="B156">
        <v>-387.39611562837501</v>
      </c>
      <c r="C156">
        <v>-370.51576003177001</v>
      </c>
      <c r="D156">
        <v>16.8803555966057</v>
      </c>
      <c r="E156">
        <v>-318.04546075322099</v>
      </c>
      <c r="F156">
        <v>-310.23719661977299</v>
      </c>
      <c r="G156">
        <v>7.8082641334476603</v>
      </c>
      <c r="H156">
        <v>-69.350654875154504</v>
      </c>
      <c r="I156">
        <v>-60.278563411996402</v>
      </c>
      <c r="J156">
        <v>9.0720914631580403</v>
      </c>
      <c r="K156">
        <v>-0.66729064959658502</v>
      </c>
      <c r="L156">
        <v>-1.99211016010582</v>
      </c>
      <c r="M156">
        <v>-0.417308541614692</v>
      </c>
      <c r="N156">
        <v>-1.3273524111786901</v>
      </c>
      <c r="O156">
        <v>-0.23767400478293599</v>
      </c>
      <c r="P156">
        <v>-0.65065158632331999</v>
      </c>
      <c r="Q156">
        <v>-0.41746033463282201</v>
      </c>
      <c r="R156">
        <v>-1.3279158233383599</v>
      </c>
      <c r="S156">
        <v>-0.23848886984866499</v>
      </c>
      <c r="T156">
        <v>-0.65257689275261099</v>
      </c>
      <c r="V156">
        <f t="shared" si="46"/>
        <v>-1.4106162603809924E-2</v>
      </c>
      <c r="W156">
        <f t="shared" si="47"/>
        <v>-1.2308103198957032E-2</v>
      </c>
      <c r="X156">
        <f t="shared" si="48"/>
        <v>1.1460874495271747</v>
      </c>
      <c r="Z156">
        <f t="shared" si="49"/>
        <v>0</v>
      </c>
      <c r="AA156">
        <f t="shared" si="50"/>
        <v>1</v>
      </c>
      <c r="AB156">
        <f t="shared" si="51"/>
        <v>0</v>
      </c>
      <c r="AD156">
        <f t="shared" si="52"/>
        <v>-1.1617444014849099E-2</v>
      </c>
      <c r="AE156">
        <f t="shared" si="53"/>
        <v>-1.134144511509802E-2</v>
      </c>
      <c r="AF156">
        <f t="shared" si="54"/>
        <v>1.0243354261251647</v>
      </c>
      <c r="AH156">
        <f t="shared" si="55"/>
        <v>1</v>
      </c>
      <c r="AI156">
        <f t="shared" si="56"/>
        <v>0</v>
      </c>
      <c r="AJ156">
        <f t="shared" si="57"/>
        <v>0</v>
      </c>
      <c r="AK156">
        <f t="shared" si="58"/>
        <v>0</v>
      </c>
      <c r="AM156">
        <f t="shared" si="59"/>
        <v>2.9853710093347829</v>
      </c>
      <c r="AN156">
        <f t="shared" si="60"/>
        <v>3.1809389136487201</v>
      </c>
      <c r="AO156">
        <f t="shared" si="61"/>
        <v>2.7362991537789956</v>
      </c>
      <c r="AP156">
        <f t="shared" si="62"/>
        <v>3.1807458482463962</v>
      </c>
      <c r="AQ156">
        <f t="shared" si="63"/>
        <v>2.7375799339837359</v>
      </c>
      <c r="AS156">
        <f t="shared" si="64"/>
        <v>-2.6594008097024049</v>
      </c>
      <c r="AT156">
        <f t="shared" si="65"/>
        <v>-1.7446609527933821</v>
      </c>
      <c r="AU156">
        <f t="shared" si="66"/>
        <v>-0.88832559110625597</v>
      </c>
      <c r="AV156">
        <f t="shared" si="67"/>
        <v>-1.745376157971182</v>
      </c>
      <c r="AW156">
        <f t="shared" si="68"/>
        <v>-0.89106576260127601</v>
      </c>
    </row>
    <row r="157" spans="1:49" x14ac:dyDescent="0.25">
      <c r="A157" t="s">
        <v>151</v>
      </c>
      <c r="B157">
        <v>-375.00820413878398</v>
      </c>
      <c r="C157">
        <v>-360.039501144783</v>
      </c>
      <c r="D157">
        <v>14.968702994000701</v>
      </c>
      <c r="E157">
        <v>-310.900227403945</v>
      </c>
      <c r="F157">
        <v>-304.08273914236702</v>
      </c>
      <c r="G157">
        <v>6.81748826157731</v>
      </c>
      <c r="H157">
        <v>-64.107976734838999</v>
      </c>
      <c r="I157">
        <v>-55.956762002415502</v>
      </c>
      <c r="J157">
        <v>8.1512147324234707</v>
      </c>
      <c r="K157">
        <v>-0.66586900004527305</v>
      </c>
      <c r="L157">
        <v>-1.9908947652998299</v>
      </c>
      <c r="M157">
        <v>-0.41705429925448301</v>
      </c>
      <c r="N157">
        <v>-1.32699968407919</v>
      </c>
      <c r="O157">
        <v>-0.23763122175272999</v>
      </c>
      <c r="P157">
        <v>-0.65066112483646499</v>
      </c>
      <c r="Q157">
        <v>-0.41720059423919398</v>
      </c>
      <c r="R157">
        <v>-1.3275600877368301</v>
      </c>
      <c r="S157">
        <v>-0.23832841482304101</v>
      </c>
      <c r="T157">
        <v>-0.65236186639978799</v>
      </c>
      <c r="V157">
        <f t="shared" si="46"/>
        <v>-1.3233956384174905E-2</v>
      </c>
      <c r="W157">
        <f t="shared" si="47"/>
        <v>-1.1183479038060051E-2</v>
      </c>
      <c r="X157">
        <f t="shared" si="48"/>
        <v>1.1833487896866968</v>
      </c>
      <c r="Z157">
        <f t="shared" si="49"/>
        <v>0</v>
      </c>
      <c r="AA157">
        <f t="shared" si="50"/>
        <v>1</v>
      </c>
      <c r="AB157">
        <f t="shared" si="51"/>
        <v>0</v>
      </c>
      <c r="AD157">
        <f t="shared" si="52"/>
        <v>-1.0972811163211804E-2</v>
      </c>
      <c r="AE157">
        <f t="shared" si="53"/>
        <v>-1.0339990983038061E-2</v>
      </c>
      <c r="AF157">
        <f t="shared" si="54"/>
        <v>1.0612012313368391</v>
      </c>
      <c r="AH157">
        <f t="shared" si="55"/>
        <v>1</v>
      </c>
      <c r="AI157">
        <f t="shared" si="56"/>
        <v>0</v>
      </c>
      <c r="AJ157">
        <f t="shared" si="57"/>
        <v>0</v>
      </c>
      <c r="AK157">
        <f t="shared" si="58"/>
        <v>0</v>
      </c>
      <c r="AM157">
        <f t="shared" si="59"/>
        <v>2.9899195865319861</v>
      </c>
      <c r="AN157">
        <f t="shared" si="60"/>
        <v>3.1820666271047995</v>
      </c>
      <c r="AO157">
        <f t="shared" si="61"/>
        <v>2.7372391449176008</v>
      </c>
      <c r="AP157">
        <f t="shared" si="62"/>
        <v>3.181839118914024</v>
      </c>
      <c r="AQ157">
        <f t="shared" si="63"/>
        <v>2.7381129467638652</v>
      </c>
      <c r="AS157">
        <f t="shared" si="64"/>
        <v>-2.6567637653451031</v>
      </c>
      <c r="AT157">
        <f t="shared" si="65"/>
        <v>-1.744053983333673</v>
      </c>
      <c r="AU157">
        <f t="shared" si="66"/>
        <v>-0.88829234658919498</v>
      </c>
      <c r="AV157">
        <f t="shared" si="67"/>
        <v>-1.744760681976024</v>
      </c>
      <c r="AW157">
        <f t="shared" si="68"/>
        <v>-0.89069028122282901</v>
      </c>
    </row>
    <row r="158" spans="1:49" x14ac:dyDescent="0.25">
      <c r="A158" t="s">
        <v>152</v>
      </c>
      <c r="B158">
        <v>-440.75217107699098</v>
      </c>
      <c r="C158">
        <v>-411.21753788157798</v>
      </c>
      <c r="D158">
        <v>29.534633195412901</v>
      </c>
      <c r="E158">
        <v>-382.12173738695799</v>
      </c>
      <c r="F158">
        <v>-368.862393310225</v>
      </c>
      <c r="G158">
        <v>13.2593440767332</v>
      </c>
      <c r="H158">
        <v>-58.6304336900333</v>
      </c>
      <c r="I158">
        <v>-42.355144571353598</v>
      </c>
      <c r="J158">
        <v>16.275289118679702</v>
      </c>
      <c r="K158">
        <v>-0.71290126728915004</v>
      </c>
      <c r="L158">
        <v>-2.1431880585563001</v>
      </c>
      <c r="M158">
        <v>-0.41759384531972099</v>
      </c>
      <c r="N158">
        <v>-1.3277036438870999</v>
      </c>
      <c r="O158">
        <v>-0.28477322926586601</v>
      </c>
      <c r="P158">
        <v>-0.80368745761580795</v>
      </c>
      <c r="Q158">
        <v>-0.41773637630753402</v>
      </c>
      <c r="R158">
        <v>-1.32822691351835</v>
      </c>
      <c r="S158">
        <v>-0.28655829858216098</v>
      </c>
      <c r="T158">
        <v>-0.80743551705407801</v>
      </c>
      <c r="V158">
        <f t="shared" si="46"/>
        <v>-1.1796957053392232E-2</v>
      </c>
      <c r="W158">
        <f t="shared" si="47"/>
        <v>-1.0534192703563039E-2</v>
      </c>
      <c r="X158">
        <f t="shared" si="48"/>
        <v>1.1198729115143375</v>
      </c>
      <c r="Z158">
        <f t="shared" si="49"/>
        <v>0</v>
      </c>
      <c r="AA158">
        <f t="shared" si="50"/>
        <v>1</v>
      </c>
      <c r="AB158">
        <f t="shared" si="51"/>
        <v>0</v>
      </c>
      <c r="AD158">
        <f t="shared" si="52"/>
        <v>-7.5256279838721296E-3</v>
      </c>
      <c r="AE158">
        <f t="shared" si="53"/>
        <v>-8.6065923994550486E-3</v>
      </c>
      <c r="AF158">
        <f t="shared" si="54"/>
        <v>0.87440274089762127</v>
      </c>
      <c r="AH158">
        <f t="shared" si="55"/>
        <v>0</v>
      </c>
      <c r="AI158">
        <f t="shared" si="56"/>
        <v>0</v>
      </c>
      <c r="AJ158">
        <f t="shared" si="57"/>
        <v>1</v>
      </c>
      <c r="AK158">
        <f t="shared" si="58"/>
        <v>0</v>
      </c>
      <c r="AM158">
        <f t="shared" si="59"/>
        <v>3.0062901510975029</v>
      </c>
      <c r="AN158">
        <f t="shared" si="60"/>
        <v>3.1795816425154233</v>
      </c>
      <c r="AO158">
        <f t="shared" si="61"/>
        <v>2.8177006949340639</v>
      </c>
      <c r="AP158">
        <f t="shared" si="62"/>
        <v>3.1794138222285691</v>
      </c>
      <c r="AQ158">
        <f t="shared" si="63"/>
        <v>2.8222015801403875</v>
      </c>
      <c r="AS158">
        <f t="shared" si="64"/>
        <v>-2.8560893258454501</v>
      </c>
      <c r="AT158">
        <f t="shared" si="65"/>
        <v>-1.7452974892068209</v>
      </c>
      <c r="AU158">
        <f t="shared" si="66"/>
        <v>-1.088460686881674</v>
      </c>
      <c r="AV158">
        <f t="shared" si="67"/>
        <v>-1.7459632898258839</v>
      </c>
      <c r="AW158">
        <f t="shared" si="68"/>
        <v>-1.093993815636239</v>
      </c>
    </row>
    <row r="159" spans="1:49" x14ac:dyDescent="0.25">
      <c r="A159" t="s">
        <v>153</v>
      </c>
      <c r="B159">
        <v>-426.097879423378</v>
      </c>
      <c r="C159">
        <v>-399.79056068585902</v>
      </c>
      <c r="D159">
        <v>26.307318737519498</v>
      </c>
      <c r="E159">
        <v>-375.97144043803303</v>
      </c>
      <c r="F159">
        <v>-364.33937749019401</v>
      </c>
      <c r="G159">
        <v>11.6320629478389</v>
      </c>
      <c r="H159">
        <v>-50.126438985345096</v>
      </c>
      <c r="I159">
        <v>-35.451183195664498</v>
      </c>
      <c r="J159">
        <v>14.6752557896805</v>
      </c>
      <c r="K159">
        <v>-0.710811572840642</v>
      </c>
      <c r="L159">
        <v>-2.1409092226915001</v>
      </c>
      <c r="M159">
        <v>-0.41712313768515302</v>
      </c>
      <c r="N159">
        <v>-1.3269760177132901</v>
      </c>
      <c r="O159">
        <v>-0.28478784566299598</v>
      </c>
      <c r="P159">
        <v>-0.80374164479404198</v>
      </c>
      <c r="Q159">
        <v>-0.41724761545911299</v>
      </c>
      <c r="R159">
        <v>-1.3274534221138601</v>
      </c>
      <c r="S159">
        <v>-0.28641271904021998</v>
      </c>
      <c r="T159">
        <v>-0.80710439818862201</v>
      </c>
      <c r="V159">
        <f t="shared" si="46"/>
        <v>-1.0191560184168003E-2</v>
      </c>
      <c r="W159">
        <f t="shared" si="47"/>
        <v>-8.9005894924930051E-3</v>
      </c>
      <c r="X159">
        <f t="shared" si="48"/>
        <v>1.1450432797472387</v>
      </c>
      <c r="Z159">
        <f t="shared" si="49"/>
        <v>0</v>
      </c>
      <c r="AA159">
        <f t="shared" si="50"/>
        <v>1</v>
      </c>
      <c r="AB159">
        <f t="shared" si="51"/>
        <v>0</v>
      </c>
      <c r="AD159">
        <f t="shared" si="52"/>
        <v>-6.3514023890179905E-3</v>
      </c>
      <c r="AE159">
        <f t="shared" si="53"/>
        <v>-7.1512383413090408E-3</v>
      </c>
      <c r="AF159">
        <f t="shared" si="54"/>
        <v>0.88815420293422365</v>
      </c>
      <c r="AH159">
        <f t="shared" si="55"/>
        <v>0</v>
      </c>
      <c r="AI159">
        <f t="shared" si="56"/>
        <v>0</v>
      </c>
      <c r="AJ159">
        <f t="shared" si="57"/>
        <v>1</v>
      </c>
      <c r="AK159">
        <f t="shared" si="58"/>
        <v>0</v>
      </c>
      <c r="AM159">
        <f t="shared" si="59"/>
        <v>3.0119222934647887</v>
      </c>
      <c r="AN159">
        <f t="shared" si="60"/>
        <v>3.1814523868595725</v>
      </c>
      <c r="AO159">
        <f t="shared" si="61"/>
        <v>2.8179768024732277</v>
      </c>
      <c r="AP159">
        <f t="shared" si="62"/>
        <v>3.1812572783121404</v>
      </c>
      <c r="AQ159">
        <f t="shared" si="63"/>
        <v>2.8222470060929163</v>
      </c>
      <c r="AS159">
        <f t="shared" si="64"/>
        <v>-2.8517207955321422</v>
      </c>
      <c r="AT159">
        <f t="shared" si="65"/>
        <v>-1.7440991553984431</v>
      </c>
      <c r="AU159">
        <f t="shared" si="66"/>
        <v>-1.088529490457038</v>
      </c>
      <c r="AV159">
        <f t="shared" si="67"/>
        <v>-1.744701037572973</v>
      </c>
      <c r="AW159">
        <f t="shared" si="68"/>
        <v>-1.093517117228842</v>
      </c>
    </row>
    <row r="160" spans="1:49" x14ac:dyDescent="0.25">
      <c r="A160" t="s">
        <v>154</v>
      </c>
      <c r="B160">
        <v>-372.71643192352599</v>
      </c>
      <c r="C160">
        <v>-347.758121030464</v>
      </c>
      <c r="D160">
        <v>24.958310893061299</v>
      </c>
      <c r="E160">
        <v>-325.84972615679402</v>
      </c>
      <c r="F160">
        <v>-315.76053804710699</v>
      </c>
      <c r="G160">
        <v>10.0891881096871</v>
      </c>
      <c r="H160">
        <v>-46.8667057667313</v>
      </c>
      <c r="I160">
        <v>-31.997582983357098</v>
      </c>
      <c r="J160">
        <v>14.869122783374101</v>
      </c>
      <c r="K160">
        <v>-0.88064590346447902</v>
      </c>
      <c r="L160">
        <v>-2.5791003108794701</v>
      </c>
      <c r="M160">
        <v>-0.41725424795159499</v>
      </c>
      <c r="N160">
        <v>-1.3271990838030701</v>
      </c>
      <c r="O160">
        <v>-0.45546782535988201</v>
      </c>
      <c r="P160">
        <v>-1.24197447419504</v>
      </c>
      <c r="Q160">
        <v>-0.41737542732249899</v>
      </c>
      <c r="R160">
        <v>-1.32765952366166</v>
      </c>
      <c r="S160">
        <v>-0.45715163581239998</v>
      </c>
      <c r="T160">
        <v>-1.2453723934916101</v>
      </c>
      <c r="V160">
        <f t="shared" si="46"/>
        <v>-9.9267528813600237E-3</v>
      </c>
      <c r="W160">
        <f t="shared" si="47"/>
        <v>-7.9238301530020205E-3</v>
      </c>
      <c r="X160">
        <f t="shared" si="48"/>
        <v>1.2527720420154609</v>
      </c>
      <c r="Z160">
        <f t="shared" si="49"/>
        <v>1</v>
      </c>
      <c r="AA160">
        <f t="shared" si="50"/>
        <v>0</v>
      </c>
      <c r="AB160">
        <f t="shared" si="51"/>
        <v>0</v>
      </c>
      <c r="AD160">
        <f t="shared" si="52"/>
        <v>-6.0683937262000498E-3</v>
      </c>
      <c r="AE160">
        <f t="shared" si="53"/>
        <v>-6.1188403295800442E-3</v>
      </c>
      <c r="AF160">
        <f t="shared" si="54"/>
        <v>0.99175552871740702</v>
      </c>
      <c r="AH160">
        <f t="shared" si="55"/>
        <v>0</v>
      </c>
      <c r="AI160">
        <f t="shared" si="56"/>
        <v>1</v>
      </c>
      <c r="AJ160">
        <f t="shared" si="57"/>
        <v>0</v>
      </c>
      <c r="AK160">
        <f t="shared" si="58"/>
        <v>0</v>
      </c>
      <c r="AM160">
        <f t="shared" si="59"/>
        <v>2.9286462365103123</v>
      </c>
      <c r="AN160">
        <f t="shared" si="60"/>
        <v>3.1809719421641938</v>
      </c>
      <c r="AO160">
        <f t="shared" si="61"/>
        <v>2.7241997970289886</v>
      </c>
      <c r="AP160">
        <f t="shared" si="62"/>
        <v>3.1807922635146815</v>
      </c>
      <c r="AQ160">
        <f t="shared" si="63"/>
        <v>2.7268105561873881</v>
      </c>
      <c r="AS160">
        <f t="shared" si="64"/>
        <v>-3.4597462143439492</v>
      </c>
      <c r="AT160">
        <f t="shared" si="65"/>
        <v>-1.7444533317546651</v>
      </c>
      <c r="AU160">
        <f t="shared" si="66"/>
        <v>-1.6974422995549221</v>
      </c>
      <c r="AV160">
        <f t="shared" si="67"/>
        <v>-1.745034950984159</v>
      </c>
      <c r="AW160">
        <f t="shared" si="68"/>
        <v>-1.70252402930401</v>
      </c>
    </row>
    <row r="161" spans="1:49" x14ac:dyDescent="0.25">
      <c r="A161" t="s">
        <v>155</v>
      </c>
      <c r="B161">
        <v>-359.16783875114697</v>
      </c>
      <c r="C161">
        <v>-338.33934365479098</v>
      </c>
      <c r="D161">
        <v>20.8284950963561</v>
      </c>
      <c r="E161">
        <v>-319.178797391324</v>
      </c>
      <c r="F161">
        <v>-310.86060429858702</v>
      </c>
      <c r="G161">
        <v>8.3181930927375394</v>
      </c>
      <c r="H161">
        <v>-39.989041359822302</v>
      </c>
      <c r="I161">
        <v>-27.478739356203601</v>
      </c>
      <c r="J161">
        <v>12.5103020036186</v>
      </c>
      <c r="K161">
        <v>-0.87908329032307697</v>
      </c>
      <c r="L161">
        <v>-2.5773198896778</v>
      </c>
      <c r="M161">
        <v>-0.416980385341229</v>
      </c>
      <c r="N161">
        <v>-1.3267337114567901</v>
      </c>
      <c r="O161">
        <v>-0.455470886672877</v>
      </c>
      <c r="P161">
        <v>-1.2419871771629001</v>
      </c>
      <c r="Q161">
        <v>-0.41708851977976902</v>
      </c>
      <c r="R161">
        <v>-1.3271570405623201</v>
      </c>
      <c r="S161">
        <v>-0.45687059285172799</v>
      </c>
      <c r="T161">
        <v>-1.2448209291543599</v>
      </c>
      <c r="V161">
        <f t="shared" si="46"/>
        <v>-8.5990010581098453E-3</v>
      </c>
      <c r="W161">
        <f t="shared" si="47"/>
        <v>-6.6320183089709772E-3</v>
      </c>
      <c r="X161">
        <f t="shared" si="48"/>
        <v>1.2965888599068214</v>
      </c>
      <c r="Z161">
        <f t="shared" si="49"/>
        <v>1</v>
      </c>
      <c r="AA161">
        <f t="shared" si="50"/>
        <v>0</v>
      </c>
      <c r="AB161">
        <f t="shared" si="51"/>
        <v>0</v>
      </c>
      <c r="AD161">
        <f t="shared" si="52"/>
        <v>-5.3419199611199897E-3</v>
      </c>
      <c r="AE161">
        <f t="shared" si="53"/>
        <v>-5.1241776915799675E-3</v>
      </c>
      <c r="AF161">
        <f t="shared" si="54"/>
        <v>1.0424931145338334</v>
      </c>
      <c r="AH161">
        <f t="shared" si="55"/>
        <v>1</v>
      </c>
      <c r="AI161">
        <f t="shared" si="56"/>
        <v>0</v>
      </c>
      <c r="AJ161">
        <f t="shared" si="57"/>
        <v>0</v>
      </c>
      <c r="AK161">
        <f t="shared" si="58"/>
        <v>0</v>
      </c>
      <c r="AM161">
        <f t="shared" si="59"/>
        <v>2.9318267313789965</v>
      </c>
      <c r="AN161">
        <f t="shared" si="60"/>
        <v>3.1819553347166813</v>
      </c>
      <c r="AO161">
        <f t="shared" si="61"/>
        <v>2.7246685355350766</v>
      </c>
      <c r="AP161">
        <f t="shared" si="62"/>
        <v>3.1817652774508316</v>
      </c>
      <c r="AQ161">
        <f t="shared" si="63"/>
        <v>2.726820118483019</v>
      </c>
      <c r="AS161">
        <f t="shared" si="64"/>
        <v>-3.4564031800008772</v>
      </c>
      <c r="AT161">
        <f t="shared" si="65"/>
        <v>-1.7437140967980191</v>
      </c>
      <c r="AU161">
        <f t="shared" si="66"/>
        <v>-1.697458063835777</v>
      </c>
      <c r="AV161">
        <f t="shared" si="67"/>
        <v>-1.744245560342089</v>
      </c>
      <c r="AW161">
        <f t="shared" si="68"/>
        <v>-1.701691522006088</v>
      </c>
    </row>
    <row r="162" spans="1:49" x14ac:dyDescent="0.25">
      <c r="A162" t="s">
        <v>156</v>
      </c>
      <c r="B162">
        <v>-429.04884834623903</v>
      </c>
      <c r="C162">
        <v>-400.65726831102103</v>
      </c>
      <c r="D162">
        <v>28.391580035217899</v>
      </c>
      <c r="E162">
        <v>-370.192774334381</v>
      </c>
      <c r="F162">
        <v>-357.89137784196799</v>
      </c>
      <c r="G162">
        <v>12.301396492413501</v>
      </c>
      <c r="H162">
        <v>-58.856074011857203</v>
      </c>
      <c r="I162">
        <v>-42.765890469052898</v>
      </c>
      <c r="J162">
        <v>16.090183542804301</v>
      </c>
      <c r="K162">
        <v>-0.96036108826945998</v>
      </c>
      <c r="L162">
        <v>-2.8369308944117599</v>
      </c>
      <c r="M162">
        <v>-0.41754400960051602</v>
      </c>
      <c r="N162">
        <v>-1.32764472257011</v>
      </c>
      <c r="O162">
        <v>-0.53217624223918003</v>
      </c>
      <c r="P162">
        <v>-1.49750991666678</v>
      </c>
      <c r="Q162">
        <v>-0.41769968567474203</v>
      </c>
      <c r="R162">
        <v>-1.3282171108026799</v>
      </c>
      <c r="S162">
        <v>-0.53392321107691598</v>
      </c>
      <c r="T162">
        <v>-1.50116330991043</v>
      </c>
      <c r="V162">
        <f t="shared" si="46"/>
        <v>-1.177625517486991E-2</v>
      </c>
      <c r="W162">
        <f t="shared" si="47"/>
        <v>-1.0640836429763878E-2</v>
      </c>
      <c r="X162">
        <f t="shared" si="48"/>
        <v>1.1067038998861132</v>
      </c>
      <c r="Z162">
        <f t="shared" si="49"/>
        <v>0</v>
      </c>
      <c r="AA162">
        <f t="shared" si="50"/>
        <v>1</v>
      </c>
      <c r="AB162">
        <f t="shared" si="51"/>
        <v>0</v>
      </c>
      <c r="AD162">
        <f t="shared" si="52"/>
        <v>-7.5504736986500287E-3</v>
      </c>
      <c r="AE162">
        <f t="shared" si="53"/>
        <v>-8.7381915178019742E-3</v>
      </c>
      <c r="AF162">
        <f t="shared" si="54"/>
        <v>0.86407738755413466</v>
      </c>
      <c r="AH162">
        <f t="shared" si="55"/>
        <v>0</v>
      </c>
      <c r="AI162">
        <f t="shared" si="56"/>
        <v>0</v>
      </c>
      <c r="AJ162">
        <f t="shared" si="57"/>
        <v>1</v>
      </c>
      <c r="AK162">
        <f t="shared" si="58"/>
        <v>0</v>
      </c>
      <c r="AM162">
        <f t="shared" si="59"/>
        <v>2.9540252401560947</v>
      </c>
      <c r="AN162">
        <f t="shared" si="60"/>
        <v>3.1798374678140107</v>
      </c>
      <c r="AO162">
        <f t="shared" si="61"/>
        <v>2.8115715495541087</v>
      </c>
      <c r="AP162">
        <f t="shared" si="62"/>
        <v>3.1796521852638482</v>
      </c>
      <c r="AQ162">
        <f t="shared" si="63"/>
        <v>2.8139360569082728</v>
      </c>
      <c r="AS162">
        <f t="shared" si="64"/>
        <v>-3.7972919826812199</v>
      </c>
      <c r="AT162">
        <f t="shared" si="65"/>
        <v>-1.7451887321706261</v>
      </c>
      <c r="AU162">
        <f t="shared" si="66"/>
        <v>-2.0296861589059603</v>
      </c>
      <c r="AV162">
        <f t="shared" si="67"/>
        <v>-1.745916796477422</v>
      </c>
      <c r="AW162">
        <f t="shared" si="68"/>
        <v>-2.0350865209873459</v>
      </c>
    </row>
    <row r="163" spans="1:49" x14ac:dyDescent="0.25">
      <c r="A163" t="s">
        <v>157</v>
      </c>
      <c r="B163">
        <v>-424.09671181910102</v>
      </c>
      <c r="C163">
        <v>-398.59110445857698</v>
      </c>
      <c r="D163">
        <v>25.505607360523602</v>
      </c>
      <c r="E163">
        <v>-369.685209123025</v>
      </c>
      <c r="F163">
        <v>-358.85016526250001</v>
      </c>
      <c r="G163">
        <v>10.835043860524699</v>
      </c>
      <c r="H163">
        <v>-54.411502696075303</v>
      </c>
      <c r="I163">
        <v>-39.740939196076397</v>
      </c>
      <c r="J163">
        <v>14.670563499998799</v>
      </c>
      <c r="K163">
        <v>-0.95956233485051201</v>
      </c>
      <c r="L163">
        <v>-2.8359390689541599</v>
      </c>
      <c r="M163">
        <v>-0.417524922863721</v>
      </c>
      <c r="N163">
        <v>-1.3275595285735899</v>
      </c>
      <c r="O163">
        <v>-0.532178529013414</v>
      </c>
      <c r="P163">
        <v>-1.4975141793304501</v>
      </c>
      <c r="Q163">
        <v>-0.417675658704945</v>
      </c>
      <c r="R163">
        <v>-1.32811133307643</v>
      </c>
      <c r="S163">
        <v>-0.533753384672639</v>
      </c>
      <c r="T163">
        <v>-1.50082450505635</v>
      </c>
      <c r="V163">
        <f t="shared" si="46"/>
        <v>-1.0865361050119926E-2</v>
      </c>
      <c r="W163">
        <f t="shared" si="47"/>
        <v>-9.8588829733770034E-3</v>
      </c>
      <c r="X163">
        <f t="shared" si="48"/>
        <v>1.1020884495191619</v>
      </c>
      <c r="Z163">
        <f t="shared" si="49"/>
        <v>0</v>
      </c>
      <c r="AA163">
        <f t="shared" si="50"/>
        <v>1</v>
      </c>
      <c r="AB163">
        <f t="shared" si="51"/>
        <v>0</v>
      </c>
      <c r="AD163">
        <f t="shared" si="52"/>
        <v>-7.00323082137988E-3</v>
      </c>
      <c r="AE163">
        <f t="shared" si="53"/>
        <v>-8.1332914729279615E-3</v>
      </c>
      <c r="AF163">
        <f t="shared" si="54"/>
        <v>0.86105740150718302</v>
      </c>
      <c r="AH163">
        <f t="shared" si="55"/>
        <v>0</v>
      </c>
      <c r="AI163">
        <f t="shared" si="56"/>
        <v>0</v>
      </c>
      <c r="AJ163">
        <f t="shared" si="57"/>
        <v>1</v>
      </c>
      <c r="AK163">
        <f t="shared" si="58"/>
        <v>0</v>
      </c>
      <c r="AM163">
        <f t="shared" si="59"/>
        <v>2.9554505902901704</v>
      </c>
      <c r="AN163">
        <f t="shared" si="60"/>
        <v>3.179767136046193</v>
      </c>
      <c r="AO163">
        <f t="shared" si="61"/>
        <v>2.8118313591150974</v>
      </c>
      <c r="AP163">
        <f t="shared" si="62"/>
        <v>3.1795934946065527</v>
      </c>
      <c r="AQ163">
        <f t="shared" si="63"/>
        <v>2.8139319752464194</v>
      </c>
      <c r="AS163">
        <f t="shared" si="64"/>
        <v>-3.7955014038046722</v>
      </c>
      <c r="AT163">
        <f t="shared" si="65"/>
        <v>-1.7450844514373109</v>
      </c>
      <c r="AU163">
        <f t="shared" si="66"/>
        <v>-2.0296927083438643</v>
      </c>
      <c r="AV163">
        <f t="shared" si="67"/>
        <v>-1.7457869917813751</v>
      </c>
      <c r="AW163">
        <f t="shared" si="68"/>
        <v>-2.0345778897289888</v>
      </c>
    </row>
    <row r="164" spans="1:49" x14ac:dyDescent="0.25">
      <c r="A164" t="s">
        <v>158</v>
      </c>
      <c r="B164">
        <v>-381.89692743651199</v>
      </c>
      <c r="C164">
        <v>-360.72186201708399</v>
      </c>
      <c r="D164">
        <v>21.175065419428002</v>
      </c>
      <c r="E164">
        <v>-343.265737059809</v>
      </c>
      <c r="F164">
        <v>-333.715237440019</v>
      </c>
      <c r="G164">
        <v>9.5504996197899192</v>
      </c>
      <c r="H164">
        <v>-38.631190376703302</v>
      </c>
      <c r="I164">
        <v>-27.0066245770652</v>
      </c>
      <c r="J164">
        <v>11.6245657996381</v>
      </c>
      <c r="K164">
        <v>-0.70762262931946296</v>
      </c>
      <c r="L164">
        <v>-2.2017167729864</v>
      </c>
      <c r="M164">
        <v>-0.401826016973236</v>
      </c>
      <c r="N164">
        <v>-1.37169143920912</v>
      </c>
      <c r="O164">
        <v>-0.29918827713267698</v>
      </c>
      <c r="P164">
        <v>-0.82191982767210603</v>
      </c>
      <c r="Q164">
        <v>-0.40189611336324399</v>
      </c>
      <c r="R164">
        <v>-1.37199005472965</v>
      </c>
      <c r="S164">
        <v>-0.30045585711827399</v>
      </c>
      <c r="T164">
        <v>-0.82471109844949197</v>
      </c>
      <c r="V164">
        <f t="shared" si="46"/>
        <v>-8.1055061051740207E-3</v>
      </c>
      <c r="W164">
        <f t="shared" si="47"/>
        <v>-6.6083352135499762E-3</v>
      </c>
      <c r="X164">
        <f t="shared" si="48"/>
        <v>1.2265579519262566</v>
      </c>
      <c r="Z164">
        <f t="shared" si="49"/>
        <v>1</v>
      </c>
      <c r="AA164">
        <f t="shared" si="50"/>
        <v>0</v>
      </c>
      <c r="AB164">
        <f t="shared" si="51"/>
        <v>0</v>
      </c>
      <c r="AD164">
        <f t="shared" si="52"/>
        <v>-5.0156198072580649E-3</v>
      </c>
      <c r="AE164">
        <f t="shared" si="53"/>
        <v>-5.2706588379449748E-3</v>
      </c>
      <c r="AF164">
        <f t="shared" si="54"/>
        <v>0.95161154638755763</v>
      </c>
      <c r="AH164">
        <f t="shared" si="55"/>
        <v>0</v>
      </c>
      <c r="AI164">
        <f t="shared" si="56"/>
        <v>1</v>
      </c>
      <c r="AJ164">
        <f t="shared" si="57"/>
        <v>0</v>
      </c>
      <c r="AK164">
        <f t="shared" si="58"/>
        <v>0</v>
      </c>
      <c r="AM164">
        <f t="shared" si="59"/>
        <v>3.1114278737861194</v>
      </c>
      <c r="AN164">
        <f t="shared" si="60"/>
        <v>3.4137927914958714</v>
      </c>
      <c r="AO164">
        <f t="shared" si="61"/>
        <v>2.7448661056550669</v>
      </c>
      <c r="AP164">
        <f t="shared" si="62"/>
        <v>3.4136451630021827</v>
      </c>
      <c r="AQ164">
        <f t="shared" si="63"/>
        <v>2.7471658834668191</v>
      </c>
      <c r="AS164">
        <f t="shared" si="64"/>
        <v>-2.909339402305863</v>
      </c>
      <c r="AT164">
        <f t="shared" si="65"/>
        <v>-1.7735174561823559</v>
      </c>
      <c r="AU164">
        <f t="shared" si="66"/>
        <v>-1.1211081048047831</v>
      </c>
      <c r="AV164">
        <f t="shared" si="67"/>
        <v>-1.7738861680928939</v>
      </c>
      <c r="AW164">
        <f t="shared" si="68"/>
        <v>-1.1251669555677659</v>
      </c>
    </row>
    <row r="165" spans="1:49" x14ac:dyDescent="0.25">
      <c r="A165" t="s">
        <v>159</v>
      </c>
      <c r="B165">
        <v>-365.41562240828898</v>
      </c>
      <c r="C165">
        <v>-345.72970600827398</v>
      </c>
      <c r="D165">
        <v>19.685916400014801</v>
      </c>
      <c r="E165">
        <v>-329.18867142679397</v>
      </c>
      <c r="F165">
        <v>-320.35069786389499</v>
      </c>
      <c r="G165">
        <v>8.8379735628982594</v>
      </c>
      <c r="H165">
        <v>-36.226950981495499</v>
      </c>
      <c r="I165">
        <v>-25.379008144378901</v>
      </c>
      <c r="J165">
        <v>10.8479428371165</v>
      </c>
      <c r="K165">
        <v>-0.70734545870007104</v>
      </c>
      <c r="L165">
        <v>-2.20135610245097</v>
      </c>
      <c r="M165">
        <v>-0.40195505626510097</v>
      </c>
      <c r="N165">
        <v>-1.3718196240870399</v>
      </c>
      <c r="O165">
        <v>-0.29919139985118098</v>
      </c>
      <c r="P165">
        <v>-0.82193736592706701</v>
      </c>
      <c r="Q165">
        <v>-0.40201828090571801</v>
      </c>
      <c r="R165">
        <v>-1.3720828726363199</v>
      </c>
      <c r="S165">
        <v>-0.300373660693322</v>
      </c>
      <c r="T165">
        <v>-0.82456039454316699</v>
      </c>
      <c r="V165">
        <f t="shared" si="46"/>
        <v>-7.5991124368630647E-3</v>
      </c>
      <c r="W165">
        <f t="shared" si="47"/>
        <v>-6.1990025837890816E-3</v>
      </c>
      <c r="X165">
        <f t="shared" si="48"/>
        <v>1.22586050483918</v>
      </c>
      <c r="Z165">
        <f t="shared" si="49"/>
        <v>1</v>
      </c>
      <c r="AA165">
        <f t="shared" si="50"/>
        <v>0</v>
      </c>
      <c r="AB165">
        <f t="shared" si="51"/>
        <v>0</v>
      </c>
      <c r="AD165">
        <f t="shared" si="52"/>
        <v>-4.7128352714831401E-3</v>
      </c>
      <c r="AE165">
        <f t="shared" si="53"/>
        <v>-4.9535171010310353E-3</v>
      </c>
      <c r="AF165">
        <f t="shared" si="54"/>
        <v>0.95141193123209378</v>
      </c>
      <c r="AH165">
        <f t="shared" si="55"/>
        <v>0</v>
      </c>
      <c r="AI165">
        <f t="shared" si="56"/>
        <v>1</v>
      </c>
      <c r="AJ165">
        <f t="shared" si="57"/>
        <v>0</v>
      </c>
      <c r="AK165">
        <f t="shared" si="58"/>
        <v>0</v>
      </c>
      <c r="AM165">
        <f t="shared" si="59"/>
        <v>3.1121371818750729</v>
      </c>
      <c r="AN165">
        <f t="shared" si="60"/>
        <v>3.4129862690450712</v>
      </c>
      <c r="AO165">
        <f t="shared" si="61"/>
        <v>2.7451155092624235</v>
      </c>
      <c r="AP165">
        <f t="shared" si="62"/>
        <v>3.4128681868907385</v>
      </c>
      <c r="AQ165">
        <f t="shared" si="63"/>
        <v>2.7471958296124219</v>
      </c>
      <c r="AS165">
        <f t="shared" si="64"/>
        <v>-2.9087015611510409</v>
      </c>
      <c r="AT165">
        <f t="shared" si="65"/>
        <v>-1.7737746803521408</v>
      </c>
      <c r="AU165">
        <f t="shared" si="66"/>
        <v>-1.121128765778248</v>
      </c>
      <c r="AV165">
        <f t="shared" si="67"/>
        <v>-1.7741011535420379</v>
      </c>
      <c r="AW165">
        <f t="shared" si="68"/>
        <v>-1.124934055236489</v>
      </c>
    </row>
    <row r="166" spans="1:49" x14ac:dyDescent="0.25">
      <c r="A166" t="s">
        <v>160</v>
      </c>
      <c r="B166">
        <v>-372.01519785681103</v>
      </c>
      <c r="C166">
        <v>-353.048366525917</v>
      </c>
      <c r="D166">
        <v>18.966831330894099</v>
      </c>
      <c r="E166">
        <v>-335.91954193633802</v>
      </c>
      <c r="F166">
        <v>-327.50190219578798</v>
      </c>
      <c r="G166">
        <v>8.41763974055044</v>
      </c>
      <c r="H166">
        <v>-36.095655920472403</v>
      </c>
      <c r="I166">
        <v>-25.5464643301287</v>
      </c>
      <c r="J166">
        <v>10.5491915903436</v>
      </c>
      <c r="K166">
        <v>-0.70723525423567601</v>
      </c>
      <c r="L166">
        <v>-2.2013026452265199</v>
      </c>
      <c r="M166">
        <v>-0.40186686406733402</v>
      </c>
      <c r="N166">
        <v>-1.37179650818317</v>
      </c>
      <c r="O166">
        <v>-0.29919184186447501</v>
      </c>
      <c r="P166">
        <v>-0.821934577967253</v>
      </c>
      <c r="Q166">
        <v>-0.401928726567087</v>
      </c>
      <c r="R166">
        <v>-1.3720393110831799</v>
      </c>
      <c r="S166">
        <v>-0.300340913711094</v>
      </c>
      <c r="T166">
        <v>-0.82449881504477596</v>
      </c>
      <c r="V166">
        <f t="shared" si="46"/>
        <v>-7.5715590760968565E-3</v>
      </c>
      <c r="W166">
        <f t="shared" si="47"/>
        <v>-6.1765483038669911E-3</v>
      </c>
      <c r="X166">
        <f t="shared" si="48"/>
        <v>1.2258560450918004</v>
      </c>
      <c r="Z166">
        <f t="shared" si="49"/>
        <v>1</v>
      </c>
      <c r="AA166">
        <f t="shared" si="50"/>
        <v>0</v>
      </c>
      <c r="AB166">
        <f t="shared" si="51"/>
        <v>0</v>
      </c>
      <c r="AD166">
        <f t="shared" si="52"/>
        <v>-4.7645190985640129E-3</v>
      </c>
      <c r="AE166">
        <f t="shared" si="53"/>
        <v>-4.9656139574950076E-3</v>
      </c>
      <c r="AF166">
        <f t="shared" si="54"/>
        <v>0.95950251859038183</v>
      </c>
      <c r="AH166">
        <f t="shared" si="55"/>
        <v>0</v>
      </c>
      <c r="AI166">
        <f t="shared" si="56"/>
        <v>1</v>
      </c>
      <c r="AJ166">
        <f t="shared" si="57"/>
        <v>0</v>
      </c>
      <c r="AK166">
        <f t="shared" si="58"/>
        <v>0</v>
      </c>
      <c r="AM166">
        <f t="shared" si="59"/>
        <v>3.1125465423885208</v>
      </c>
      <c r="AN166">
        <f t="shared" si="60"/>
        <v>3.4136383403144714</v>
      </c>
      <c r="AO166">
        <f t="shared" si="61"/>
        <v>2.7452097846312191</v>
      </c>
      <c r="AP166">
        <f t="shared" si="62"/>
        <v>3.4135596408698214</v>
      </c>
      <c r="AQ166">
        <f t="shared" si="63"/>
        <v>2.7471824527206357</v>
      </c>
      <c r="AS166">
        <f t="shared" si="64"/>
        <v>-2.9085378994621958</v>
      </c>
      <c r="AT166">
        <f t="shared" si="65"/>
        <v>-1.773663372250504</v>
      </c>
      <c r="AU166">
        <f t="shared" si="66"/>
        <v>-1.1211264198317279</v>
      </c>
      <c r="AV166">
        <f t="shared" si="67"/>
        <v>-1.7739680376502669</v>
      </c>
      <c r="AW166">
        <f t="shared" si="68"/>
        <v>-1.12483972875587</v>
      </c>
    </row>
    <row r="167" spans="1:49" x14ac:dyDescent="0.25">
      <c r="A167" t="s">
        <v>45</v>
      </c>
      <c r="B167">
        <v>-395.97960621837899</v>
      </c>
      <c r="C167">
        <v>-379.77635189151601</v>
      </c>
      <c r="D167">
        <v>16.203254326863298</v>
      </c>
      <c r="E167">
        <v>-343.464512486925</v>
      </c>
      <c r="F167">
        <v>-338.23624303466897</v>
      </c>
      <c r="G167">
        <v>5.2282694522559598</v>
      </c>
      <c r="H167">
        <v>-52.5150937314543</v>
      </c>
      <c r="I167">
        <v>-41.540108856846899</v>
      </c>
      <c r="J167">
        <v>10.974984874607401</v>
      </c>
      <c r="K167">
        <v>-0.47884591675696803</v>
      </c>
      <c r="L167">
        <v>-1.5447275520428001</v>
      </c>
      <c r="M167">
        <v>-0.40208325887767599</v>
      </c>
      <c r="N167">
        <v>-1.37206618007451</v>
      </c>
      <c r="O167">
        <v>-6.7549696647455901E-2</v>
      </c>
      <c r="P167">
        <v>-0.161872393098691</v>
      </c>
      <c r="Q167">
        <v>-0.40211742935113098</v>
      </c>
      <c r="R167">
        <v>-1.37219935750697</v>
      </c>
      <c r="S167">
        <v>-6.8712978390356699E-2</v>
      </c>
      <c r="T167">
        <v>-0.16472191384908699</v>
      </c>
      <c r="V167">
        <f t="shared" si="46"/>
        <v>-1.078897886959912E-2</v>
      </c>
      <c r="W167">
        <f t="shared" si="47"/>
        <v>-9.2129612318361392E-3</v>
      </c>
      <c r="X167">
        <f t="shared" si="48"/>
        <v>1.1710652631769385</v>
      </c>
      <c r="Z167">
        <f t="shared" si="49"/>
        <v>0</v>
      </c>
      <c r="AA167">
        <f t="shared" si="50"/>
        <v>1</v>
      </c>
      <c r="AB167">
        <f t="shared" si="51"/>
        <v>0</v>
      </c>
      <c r="AD167">
        <f t="shared" si="52"/>
        <v>-7.8062806867431334E-3</v>
      </c>
      <c r="AE167">
        <f t="shared" si="53"/>
        <v>-8.0155090154803432E-3</v>
      </c>
      <c r="AF167">
        <f t="shared" si="54"/>
        <v>0.97389706276505617</v>
      </c>
      <c r="AH167">
        <f t="shared" si="55"/>
        <v>0</v>
      </c>
      <c r="AI167">
        <f t="shared" si="56"/>
        <v>1</v>
      </c>
      <c r="AJ167">
        <f t="shared" si="57"/>
        <v>0</v>
      </c>
      <c r="AK167">
        <f t="shared" si="58"/>
        <v>0</v>
      </c>
      <c r="AM167">
        <f t="shared" si="59"/>
        <v>3.2259386537210597</v>
      </c>
      <c r="AN167">
        <f t="shared" si="60"/>
        <v>3.4124344217588205</v>
      </c>
      <c r="AO167">
        <f t="shared" si="61"/>
        <v>2.3972460182602759</v>
      </c>
      <c r="AP167">
        <f t="shared" si="62"/>
        <v>3.412393204094895</v>
      </c>
      <c r="AQ167">
        <f t="shared" si="63"/>
        <v>2.3963452262932932</v>
      </c>
      <c r="AS167">
        <f t="shared" si="64"/>
        <v>-2.0235734687997682</v>
      </c>
      <c r="AT167">
        <f t="shared" si="65"/>
        <v>-1.7741494389521859</v>
      </c>
      <c r="AU167">
        <f t="shared" si="66"/>
        <v>-0.22942208974614692</v>
      </c>
      <c r="AV167">
        <f t="shared" si="67"/>
        <v>-1.7743167868581009</v>
      </c>
      <c r="AW167">
        <f t="shared" si="68"/>
        <v>-0.23343489223944369</v>
      </c>
    </row>
    <row r="168" spans="1:49" x14ac:dyDescent="0.25">
      <c r="A168" t="s">
        <v>46</v>
      </c>
      <c r="B168">
        <v>-378.42809362710301</v>
      </c>
      <c r="C168">
        <v>-362.713125675051</v>
      </c>
      <c r="D168">
        <v>15.714967952051</v>
      </c>
      <c r="E168">
        <v>-328.36590898396901</v>
      </c>
      <c r="F168">
        <v>-323.42846644786499</v>
      </c>
      <c r="G168">
        <v>4.9374425361042897</v>
      </c>
      <c r="H168">
        <v>-50.062184643133399</v>
      </c>
      <c r="I168">
        <v>-39.284659227186602</v>
      </c>
      <c r="J168">
        <v>10.7775254159467</v>
      </c>
      <c r="K168">
        <v>-0.47829200796301702</v>
      </c>
      <c r="L168">
        <v>-1.5443254193949401</v>
      </c>
      <c r="M168">
        <v>-0.40202212118257402</v>
      </c>
      <c r="N168">
        <v>-1.3721055399306801</v>
      </c>
      <c r="O168">
        <v>-6.7549696647400403E-2</v>
      </c>
      <c r="P168">
        <v>-0.16187239309861401</v>
      </c>
      <c r="Q168">
        <v>-0.40205517398385598</v>
      </c>
      <c r="R168">
        <v>-1.37223983063845</v>
      </c>
      <c r="S168">
        <v>-6.8685586208357796E-2</v>
      </c>
      <c r="T168">
        <v>-0.16467410210241501</v>
      </c>
      <c r="V168">
        <f t="shared" si="46"/>
        <v>-1.0347486365645975E-2</v>
      </c>
      <c r="W168">
        <f t="shared" si="47"/>
        <v>-8.7201901330425935E-3</v>
      </c>
      <c r="X168">
        <f t="shared" si="48"/>
        <v>1.1866124714915585</v>
      </c>
      <c r="Z168">
        <f t="shared" si="49"/>
        <v>0</v>
      </c>
      <c r="AA168">
        <f t="shared" si="50"/>
        <v>1</v>
      </c>
      <c r="AB168">
        <f t="shared" si="51"/>
        <v>0</v>
      </c>
      <c r="AD168">
        <f t="shared" si="52"/>
        <v>-7.411486654075039E-3</v>
      </c>
      <c r="AE168">
        <f t="shared" si="53"/>
        <v>-7.5512477708032377E-3</v>
      </c>
      <c r="AF168">
        <f t="shared" si="54"/>
        <v>0.98149165264201998</v>
      </c>
      <c r="AH168">
        <f t="shared" si="55"/>
        <v>0</v>
      </c>
      <c r="AI168">
        <f t="shared" si="56"/>
        <v>1</v>
      </c>
      <c r="AJ168">
        <f t="shared" si="57"/>
        <v>0</v>
      </c>
      <c r="AK168">
        <f t="shared" si="58"/>
        <v>0</v>
      </c>
      <c r="AM168">
        <f t="shared" si="59"/>
        <v>3.2288338372452001</v>
      </c>
      <c r="AN168">
        <f t="shared" si="60"/>
        <v>3.4130634784308249</v>
      </c>
      <c r="AO168">
        <f t="shared" si="61"/>
        <v>2.3975059571141455</v>
      </c>
      <c r="AP168">
        <f t="shared" si="62"/>
        <v>3.4130100500304388</v>
      </c>
      <c r="AQ168">
        <f t="shared" si="63"/>
        <v>2.3963452262941218</v>
      </c>
      <c r="AS168">
        <f t="shared" si="64"/>
        <v>-2.0226174273579569</v>
      </c>
      <c r="AT168">
        <f t="shared" si="65"/>
        <v>-1.7741276611132542</v>
      </c>
      <c r="AU168">
        <f t="shared" si="66"/>
        <v>-0.22942208974601441</v>
      </c>
      <c r="AV168">
        <f t="shared" si="67"/>
        <v>-1.774295004622306</v>
      </c>
      <c r="AW168">
        <f t="shared" si="68"/>
        <v>-0.23335968831077281</v>
      </c>
    </row>
    <row r="169" spans="1:49" x14ac:dyDescent="0.25">
      <c r="A169" t="s">
        <v>47</v>
      </c>
      <c r="B169">
        <v>-388.251023573883</v>
      </c>
      <c r="C169">
        <v>-373.35536192530299</v>
      </c>
      <c r="D169">
        <v>14.8956616485794</v>
      </c>
      <c r="E169">
        <v>-338.27193446864101</v>
      </c>
      <c r="F169">
        <v>-333.67298823352002</v>
      </c>
      <c r="G169">
        <v>4.5989462351217698</v>
      </c>
      <c r="H169">
        <v>-49.9790891052413</v>
      </c>
      <c r="I169">
        <v>-39.682373691783603</v>
      </c>
      <c r="J169">
        <v>10.2967154134576</v>
      </c>
      <c r="K169">
        <v>-0.47835881265027103</v>
      </c>
      <c r="L169">
        <v>-1.5442810903676101</v>
      </c>
      <c r="M169">
        <v>-0.40205636646333498</v>
      </c>
      <c r="N169">
        <v>-1.3721254197241699</v>
      </c>
      <c r="O169">
        <v>-6.7549696647455901E-2</v>
      </c>
      <c r="P169">
        <v>-0.161872393098691</v>
      </c>
      <c r="Q169">
        <v>-0.40208910395302999</v>
      </c>
      <c r="R169">
        <v>-1.37224243127214</v>
      </c>
      <c r="S169">
        <v>-6.8635133639006696E-2</v>
      </c>
      <c r="T169">
        <v>-0.16455901830994499</v>
      </c>
      <c r="V169">
        <f t="shared" si="46"/>
        <v>-1.028327754474917E-2</v>
      </c>
      <c r="W169">
        <f t="shared" si="47"/>
        <v>-8.7527495394801452E-3</v>
      </c>
      <c r="X169">
        <f t="shared" si="48"/>
        <v>1.1748625387217384</v>
      </c>
      <c r="Z169">
        <f t="shared" si="49"/>
        <v>0</v>
      </c>
      <c r="AA169">
        <f t="shared" si="50"/>
        <v>1</v>
      </c>
      <c r="AB169">
        <f t="shared" si="51"/>
        <v>0</v>
      </c>
      <c r="AD169">
        <f t="shared" si="52"/>
        <v>-7.4796407855251268E-3</v>
      </c>
      <c r="AE169">
        <f t="shared" si="53"/>
        <v>-7.6345750582343386E-3</v>
      </c>
      <c r="AF169">
        <f t="shared" si="54"/>
        <v>0.97970623492107711</v>
      </c>
      <c r="AH169">
        <f t="shared" si="55"/>
        <v>0</v>
      </c>
      <c r="AI169">
        <f t="shared" si="56"/>
        <v>1</v>
      </c>
      <c r="AJ169">
        <f t="shared" si="57"/>
        <v>0</v>
      </c>
      <c r="AK169">
        <f t="shared" si="58"/>
        <v>0</v>
      </c>
      <c r="AM169">
        <f t="shared" si="59"/>
        <v>3.2282902489279248</v>
      </c>
      <c r="AN169">
        <f t="shared" si="60"/>
        <v>3.4127819375887349</v>
      </c>
      <c r="AO169">
        <f t="shared" si="61"/>
        <v>2.3975915771572542</v>
      </c>
      <c r="AP169">
        <f t="shared" si="62"/>
        <v>3.4127687910876525</v>
      </c>
      <c r="AQ169">
        <f t="shared" si="63"/>
        <v>2.3963452262932932</v>
      </c>
      <c r="AS169">
        <f t="shared" si="64"/>
        <v>-2.0226399030178812</v>
      </c>
      <c r="AT169">
        <f t="shared" si="65"/>
        <v>-1.7741817861875049</v>
      </c>
      <c r="AU169">
        <f t="shared" si="66"/>
        <v>-0.22942208974614692</v>
      </c>
      <c r="AV169">
        <f t="shared" si="67"/>
        <v>-1.7743315352251701</v>
      </c>
      <c r="AW169">
        <f t="shared" si="68"/>
        <v>-0.23319415194895168</v>
      </c>
    </row>
    <row r="170" spans="1:49" x14ac:dyDescent="0.25">
      <c r="A170" t="s">
        <v>0</v>
      </c>
      <c r="B170">
        <v>-416.97830143614101</v>
      </c>
      <c r="C170">
        <v>-397.86490232490002</v>
      </c>
      <c r="D170">
        <v>19.113399111241598</v>
      </c>
      <c r="E170">
        <v>-371.78327013253499</v>
      </c>
      <c r="F170">
        <v>-361.968401973021</v>
      </c>
      <c r="G170">
        <v>9.81486815951415</v>
      </c>
      <c r="H170">
        <v>-45.195031303606399</v>
      </c>
      <c r="I170">
        <v>-35.896500351878899</v>
      </c>
      <c r="J170">
        <v>9.2985309517275194</v>
      </c>
      <c r="K170">
        <v>-0.45931961022850798</v>
      </c>
      <c r="L170">
        <v>-1.5289832664181899</v>
      </c>
      <c r="M170">
        <v>-0.40208510869715097</v>
      </c>
      <c r="N170">
        <v>-1.3720845587878701</v>
      </c>
      <c r="O170">
        <v>-4.9366844987873297E-2</v>
      </c>
      <c r="P170">
        <v>-0.14755248822509101</v>
      </c>
      <c r="Q170">
        <v>-0.40211464909771599</v>
      </c>
      <c r="R170">
        <v>-1.3721999049187601</v>
      </c>
      <c r="S170">
        <v>-5.0245114859904502E-2</v>
      </c>
      <c r="T170">
        <v>-0.15007095473191001</v>
      </c>
      <c r="V170">
        <f t="shared" si="46"/>
        <v>-9.3462194052288672E-3</v>
      </c>
      <c r="W170">
        <f t="shared" si="47"/>
        <v>-7.8676565434837101E-3</v>
      </c>
      <c r="X170">
        <f t="shared" si="48"/>
        <v>1.1879292586773833</v>
      </c>
      <c r="Z170">
        <f t="shared" si="49"/>
        <v>0</v>
      </c>
      <c r="AA170">
        <f t="shared" si="50"/>
        <v>1</v>
      </c>
      <c r="AB170">
        <f t="shared" si="51"/>
        <v>0</v>
      </c>
      <c r="AD170">
        <f t="shared" si="52"/>
        <v>-6.7124067675198296E-3</v>
      </c>
      <c r="AE170">
        <f t="shared" si="53"/>
        <v>-6.9598462708874848E-3</v>
      </c>
      <c r="AF170">
        <f t="shared" si="54"/>
        <v>0.96444756195224079</v>
      </c>
      <c r="AH170">
        <f t="shared" si="55"/>
        <v>0</v>
      </c>
      <c r="AI170">
        <f t="shared" si="56"/>
        <v>1</v>
      </c>
      <c r="AJ170">
        <f t="shared" si="57"/>
        <v>0</v>
      </c>
      <c r="AK170">
        <f t="shared" si="58"/>
        <v>0</v>
      </c>
      <c r="AM170">
        <f t="shared" si="59"/>
        <v>3.32880032197522</v>
      </c>
      <c r="AN170">
        <f t="shared" si="60"/>
        <v>3.4124593769407996</v>
      </c>
      <c r="AO170">
        <f t="shared" si="61"/>
        <v>2.9867770259923581</v>
      </c>
      <c r="AP170">
        <f t="shared" si="62"/>
        <v>3.4124232136667341</v>
      </c>
      <c r="AQ170">
        <f t="shared" si="63"/>
        <v>2.9888984856402407</v>
      </c>
      <c r="AS170">
        <f t="shared" si="64"/>
        <v>-1.9883028766466979</v>
      </c>
      <c r="AT170">
        <f t="shared" si="65"/>
        <v>-1.7741696674850211</v>
      </c>
      <c r="AU170">
        <f t="shared" si="66"/>
        <v>-0.19691933321296431</v>
      </c>
      <c r="AV170">
        <f t="shared" si="67"/>
        <v>-1.7743145540164762</v>
      </c>
      <c r="AW170">
        <f t="shared" si="68"/>
        <v>-0.20031606959181453</v>
      </c>
    </row>
    <row r="171" spans="1:49" x14ac:dyDescent="0.25">
      <c r="A171" t="s">
        <v>1</v>
      </c>
      <c r="B171">
        <v>-401.86762296414202</v>
      </c>
      <c r="C171">
        <v>-383.36170751529397</v>
      </c>
      <c r="D171">
        <v>18.505915448848899</v>
      </c>
      <c r="E171">
        <v>-357.32671069025298</v>
      </c>
      <c r="F171">
        <v>-347.97297132749901</v>
      </c>
      <c r="G171">
        <v>9.3537393627541405</v>
      </c>
      <c r="H171">
        <v>-44.540912273889099</v>
      </c>
      <c r="I171">
        <v>-35.388736187794301</v>
      </c>
      <c r="J171">
        <v>9.1521760860947996</v>
      </c>
      <c r="K171">
        <v>-0.45913359521694203</v>
      </c>
      <c r="L171">
        <v>-1.52896852374348</v>
      </c>
      <c r="M171">
        <v>-0.40201077890077402</v>
      </c>
      <c r="N171">
        <v>-1.37220727164558</v>
      </c>
      <c r="O171">
        <v>-4.9366844987875899E-2</v>
      </c>
      <c r="P171">
        <v>-0.14755248822509601</v>
      </c>
      <c r="Q171">
        <v>-0.40203894540903001</v>
      </c>
      <c r="R171">
        <v>-1.37231953980071</v>
      </c>
      <c r="S171">
        <v>-5.0222314957560799E-2</v>
      </c>
      <c r="T171">
        <v>-0.15004246288571399</v>
      </c>
      <c r="V171">
        <f t="shared" si="46"/>
        <v>-9.2087638728040322E-3</v>
      </c>
      <c r="W171">
        <f t="shared" si="47"/>
        <v>-7.7559713282921022E-3</v>
      </c>
      <c r="X171">
        <f t="shared" si="48"/>
        <v>1.1873127791502345</v>
      </c>
      <c r="Z171">
        <f t="shared" si="49"/>
        <v>0</v>
      </c>
      <c r="AA171">
        <f t="shared" si="50"/>
        <v>1</v>
      </c>
      <c r="AB171">
        <f t="shared" si="51"/>
        <v>0</v>
      </c>
      <c r="AD171">
        <f t="shared" si="52"/>
        <v>-6.6065210570560584E-3</v>
      </c>
      <c r="AE171">
        <f t="shared" si="53"/>
        <v>-6.8723348503512138E-3</v>
      </c>
      <c r="AF171">
        <f t="shared" si="54"/>
        <v>0.96132118136217259</v>
      </c>
      <c r="AH171">
        <f t="shared" si="55"/>
        <v>0</v>
      </c>
      <c r="AI171">
        <f t="shared" si="56"/>
        <v>1</v>
      </c>
      <c r="AJ171">
        <f t="shared" si="57"/>
        <v>0</v>
      </c>
      <c r="AK171">
        <f t="shared" si="58"/>
        <v>0</v>
      </c>
      <c r="AM171">
        <f t="shared" si="59"/>
        <v>3.3301168541610155</v>
      </c>
      <c r="AN171">
        <f t="shared" si="60"/>
        <v>3.4133995113446711</v>
      </c>
      <c r="AO171">
        <f t="shared" si="61"/>
        <v>2.9875656471133181</v>
      </c>
      <c r="AP171">
        <f t="shared" si="62"/>
        <v>3.4133594014509594</v>
      </c>
      <c r="AQ171">
        <f t="shared" si="63"/>
        <v>2.9888984856401843</v>
      </c>
      <c r="AS171">
        <f t="shared" si="64"/>
        <v>-1.988102118960422</v>
      </c>
      <c r="AT171">
        <f t="shared" si="65"/>
        <v>-1.7742180505463541</v>
      </c>
      <c r="AU171">
        <f t="shared" si="66"/>
        <v>-0.19691933321297189</v>
      </c>
      <c r="AV171">
        <f t="shared" si="67"/>
        <v>-1.77435848520974</v>
      </c>
      <c r="AW171">
        <f t="shared" si="68"/>
        <v>-0.20026477784327479</v>
      </c>
    </row>
    <row r="172" spans="1:49" x14ac:dyDescent="0.25">
      <c r="A172" t="s">
        <v>2</v>
      </c>
      <c r="B172">
        <v>-410.37723807096501</v>
      </c>
      <c r="C172">
        <v>-392.66378946180703</v>
      </c>
      <c r="D172">
        <v>17.7134486091581</v>
      </c>
      <c r="E172">
        <v>-366.80896341899199</v>
      </c>
      <c r="F172">
        <v>-357.86570962492999</v>
      </c>
      <c r="G172">
        <v>8.9432537940621692</v>
      </c>
      <c r="H172">
        <v>-43.568274651972601</v>
      </c>
      <c r="I172">
        <v>-34.798079836876703</v>
      </c>
      <c r="J172">
        <v>8.7701948150959499</v>
      </c>
      <c r="K172">
        <v>-0.459015087391206</v>
      </c>
      <c r="L172">
        <v>-1.52872238793087</v>
      </c>
      <c r="M172">
        <v>-0.402073393948918</v>
      </c>
      <c r="N172">
        <v>-1.37215047101256</v>
      </c>
      <c r="O172">
        <v>-4.93668449878761E-2</v>
      </c>
      <c r="P172">
        <v>-0.147552488225099</v>
      </c>
      <c r="Q172">
        <v>-0.40210212666630701</v>
      </c>
      <c r="R172">
        <v>-1.3722513384353501</v>
      </c>
      <c r="S172">
        <v>-5.0185330491810898E-2</v>
      </c>
      <c r="T172">
        <v>-0.14994479291208199</v>
      </c>
      <c r="V172">
        <f t="shared" si="46"/>
        <v>-9.0194286932109569E-3</v>
      </c>
      <c r="W172">
        <f t="shared" si="47"/>
        <v>-7.5748484544118991E-3</v>
      </c>
      <c r="X172">
        <f t="shared" si="48"/>
        <v>1.1907074771849298</v>
      </c>
      <c r="Z172">
        <f t="shared" si="49"/>
        <v>0</v>
      </c>
      <c r="AA172">
        <f t="shared" si="50"/>
        <v>1</v>
      </c>
      <c r="AB172">
        <f t="shared" si="51"/>
        <v>0</v>
      </c>
      <c r="AD172">
        <f t="shared" si="52"/>
        <v>-6.5262565834379449E-3</v>
      </c>
      <c r="AE172">
        <f t="shared" si="53"/>
        <v>-6.7276302330880888E-3</v>
      </c>
      <c r="AF172">
        <f t="shared" si="54"/>
        <v>0.97006766979259051</v>
      </c>
      <c r="AH172">
        <f t="shared" si="55"/>
        <v>0</v>
      </c>
      <c r="AI172">
        <f t="shared" si="56"/>
        <v>1</v>
      </c>
      <c r="AJ172">
        <f t="shared" si="57"/>
        <v>0</v>
      </c>
      <c r="AK172">
        <f t="shared" si="58"/>
        <v>0</v>
      </c>
      <c r="AM172">
        <f t="shared" si="59"/>
        <v>3.3304403927533253</v>
      </c>
      <c r="AN172">
        <f t="shared" si="60"/>
        <v>3.4126935607434428</v>
      </c>
      <c r="AO172">
        <f t="shared" si="61"/>
        <v>2.9878211709007187</v>
      </c>
      <c r="AP172">
        <f t="shared" si="62"/>
        <v>3.412686568330574</v>
      </c>
      <c r="AQ172">
        <f t="shared" si="63"/>
        <v>2.9888984856402332</v>
      </c>
      <c r="AS172">
        <f t="shared" si="64"/>
        <v>-1.987737475322076</v>
      </c>
      <c r="AT172">
        <f t="shared" si="65"/>
        <v>-1.7742238649614781</v>
      </c>
      <c r="AU172">
        <f t="shared" si="66"/>
        <v>-0.19691933321297511</v>
      </c>
      <c r="AV172">
        <f t="shared" si="67"/>
        <v>-1.774353465101657</v>
      </c>
      <c r="AW172">
        <f t="shared" si="68"/>
        <v>-0.20013012340389288</v>
      </c>
    </row>
    <row r="173" spans="1:49" x14ac:dyDescent="0.25">
      <c r="A173" t="s">
        <v>3</v>
      </c>
      <c r="B173">
        <v>-354.17956152507998</v>
      </c>
      <c r="C173">
        <v>-342.86176147199399</v>
      </c>
      <c r="D173">
        <v>11.317800053085101</v>
      </c>
      <c r="E173">
        <v>-308.85641068616297</v>
      </c>
      <c r="F173">
        <v>-303.76488317417602</v>
      </c>
      <c r="G173">
        <v>5.0915275119868797</v>
      </c>
      <c r="H173">
        <v>-45.323150838916099</v>
      </c>
      <c r="I173">
        <v>-39.096878297817803</v>
      </c>
      <c r="J173">
        <v>6.2262725410983002</v>
      </c>
      <c r="K173">
        <v>-0.64537861715378597</v>
      </c>
      <c r="L173">
        <v>-2.02605065612445</v>
      </c>
      <c r="M173">
        <v>-0.40190251404864302</v>
      </c>
      <c r="N173">
        <v>-1.37173996211914</v>
      </c>
      <c r="O173">
        <v>-0.23541345770734701</v>
      </c>
      <c r="P173">
        <v>-0.64511066530851902</v>
      </c>
      <c r="Q173">
        <v>-0.40197411695736002</v>
      </c>
      <c r="R173">
        <v>-1.37203260096743</v>
      </c>
      <c r="S173">
        <v>-0.23603049608280699</v>
      </c>
      <c r="T173">
        <v>-0.646500846813851</v>
      </c>
      <c r="V173">
        <f t="shared" si="46"/>
        <v>-9.2000286967910405E-3</v>
      </c>
      <c r="W173">
        <f t="shared" si="47"/>
        <v>-8.0626453977959422E-3</v>
      </c>
      <c r="X173">
        <f t="shared" si="48"/>
        <v>1.1410682527729696</v>
      </c>
      <c r="Z173">
        <f t="shared" si="49"/>
        <v>0</v>
      </c>
      <c r="AA173">
        <f t="shared" si="50"/>
        <v>1</v>
      </c>
      <c r="AB173">
        <f t="shared" si="51"/>
        <v>0</v>
      </c>
      <c r="AD173">
        <f t="shared" si="52"/>
        <v>-7.5172083431690462E-3</v>
      </c>
      <c r="AE173">
        <f t="shared" si="53"/>
        <v>-7.3740041136189649E-3</v>
      </c>
      <c r="AF173">
        <f t="shared" si="54"/>
        <v>1.0194201450587204</v>
      </c>
      <c r="AH173">
        <f t="shared" si="55"/>
        <v>1</v>
      </c>
      <c r="AI173">
        <f t="shared" si="56"/>
        <v>0</v>
      </c>
      <c r="AJ173">
        <f t="shared" si="57"/>
        <v>0</v>
      </c>
      <c r="AK173">
        <f t="shared" si="58"/>
        <v>0</v>
      </c>
      <c r="AM173">
        <f t="shared" si="59"/>
        <v>3.1393210160256464</v>
      </c>
      <c r="AN173">
        <f t="shared" si="60"/>
        <v>3.4132361838435741</v>
      </c>
      <c r="AO173">
        <f t="shared" si="61"/>
        <v>2.7390564250944842</v>
      </c>
      <c r="AP173">
        <f t="shared" si="62"/>
        <v>3.4131161517270718</v>
      </c>
      <c r="AQ173">
        <f t="shared" si="63"/>
        <v>2.7403304449590342</v>
      </c>
      <c r="AS173">
        <f t="shared" si="64"/>
        <v>-2.6714292732782359</v>
      </c>
      <c r="AT173">
        <f t="shared" si="65"/>
        <v>-1.7736424761677829</v>
      </c>
      <c r="AU173">
        <f t="shared" si="66"/>
        <v>-0.88052412301586602</v>
      </c>
      <c r="AV173">
        <f t="shared" si="67"/>
        <v>-1.77400671792479</v>
      </c>
      <c r="AW173">
        <f t="shared" si="68"/>
        <v>-0.88253134289665802</v>
      </c>
    </row>
    <row r="174" spans="1:49" x14ac:dyDescent="0.25">
      <c r="A174" t="s">
        <v>4</v>
      </c>
      <c r="B174">
        <v>-358.22256086487602</v>
      </c>
      <c r="C174">
        <v>-346.19380243692302</v>
      </c>
      <c r="D174">
        <v>12.028758427952701</v>
      </c>
      <c r="E174">
        <v>-310.74816560872802</v>
      </c>
      <c r="F174">
        <v>-305.35681211885401</v>
      </c>
      <c r="G174">
        <v>5.3913534898738096</v>
      </c>
      <c r="H174">
        <v>-47.474395256148</v>
      </c>
      <c r="I174">
        <v>-40.836990318068999</v>
      </c>
      <c r="J174">
        <v>6.6374049380789701</v>
      </c>
      <c r="K174">
        <v>-0.64601071750888295</v>
      </c>
      <c r="L174">
        <v>-2.0263266144849701</v>
      </c>
      <c r="M174">
        <v>-0.401890643227791</v>
      </c>
      <c r="N174">
        <v>-1.3718502188801001</v>
      </c>
      <c r="O174">
        <v>-0.23543986946201201</v>
      </c>
      <c r="P174">
        <v>-0.64507456076565695</v>
      </c>
      <c r="Q174">
        <v>-0.40195291128503802</v>
      </c>
      <c r="R174">
        <v>-1.37210670948097</v>
      </c>
      <c r="S174">
        <v>-0.23611643950988001</v>
      </c>
      <c r="T174">
        <v>-0.64660728573515203</v>
      </c>
      <c r="V174">
        <f t="shared" si="46"/>
        <v>-9.4018348392130857E-3</v>
      </c>
      <c r="W174">
        <f t="shared" si="47"/>
        <v>-8.6802048190799397E-3</v>
      </c>
      <c r="X174">
        <f t="shared" si="48"/>
        <v>1.0831351373814282</v>
      </c>
      <c r="Z174">
        <f t="shared" si="49"/>
        <v>0</v>
      </c>
      <c r="AA174">
        <f t="shared" si="50"/>
        <v>0</v>
      </c>
      <c r="AB174">
        <f t="shared" si="51"/>
        <v>1</v>
      </c>
      <c r="AD174">
        <f t="shared" si="52"/>
        <v>-7.6126192688480421E-3</v>
      </c>
      <c r="AE174">
        <f t="shared" si="53"/>
        <v>-7.9413667139649202E-3</v>
      </c>
      <c r="AF174">
        <f t="shared" si="54"/>
        <v>0.95860316530418188</v>
      </c>
      <c r="AH174">
        <f t="shared" si="55"/>
        <v>0</v>
      </c>
      <c r="AI174">
        <f t="shared" si="56"/>
        <v>1</v>
      </c>
      <c r="AJ174">
        <f t="shared" si="57"/>
        <v>0</v>
      </c>
      <c r="AK174">
        <f t="shared" si="58"/>
        <v>0</v>
      </c>
      <c r="AM174">
        <f t="shared" si="59"/>
        <v>3.1366764661409925</v>
      </c>
      <c r="AN174">
        <f t="shared" si="60"/>
        <v>3.4136006257408695</v>
      </c>
      <c r="AO174">
        <f t="shared" si="61"/>
        <v>2.7385102328213597</v>
      </c>
      <c r="AP174">
        <f t="shared" si="62"/>
        <v>3.4134913116216481</v>
      </c>
      <c r="AQ174">
        <f t="shared" si="63"/>
        <v>2.7398696840924774</v>
      </c>
      <c r="AS174">
        <f t="shared" si="64"/>
        <v>-2.672337331993853</v>
      </c>
      <c r="AT174">
        <f t="shared" si="65"/>
        <v>-1.7737408621078909</v>
      </c>
      <c r="AU174">
        <f t="shared" si="66"/>
        <v>-0.88051443022766895</v>
      </c>
      <c r="AV174">
        <f t="shared" si="67"/>
        <v>-1.774059620766008</v>
      </c>
      <c r="AW174">
        <f t="shared" si="68"/>
        <v>-0.88272372524503206</v>
      </c>
    </row>
    <row r="175" spans="1:49" x14ac:dyDescent="0.25">
      <c r="A175" t="s">
        <v>5</v>
      </c>
      <c r="B175">
        <v>-359.910849308455</v>
      </c>
      <c r="C175">
        <v>-347.22929465306402</v>
      </c>
      <c r="D175">
        <v>12.6815546553904</v>
      </c>
      <c r="E175">
        <v>-313.89702956210499</v>
      </c>
      <c r="F175">
        <v>-307.93963595330302</v>
      </c>
      <c r="G175">
        <v>5.9573936088021799</v>
      </c>
      <c r="H175">
        <v>-46.013819746349803</v>
      </c>
      <c r="I175">
        <v>-39.289658699761503</v>
      </c>
      <c r="J175">
        <v>6.7241610465882298</v>
      </c>
      <c r="K175">
        <v>-0.64581582641149604</v>
      </c>
      <c r="L175">
        <v>-2.0259062793018701</v>
      </c>
      <c r="M175">
        <v>-0.40190823728178798</v>
      </c>
      <c r="N175">
        <v>-1.37181838042128</v>
      </c>
      <c r="O175">
        <v>-0.235444471250808</v>
      </c>
      <c r="P175">
        <v>-0.64502528085815702</v>
      </c>
      <c r="Q175">
        <v>-0.40196938173338698</v>
      </c>
      <c r="R175">
        <v>-1.3720781721022399</v>
      </c>
      <c r="S175">
        <v>-0.23612764627042601</v>
      </c>
      <c r="T175">
        <v>-0.64658226703371302</v>
      </c>
      <c r="V175">
        <f t="shared" si="46"/>
        <v>-9.0626180224330222E-3</v>
      </c>
      <c r="W175">
        <f t="shared" si="47"/>
        <v>-8.4631178789000561E-3</v>
      </c>
      <c r="X175">
        <f t="shared" si="48"/>
        <v>1.0708367946791357</v>
      </c>
      <c r="Z175">
        <f t="shared" si="49"/>
        <v>0</v>
      </c>
      <c r="AA175">
        <f t="shared" si="50"/>
        <v>0</v>
      </c>
      <c r="AB175">
        <f t="shared" si="51"/>
        <v>1</v>
      </c>
      <c r="AD175">
        <f t="shared" si="52"/>
        <v>-7.2458401659171168E-3</v>
      </c>
      <c r="AE175">
        <f t="shared" si="53"/>
        <v>-7.7187984076830529E-3</v>
      </c>
      <c r="AF175">
        <f t="shared" si="54"/>
        <v>0.93872644202040978</v>
      </c>
      <c r="AH175">
        <f t="shared" si="55"/>
        <v>0</v>
      </c>
      <c r="AI175">
        <f t="shared" si="56"/>
        <v>1</v>
      </c>
      <c r="AJ175">
        <f t="shared" si="57"/>
        <v>0</v>
      </c>
      <c r="AK175">
        <f t="shared" si="58"/>
        <v>0</v>
      </c>
      <c r="AM175">
        <f t="shared" si="59"/>
        <v>3.136972177592654</v>
      </c>
      <c r="AN175">
        <f t="shared" si="60"/>
        <v>3.4133897616418309</v>
      </c>
      <c r="AO175">
        <f t="shared" si="61"/>
        <v>2.7382743073346543</v>
      </c>
      <c r="AP175">
        <f t="shared" si="62"/>
        <v>3.4132626633861789</v>
      </c>
      <c r="AQ175">
        <f t="shared" si="63"/>
        <v>2.7396068271700535</v>
      </c>
      <c r="AS175">
        <f t="shared" si="64"/>
        <v>-2.671722105713366</v>
      </c>
      <c r="AT175">
        <f t="shared" si="65"/>
        <v>-1.7737266177030679</v>
      </c>
      <c r="AU175">
        <f t="shared" si="66"/>
        <v>-0.88046975210896505</v>
      </c>
      <c r="AV175">
        <f t="shared" si="67"/>
        <v>-1.7740475538356268</v>
      </c>
      <c r="AW175">
        <f t="shared" si="68"/>
        <v>-0.88270991330413906</v>
      </c>
    </row>
    <row r="176" spans="1:49" x14ac:dyDescent="0.25">
      <c r="A176" t="s">
        <v>6</v>
      </c>
      <c r="B176">
        <v>-358.23353994278699</v>
      </c>
      <c r="C176">
        <v>-346.20460175896</v>
      </c>
      <c r="D176">
        <v>12.028938183827901</v>
      </c>
      <c r="E176">
        <v>-310.74571825624901</v>
      </c>
      <c r="F176">
        <v>-305.35451336359603</v>
      </c>
      <c r="G176">
        <v>5.3912048926526301</v>
      </c>
      <c r="H176">
        <v>-47.487821686538702</v>
      </c>
      <c r="I176">
        <v>-40.8500883953634</v>
      </c>
      <c r="J176">
        <v>6.63773329117529</v>
      </c>
      <c r="K176">
        <v>-0.64601620838220897</v>
      </c>
      <c r="L176">
        <v>-2.0263333666255599</v>
      </c>
      <c r="M176">
        <v>-0.40189169929485302</v>
      </c>
      <c r="N176">
        <v>-1.3718504409190599</v>
      </c>
      <c r="O176">
        <v>-0.23544173531415499</v>
      </c>
      <c r="P176">
        <v>-0.64507854596467296</v>
      </c>
      <c r="Q176">
        <v>-0.40195398555241502</v>
      </c>
      <c r="R176">
        <v>-1.3721069584132499</v>
      </c>
      <c r="S176">
        <v>-0.236118250947015</v>
      </c>
      <c r="T176">
        <v>-0.64661140531883299</v>
      </c>
      <c r="V176">
        <f t="shared" si="46"/>
        <v>-9.4043797418269515E-3</v>
      </c>
      <c r="W176">
        <f t="shared" si="47"/>
        <v>-8.6827737732009524E-3</v>
      </c>
      <c r="X176">
        <f t="shared" si="48"/>
        <v>1.0831077703363881</v>
      </c>
      <c r="Z176">
        <f t="shared" si="49"/>
        <v>0</v>
      </c>
      <c r="AA176">
        <f t="shared" si="50"/>
        <v>0</v>
      </c>
      <c r="AB176">
        <f t="shared" si="51"/>
        <v>1</v>
      </c>
      <c r="AD176">
        <f t="shared" si="52"/>
        <v>-7.6150028934769409E-3</v>
      </c>
      <c r="AE176">
        <f t="shared" si="53"/>
        <v>-7.9439718827789552E-3</v>
      </c>
      <c r="AF176">
        <f t="shared" si="54"/>
        <v>0.9585888527607761</v>
      </c>
      <c r="AH176">
        <f t="shared" si="55"/>
        <v>0</v>
      </c>
      <c r="AI176">
        <f t="shared" si="56"/>
        <v>1</v>
      </c>
      <c r="AJ176">
        <f t="shared" si="57"/>
        <v>0</v>
      </c>
      <c r="AK176">
        <f t="shared" si="58"/>
        <v>0</v>
      </c>
      <c r="AM176">
        <f t="shared" si="59"/>
        <v>3.1366602576427929</v>
      </c>
      <c r="AN176">
        <f t="shared" si="60"/>
        <v>3.4135921218134717</v>
      </c>
      <c r="AO176">
        <f t="shared" si="61"/>
        <v>2.7385066708118755</v>
      </c>
      <c r="AP176">
        <f t="shared" si="62"/>
        <v>3.413482894337124</v>
      </c>
      <c r="AQ176">
        <f t="shared" si="63"/>
        <v>2.7398648973765449</v>
      </c>
      <c r="AS176">
        <f t="shared" si="64"/>
        <v>-2.672349575007769</v>
      </c>
      <c r="AT176">
        <f t="shared" si="65"/>
        <v>-1.7737421402139129</v>
      </c>
      <c r="AU176">
        <f t="shared" si="66"/>
        <v>-0.88052028127882798</v>
      </c>
      <c r="AV176">
        <f t="shared" si="67"/>
        <v>-1.7740609439656649</v>
      </c>
      <c r="AW176">
        <f t="shared" si="68"/>
        <v>-0.88272965626584798</v>
      </c>
    </row>
    <row r="177" spans="1:49" x14ac:dyDescent="0.25">
      <c r="A177" t="s">
        <v>7</v>
      </c>
      <c r="B177">
        <v>-359.343617969538</v>
      </c>
      <c r="C177">
        <v>-347.719312848828</v>
      </c>
      <c r="D177">
        <v>11.6243051207104</v>
      </c>
      <c r="E177">
        <v>-312.39663171919602</v>
      </c>
      <c r="F177">
        <v>-307.27529886021199</v>
      </c>
      <c r="G177">
        <v>5.1213328589840801</v>
      </c>
      <c r="H177">
        <v>-46.9469862503421</v>
      </c>
      <c r="I177">
        <v>-40.444013988615701</v>
      </c>
      <c r="J177">
        <v>6.5029722617263497</v>
      </c>
      <c r="K177">
        <v>-0.64575805407453002</v>
      </c>
      <c r="L177">
        <v>-2.0263225225590902</v>
      </c>
      <c r="M177">
        <v>-0.40188300060788301</v>
      </c>
      <c r="N177">
        <v>-1.3718182490208299</v>
      </c>
      <c r="O177">
        <v>-0.23542592572288901</v>
      </c>
      <c r="P177">
        <v>-0.64507224106439798</v>
      </c>
      <c r="Q177">
        <v>-0.40195927155411698</v>
      </c>
      <c r="R177">
        <v>-1.3721280223661201</v>
      </c>
      <c r="S177">
        <v>-0.23606626131631001</v>
      </c>
      <c r="T177">
        <v>-0.64652271215976898</v>
      </c>
      <c r="V177">
        <f t="shared" si="46"/>
        <v>-9.4320324738622618E-3</v>
      </c>
      <c r="W177">
        <f t="shared" si="47"/>
        <v>-8.4491277437580004E-3</v>
      </c>
      <c r="X177">
        <f t="shared" si="48"/>
        <v>1.1163320948520876</v>
      </c>
      <c r="Z177">
        <f t="shared" si="49"/>
        <v>0</v>
      </c>
      <c r="AA177">
        <f t="shared" si="50"/>
        <v>1</v>
      </c>
      <c r="AB177">
        <f t="shared" si="51"/>
        <v>0</v>
      </c>
      <c r="AD177">
        <f t="shared" si="52"/>
        <v>-7.6717880332011212E-3</v>
      </c>
      <c r="AE177">
        <f t="shared" si="53"/>
        <v>-7.7325212041030322E-3</v>
      </c>
      <c r="AF177">
        <f t="shared" si="54"/>
        <v>0.99214574790047971</v>
      </c>
      <c r="AH177">
        <f t="shared" si="55"/>
        <v>0</v>
      </c>
      <c r="AI177">
        <f t="shared" si="56"/>
        <v>1</v>
      </c>
      <c r="AJ177">
        <f t="shared" si="57"/>
        <v>0</v>
      </c>
      <c r="AK177">
        <f t="shared" si="58"/>
        <v>0</v>
      </c>
      <c r="AM177">
        <f t="shared" si="59"/>
        <v>3.1378974056515951</v>
      </c>
      <c r="AN177">
        <f t="shared" si="60"/>
        <v>3.4135996342639068</v>
      </c>
      <c r="AO177">
        <f t="shared" si="61"/>
        <v>2.7387340679466261</v>
      </c>
      <c r="AP177">
        <f t="shared" si="62"/>
        <v>3.4134766759127295</v>
      </c>
      <c r="AQ177">
        <f t="shared" si="63"/>
        <v>2.7400221070966002</v>
      </c>
      <c r="AS177">
        <f t="shared" si="64"/>
        <v>-2.6720805766336202</v>
      </c>
      <c r="AT177">
        <f t="shared" si="65"/>
        <v>-1.773701249628713</v>
      </c>
      <c r="AU177">
        <f t="shared" si="66"/>
        <v>-0.88049816678728698</v>
      </c>
      <c r="AV177">
        <f t="shared" si="67"/>
        <v>-1.774087293920237</v>
      </c>
      <c r="AW177">
        <f t="shared" si="68"/>
        <v>-0.88258897347607901</v>
      </c>
    </row>
    <row r="178" spans="1:49" x14ac:dyDescent="0.25">
      <c r="A178" t="s">
        <v>8</v>
      </c>
      <c r="B178">
        <v>-361.94264899194599</v>
      </c>
      <c r="C178">
        <v>-350.27567242501198</v>
      </c>
      <c r="D178">
        <v>11.6669765669333</v>
      </c>
      <c r="E178">
        <v>-313.98796954250201</v>
      </c>
      <c r="F178">
        <v>-308.72997925682898</v>
      </c>
      <c r="G178">
        <v>5.2579902856723404</v>
      </c>
      <c r="H178">
        <v>-47.9546794494442</v>
      </c>
      <c r="I178">
        <v>-41.545693168183199</v>
      </c>
      <c r="J178">
        <v>6.4089862812609999</v>
      </c>
      <c r="K178">
        <v>-0.64600358138116198</v>
      </c>
      <c r="L178">
        <v>-2.0264779823643901</v>
      </c>
      <c r="M178">
        <v>-0.40189895426913103</v>
      </c>
      <c r="N178">
        <v>-1.37182984586561</v>
      </c>
      <c r="O178">
        <v>-0.23541769422282699</v>
      </c>
      <c r="P178">
        <v>-0.64507009916195901</v>
      </c>
      <c r="Q178">
        <v>-0.40196340163009697</v>
      </c>
      <c r="R178">
        <v>-1.37208590746645</v>
      </c>
      <c r="S178">
        <v>-0.23606300369213801</v>
      </c>
      <c r="T178">
        <v>-0.64654533434820605</v>
      </c>
      <c r="V178">
        <f t="shared" si="46"/>
        <v>-9.5780373368211658E-3</v>
      </c>
      <c r="W178">
        <f t="shared" si="47"/>
        <v>-8.6869328892039688E-3</v>
      </c>
      <c r="X178">
        <f t="shared" si="48"/>
        <v>1.102579870131684</v>
      </c>
      <c r="Z178">
        <f t="shared" si="49"/>
        <v>0</v>
      </c>
      <c r="AA178">
        <f t="shared" si="50"/>
        <v>1</v>
      </c>
      <c r="AB178">
        <f t="shared" si="51"/>
        <v>0</v>
      </c>
      <c r="AD178">
        <f t="shared" si="52"/>
        <v>-7.8467405497341103E-3</v>
      </c>
      <c r="AE178">
        <f t="shared" si="53"/>
        <v>-7.9771760589270047E-3</v>
      </c>
      <c r="AF178">
        <f t="shared" si="54"/>
        <v>0.98364891181674141</v>
      </c>
      <c r="AH178">
        <f t="shared" si="55"/>
        <v>0</v>
      </c>
      <c r="AI178">
        <f t="shared" si="56"/>
        <v>1</v>
      </c>
      <c r="AJ178">
        <f t="shared" si="57"/>
        <v>0</v>
      </c>
      <c r="AK178">
        <f t="shared" si="58"/>
        <v>0</v>
      </c>
      <c r="AM178">
        <f t="shared" si="59"/>
        <v>3.1369454299800634</v>
      </c>
      <c r="AN178">
        <f t="shared" si="60"/>
        <v>3.4134597873890495</v>
      </c>
      <c r="AO178">
        <f t="shared" si="61"/>
        <v>2.7388676930985736</v>
      </c>
      <c r="AP178">
        <f t="shared" si="62"/>
        <v>3.4133700306842951</v>
      </c>
      <c r="AQ178">
        <f t="shared" si="63"/>
        <v>2.7401088150637856</v>
      </c>
      <c r="AS178">
        <f t="shared" si="64"/>
        <v>-2.6724815637455519</v>
      </c>
      <c r="AT178">
        <f t="shared" si="65"/>
        <v>-1.7737288001347409</v>
      </c>
      <c r="AU178">
        <f t="shared" si="66"/>
        <v>-0.880487793384786</v>
      </c>
      <c r="AV178">
        <f t="shared" si="67"/>
        <v>-1.774049309096547</v>
      </c>
      <c r="AW178">
        <f t="shared" si="68"/>
        <v>-0.882608338040344</v>
      </c>
    </row>
    <row r="179" spans="1:49" x14ac:dyDescent="0.25">
      <c r="A179" t="s">
        <v>9</v>
      </c>
      <c r="B179">
        <v>-424.89438039502602</v>
      </c>
      <c r="C179">
        <v>-399.07726592131502</v>
      </c>
      <c r="D179">
        <v>25.8171144737112</v>
      </c>
      <c r="E179">
        <v>-376.26634207336201</v>
      </c>
      <c r="F179">
        <v>-364.82375104925097</v>
      </c>
      <c r="G179">
        <v>11.4425910241116</v>
      </c>
      <c r="H179">
        <v>-48.628038321664</v>
      </c>
      <c r="I179">
        <v>-34.2535148720644</v>
      </c>
      <c r="J179">
        <v>14.374523449599501</v>
      </c>
      <c r="K179">
        <v>-0.69540758010814596</v>
      </c>
      <c r="L179">
        <v>-2.18565945821276</v>
      </c>
      <c r="M179">
        <v>-0.40183121649903297</v>
      </c>
      <c r="N179">
        <v>-1.37179090536162</v>
      </c>
      <c r="O179">
        <v>-0.28477204900660202</v>
      </c>
      <c r="P179">
        <v>-0.80415142836626297</v>
      </c>
      <c r="Q179">
        <v>-0.40190091679749401</v>
      </c>
      <c r="R179">
        <v>-1.3720946579539599</v>
      </c>
      <c r="S179">
        <v>-0.286426842272132</v>
      </c>
      <c r="T179">
        <v>-0.807598148290121</v>
      </c>
      <c r="V179">
        <f t="shared" si="46"/>
        <v>-9.7171244848770488E-3</v>
      </c>
      <c r="W179">
        <f t="shared" si="47"/>
        <v>-8.8043146025109653E-3</v>
      </c>
      <c r="X179">
        <f t="shared" si="48"/>
        <v>1.1036775630559308</v>
      </c>
      <c r="Z179">
        <f t="shared" si="49"/>
        <v>0</v>
      </c>
      <c r="AA179">
        <f t="shared" si="50"/>
        <v>1</v>
      </c>
      <c r="AB179">
        <f t="shared" si="51"/>
        <v>0</v>
      </c>
      <c r="AD179">
        <f t="shared" si="52"/>
        <v>-5.9666519686790709E-3</v>
      </c>
      <c r="AE179">
        <f t="shared" si="53"/>
        <v>-7.0798210385199511E-3</v>
      </c>
      <c r="AF179">
        <f t="shared" si="54"/>
        <v>0.84276875590719869</v>
      </c>
      <c r="AH179">
        <f t="shared" si="55"/>
        <v>0</v>
      </c>
      <c r="AI179">
        <f t="shared" si="56"/>
        <v>0</v>
      </c>
      <c r="AJ179">
        <f t="shared" si="57"/>
        <v>1</v>
      </c>
      <c r="AK179">
        <f t="shared" si="58"/>
        <v>0</v>
      </c>
      <c r="AM179">
        <f t="shared" si="59"/>
        <v>3.1429905579586266</v>
      </c>
      <c r="AN179">
        <f t="shared" si="60"/>
        <v>3.4140122617468869</v>
      </c>
      <c r="AO179">
        <f t="shared" si="61"/>
        <v>2.8195616789393925</v>
      </c>
      <c r="AP179">
        <f t="shared" si="62"/>
        <v>3.4138485240479599</v>
      </c>
      <c r="AQ179">
        <f t="shared" si="63"/>
        <v>2.8238425476498219</v>
      </c>
      <c r="AS179">
        <f t="shared" si="64"/>
        <v>-2.8810670383209058</v>
      </c>
      <c r="AT179">
        <f t="shared" si="65"/>
        <v>-1.7736221218606529</v>
      </c>
      <c r="AU179">
        <f t="shared" si="66"/>
        <v>-1.0889234773728651</v>
      </c>
      <c r="AV179">
        <f t="shared" si="67"/>
        <v>-1.773995574751454</v>
      </c>
      <c r="AW179">
        <f t="shared" si="68"/>
        <v>-1.094024990562253</v>
      </c>
    </row>
    <row r="180" spans="1:49" x14ac:dyDescent="0.25">
      <c r="A180" t="s">
        <v>10</v>
      </c>
      <c r="B180">
        <v>-406.031076294895</v>
      </c>
      <c r="C180">
        <v>-382.10205552432097</v>
      </c>
      <c r="D180">
        <v>23.9290207705737</v>
      </c>
      <c r="E180">
        <v>-361.16478424464202</v>
      </c>
      <c r="F180">
        <v>-350.64528675115702</v>
      </c>
      <c r="G180">
        <v>10.519497493484099</v>
      </c>
      <c r="H180">
        <v>-44.8662920502532</v>
      </c>
      <c r="I180">
        <v>-31.456768773163599</v>
      </c>
      <c r="J180">
        <v>13.4095232770895</v>
      </c>
      <c r="K180">
        <v>-0.694975036343635</v>
      </c>
      <c r="L180">
        <v>-2.18517803573293</v>
      </c>
      <c r="M180">
        <v>-0.40207515828549401</v>
      </c>
      <c r="N180">
        <v>-1.37200702409383</v>
      </c>
      <c r="O180">
        <v>-0.28478603346551601</v>
      </c>
      <c r="P180">
        <v>-0.804196190434188</v>
      </c>
      <c r="Q180">
        <v>-0.402138847285338</v>
      </c>
      <c r="R180">
        <v>-1.3722733548855801</v>
      </c>
      <c r="S180">
        <v>-0.28633416262079497</v>
      </c>
      <c r="T180">
        <v>-0.80742545846349201</v>
      </c>
      <c r="V180">
        <f t="shared" si="46"/>
        <v>-8.974821204911998E-3</v>
      </c>
      <c r="W180">
        <f t="shared" si="47"/>
        <v>-8.1138445926249858E-3</v>
      </c>
      <c r="X180">
        <f t="shared" si="48"/>
        <v>1.1061120412719747</v>
      </c>
      <c r="Z180">
        <f t="shared" si="49"/>
        <v>0</v>
      </c>
      <c r="AA180">
        <f t="shared" si="50"/>
        <v>1</v>
      </c>
      <c r="AB180">
        <f t="shared" si="51"/>
        <v>0</v>
      </c>
      <c r="AD180">
        <f t="shared" si="52"/>
        <v>-5.4792223838578957E-3</v>
      </c>
      <c r="AE180">
        <f t="shared" si="53"/>
        <v>-6.5020264375020287E-3</v>
      </c>
      <c r="AF180">
        <f t="shared" si="54"/>
        <v>0.84269457168847239</v>
      </c>
      <c r="AH180">
        <f t="shared" si="55"/>
        <v>0</v>
      </c>
      <c r="AI180">
        <f t="shared" si="56"/>
        <v>0</v>
      </c>
      <c r="AJ180">
        <f t="shared" si="57"/>
        <v>1</v>
      </c>
      <c r="AK180">
        <f t="shared" si="58"/>
        <v>0</v>
      </c>
      <c r="AM180">
        <f t="shared" si="59"/>
        <v>3.1442539968478154</v>
      </c>
      <c r="AN180">
        <f t="shared" si="60"/>
        <v>3.4124366848644252</v>
      </c>
      <c r="AO180">
        <f t="shared" si="61"/>
        <v>2.8198711989976597</v>
      </c>
      <c r="AP180">
        <f t="shared" si="62"/>
        <v>3.4123148267708561</v>
      </c>
      <c r="AQ180">
        <f t="shared" si="63"/>
        <v>2.8238610603478418</v>
      </c>
      <c r="AS180">
        <f t="shared" si="64"/>
        <v>-2.8801530720765651</v>
      </c>
      <c r="AT180">
        <f t="shared" si="65"/>
        <v>-1.774082182379324</v>
      </c>
      <c r="AU180">
        <f t="shared" si="66"/>
        <v>-1.088982223899704</v>
      </c>
      <c r="AV180">
        <f t="shared" si="67"/>
        <v>-1.7744122021709181</v>
      </c>
      <c r="AW180">
        <f t="shared" si="68"/>
        <v>-1.093759621084287</v>
      </c>
    </row>
    <row r="181" spans="1:49" x14ac:dyDescent="0.25">
      <c r="A181" t="s">
        <v>11</v>
      </c>
      <c r="B181">
        <v>-410.53401904967501</v>
      </c>
      <c r="C181">
        <v>-387.64595680897003</v>
      </c>
      <c r="D181">
        <v>22.888062240704301</v>
      </c>
      <c r="E181">
        <v>-366.42750583574201</v>
      </c>
      <c r="F181">
        <v>-356.41128954048202</v>
      </c>
      <c r="G181">
        <v>10.016216295260399</v>
      </c>
      <c r="H181">
        <v>-44.106513213932203</v>
      </c>
      <c r="I181">
        <v>-31.234667268488302</v>
      </c>
      <c r="J181">
        <v>12.8718459454438</v>
      </c>
      <c r="K181">
        <v>-0.69471188767733205</v>
      </c>
      <c r="L181">
        <v>-2.1849024454702302</v>
      </c>
      <c r="M181">
        <v>-0.40190759987342001</v>
      </c>
      <c r="N181">
        <v>-1.3719735927497501</v>
      </c>
      <c r="O181">
        <v>-0.28477622048399698</v>
      </c>
      <c r="P181">
        <v>-0.80415763867819301</v>
      </c>
      <c r="Q181">
        <v>-0.401971169195395</v>
      </c>
      <c r="R181">
        <v>-1.3722263826277199</v>
      </c>
      <c r="S181">
        <v>-0.286231994869733</v>
      </c>
      <c r="T181">
        <v>-0.80728813161720203</v>
      </c>
      <c r="V181">
        <f t="shared" si="46"/>
        <v>-8.7712140422870899E-3</v>
      </c>
      <c r="W181">
        <f t="shared" si="47"/>
        <v>-8.0280673199150665E-3</v>
      </c>
      <c r="X181">
        <f t="shared" si="48"/>
        <v>1.0925685713332913</v>
      </c>
      <c r="Z181">
        <f t="shared" si="49"/>
        <v>0</v>
      </c>
      <c r="AA181">
        <f t="shared" si="50"/>
        <v>0</v>
      </c>
      <c r="AB181">
        <f t="shared" si="51"/>
        <v>1</v>
      </c>
      <c r="AD181">
        <f t="shared" si="52"/>
        <v>-5.387931225308229E-3</v>
      </c>
      <c r="AE181">
        <f t="shared" si="53"/>
        <v>-6.5087236122040593E-3</v>
      </c>
      <c r="AF181">
        <f t="shared" si="54"/>
        <v>0.82780150861002766</v>
      </c>
      <c r="AH181">
        <f t="shared" si="55"/>
        <v>0</v>
      </c>
      <c r="AI181">
        <f t="shared" si="56"/>
        <v>0</v>
      </c>
      <c r="AJ181">
        <f t="shared" si="57"/>
        <v>1</v>
      </c>
      <c r="AK181">
        <f t="shared" si="58"/>
        <v>0</v>
      </c>
      <c r="AM181">
        <f t="shared" si="59"/>
        <v>3.1450483059605228</v>
      </c>
      <c r="AN181">
        <f t="shared" si="60"/>
        <v>3.4137432925212892</v>
      </c>
      <c r="AO181">
        <f t="shared" si="61"/>
        <v>2.8203979502172944</v>
      </c>
      <c r="AP181">
        <f t="shared" si="62"/>
        <v>3.4136542657612106</v>
      </c>
      <c r="AQ181">
        <f t="shared" si="63"/>
        <v>2.823822990948722</v>
      </c>
      <c r="AS181">
        <f t="shared" si="64"/>
        <v>-2.8796143331475621</v>
      </c>
      <c r="AT181">
        <f t="shared" si="65"/>
        <v>-1.7738811926231701</v>
      </c>
      <c r="AU181">
        <f t="shared" si="66"/>
        <v>-1.08893385916219</v>
      </c>
      <c r="AV181">
        <f t="shared" si="67"/>
        <v>-1.7741975518231148</v>
      </c>
      <c r="AW181">
        <f t="shared" si="68"/>
        <v>-1.093520126486935</v>
      </c>
    </row>
    <row r="182" spans="1:49" x14ac:dyDescent="0.25">
      <c r="A182" t="s">
        <v>12</v>
      </c>
      <c r="B182">
        <v>-350.46080923447403</v>
      </c>
      <c r="C182">
        <v>-331.582096711151</v>
      </c>
      <c r="D182">
        <v>18.878712523322498</v>
      </c>
      <c r="E182">
        <v>-294.373787502705</v>
      </c>
      <c r="F182">
        <v>-286.849188244598</v>
      </c>
      <c r="G182">
        <v>7.5245992581071803</v>
      </c>
      <c r="H182">
        <v>-56.087021731768502</v>
      </c>
      <c r="I182">
        <v>-44.732908466553098</v>
      </c>
      <c r="J182">
        <v>11.3541132652153</v>
      </c>
      <c r="K182">
        <v>-1.3192060341462299</v>
      </c>
      <c r="L182">
        <v>-3.8200768739455899</v>
      </c>
      <c r="M182">
        <v>-0.40195214131583801</v>
      </c>
      <c r="N182">
        <v>-1.3717500251460899</v>
      </c>
      <c r="O182">
        <v>-0.90753757183064898</v>
      </c>
      <c r="P182">
        <v>-2.4366807543601898</v>
      </c>
      <c r="Q182">
        <v>-0.40203654702028502</v>
      </c>
      <c r="R182">
        <v>-1.3720907617390401</v>
      </c>
      <c r="S182">
        <v>-0.90878761539707198</v>
      </c>
      <c r="T182">
        <v>-2.4393301212432901</v>
      </c>
      <c r="V182">
        <f t="shared" si="46"/>
        <v>-1.1646094439309973E-2</v>
      </c>
      <c r="W182">
        <f t="shared" si="47"/>
        <v>-9.7163209997429556E-3</v>
      </c>
      <c r="X182">
        <f t="shared" si="48"/>
        <v>1.1986115361583947</v>
      </c>
      <c r="Z182">
        <f t="shared" si="49"/>
        <v>0</v>
      </c>
      <c r="AA182">
        <f t="shared" si="50"/>
        <v>1</v>
      </c>
      <c r="AB182">
        <f t="shared" si="51"/>
        <v>0</v>
      </c>
      <c r="AD182">
        <f t="shared" si="52"/>
        <v>-8.6559909632599741E-3</v>
      </c>
      <c r="AE182">
        <f t="shared" si="53"/>
        <v>-8.3818717288729472E-3</v>
      </c>
      <c r="AF182">
        <f t="shared" si="54"/>
        <v>1.0327038212053248</v>
      </c>
      <c r="AH182">
        <f t="shared" si="55"/>
        <v>1</v>
      </c>
      <c r="AI182">
        <f t="shared" si="56"/>
        <v>0</v>
      </c>
      <c r="AJ182">
        <f t="shared" si="57"/>
        <v>0</v>
      </c>
      <c r="AK182">
        <f t="shared" si="58"/>
        <v>0</v>
      </c>
      <c r="AM182">
        <f t="shared" si="59"/>
        <v>2.8957393879856572</v>
      </c>
      <c r="AN182">
        <f t="shared" si="60"/>
        <v>3.412850826394672</v>
      </c>
      <c r="AO182">
        <f t="shared" si="61"/>
        <v>2.6841586305921279</v>
      </c>
      <c r="AP182">
        <f t="shared" si="62"/>
        <v>3.4127197846378015</v>
      </c>
      <c r="AQ182">
        <f t="shared" si="63"/>
        <v>2.6849365028987324</v>
      </c>
      <c r="AS182">
        <f t="shared" si="64"/>
        <v>-5.1392829080918201</v>
      </c>
      <c r="AT182">
        <f t="shared" si="65"/>
        <v>-1.7737021664619279</v>
      </c>
      <c r="AU182">
        <f t="shared" si="66"/>
        <v>-3.3442183261908389</v>
      </c>
      <c r="AV182">
        <f t="shared" si="67"/>
        <v>-1.7741273087593252</v>
      </c>
      <c r="AW182">
        <f t="shared" si="68"/>
        <v>-3.3481177366403623</v>
      </c>
    </row>
    <row r="183" spans="1:49" x14ac:dyDescent="0.25">
      <c r="A183" t="s">
        <v>13</v>
      </c>
      <c r="B183">
        <v>-346.51484795398602</v>
      </c>
      <c r="C183">
        <v>-328.30332931743902</v>
      </c>
      <c r="D183">
        <v>18.211518636546302</v>
      </c>
      <c r="E183">
        <v>-298.67341368912599</v>
      </c>
      <c r="F183">
        <v>-291.39357761411998</v>
      </c>
      <c r="G183">
        <v>7.2798360750060498</v>
      </c>
      <c r="H183">
        <v>-47.841434264859998</v>
      </c>
      <c r="I183">
        <v>-36.909751703319699</v>
      </c>
      <c r="J183">
        <v>10.9316825615402</v>
      </c>
      <c r="K183">
        <v>-1.31782580725525</v>
      </c>
      <c r="L183">
        <v>-3.8174467530579501</v>
      </c>
      <c r="M183">
        <v>-0.40183336528198899</v>
      </c>
      <c r="N183">
        <v>-1.3716331704729201</v>
      </c>
      <c r="O183">
        <v>-0.90743185742136401</v>
      </c>
      <c r="P183">
        <v>-2.4361523296697798</v>
      </c>
      <c r="Q183">
        <v>-0.40192056198162301</v>
      </c>
      <c r="R183">
        <v>-1.3719883176290599</v>
      </c>
      <c r="S183">
        <v>-0.90863034158044698</v>
      </c>
      <c r="T183">
        <v>-2.4386751590657099</v>
      </c>
      <c r="V183">
        <f t="shared" si="46"/>
        <v>-9.6612529152504401E-3</v>
      </c>
      <c r="W183">
        <f t="shared" si="47"/>
        <v>-8.5605845518970103E-3</v>
      </c>
      <c r="X183">
        <f t="shared" si="48"/>
        <v>1.128573972569376</v>
      </c>
      <c r="Z183">
        <f t="shared" si="49"/>
        <v>0</v>
      </c>
      <c r="AA183">
        <f t="shared" si="50"/>
        <v>1</v>
      </c>
      <c r="AB183">
        <f t="shared" si="51"/>
        <v>0</v>
      </c>
      <c r="AD183">
        <f t="shared" si="52"/>
        <v>-6.7832763631803239E-3</v>
      </c>
      <c r="AE183">
        <f t="shared" si="53"/>
        <v>-7.2749036931799571E-3</v>
      </c>
      <c r="AF183">
        <f t="shared" si="54"/>
        <v>0.93242146552943073</v>
      </c>
      <c r="AH183">
        <f t="shared" si="55"/>
        <v>0</v>
      </c>
      <c r="AI183">
        <f t="shared" si="56"/>
        <v>1</v>
      </c>
      <c r="AJ183">
        <f t="shared" si="57"/>
        <v>0</v>
      </c>
      <c r="AK183">
        <f t="shared" si="58"/>
        <v>0</v>
      </c>
      <c r="AM183">
        <f t="shared" si="59"/>
        <v>2.8967764419554638</v>
      </c>
      <c r="AN183">
        <f t="shared" si="60"/>
        <v>3.4135808102591958</v>
      </c>
      <c r="AO183">
        <f t="shared" si="61"/>
        <v>2.6839024050461977</v>
      </c>
      <c r="AP183">
        <f t="shared" si="62"/>
        <v>3.4134377306134551</v>
      </c>
      <c r="AQ183">
        <f t="shared" si="63"/>
        <v>2.6846669639663729</v>
      </c>
      <c r="AS183">
        <f t="shared" si="64"/>
        <v>-5.1352725603131999</v>
      </c>
      <c r="AT183">
        <f t="shared" si="65"/>
        <v>-1.7734665357549091</v>
      </c>
      <c r="AU183">
        <f t="shared" si="66"/>
        <v>-3.3435841870911438</v>
      </c>
      <c r="AV183">
        <f t="shared" si="67"/>
        <v>-1.773908879610683</v>
      </c>
      <c r="AW183">
        <f t="shared" si="68"/>
        <v>-3.347305500646157</v>
      </c>
    </row>
    <row r="184" spans="1:49" x14ac:dyDescent="0.25">
      <c r="A184" t="s">
        <v>14</v>
      </c>
      <c r="B184">
        <v>-342.10785235206902</v>
      </c>
      <c r="C184">
        <v>-323.56794275562299</v>
      </c>
      <c r="D184">
        <v>18.539909596445501</v>
      </c>
      <c r="E184">
        <v>-287.65178143780599</v>
      </c>
      <c r="F184">
        <v>-280.22064422831801</v>
      </c>
      <c r="G184">
        <v>7.4311372094881003</v>
      </c>
      <c r="H184">
        <v>-54.456070914262</v>
      </c>
      <c r="I184">
        <v>-43.347298527304602</v>
      </c>
      <c r="J184">
        <v>11.1087723869574</v>
      </c>
      <c r="K184">
        <v>-1.31888443782741</v>
      </c>
      <c r="L184">
        <v>-3.8196732090477199</v>
      </c>
      <c r="M184">
        <v>-0.401848993980569</v>
      </c>
      <c r="N184">
        <v>-1.3717385817257599</v>
      </c>
      <c r="O184">
        <v>-0.90753886218914803</v>
      </c>
      <c r="P184">
        <v>-2.4366899898144498</v>
      </c>
      <c r="Q184">
        <v>-0.40192197622370301</v>
      </c>
      <c r="R184">
        <v>-1.3720341395278699</v>
      </c>
      <c r="S184">
        <v>-0.90877429834151902</v>
      </c>
      <c r="T184">
        <v>-2.4393171209716602</v>
      </c>
      <c r="V184">
        <f t="shared" si="46"/>
        <v>-1.1244637507509925E-2</v>
      </c>
      <c r="W184">
        <f t="shared" si="47"/>
        <v>-9.4965816576930706E-3</v>
      </c>
      <c r="X184">
        <f t="shared" si="48"/>
        <v>1.1840721127692062</v>
      </c>
      <c r="Z184">
        <f t="shared" si="49"/>
        <v>0</v>
      </c>
      <c r="AA184">
        <f t="shared" si="50"/>
        <v>1</v>
      </c>
      <c r="AB184">
        <f t="shared" si="51"/>
        <v>0</v>
      </c>
      <c r="AD184">
        <f t="shared" si="52"/>
        <v>-8.3219485481897948E-3</v>
      </c>
      <c r="AE184">
        <f t="shared" si="53"/>
        <v>-8.1881632621880751E-3</v>
      </c>
      <c r="AF184">
        <f t="shared" si="54"/>
        <v>1.0163388640062325</v>
      </c>
      <c r="AH184">
        <f t="shared" si="55"/>
        <v>1</v>
      </c>
      <c r="AI184">
        <f t="shared" si="56"/>
        <v>0</v>
      </c>
      <c r="AJ184">
        <f t="shared" si="57"/>
        <v>0</v>
      </c>
      <c r="AK184">
        <f t="shared" si="58"/>
        <v>0</v>
      </c>
      <c r="AM184">
        <f t="shared" si="59"/>
        <v>2.8961394186588807</v>
      </c>
      <c r="AN184">
        <f t="shared" si="60"/>
        <v>3.4136828058494086</v>
      </c>
      <c r="AO184">
        <f t="shared" si="61"/>
        <v>2.6841836586084442</v>
      </c>
      <c r="AP184">
        <f t="shared" si="62"/>
        <v>3.4135672908816312</v>
      </c>
      <c r="AQ184">
        <f t="shared" si="63"/>
        <v>2.6849428617709137</v>
      </c>
      <c r="AS184">
        <f t="shared" si="64"/>
        <v>-5.1385576468751299</v>
      </c>
      <c r="AT184">
        <f t="shared" si="65"/>
        <v>-1.7735875757063289</v>
      </c>
      <c r="AU184">
        <f t="shared" si="66"/>
        <v>-3.3442288520035977</v>
      </c>
      <c r="AV184">
        <f t="shared" si="67"/>
        <v>-1.7739561157515729</v>
      </c>
      <c r="AW184">
        <f t="shared" si="68"/>
        <v>-3.348091419313179</v>
      </c>
    </row>
    <row r="185" spans="1:49" x14ac:dyDescent="0.25">
      <c r="A185" t="s">
        <v>15</v>
      </c>
      <c r="B185">
        <v>-347.38269757185799</v>
      </c>
      <c r="C185">
        <v>-328.98414531086001</v>
      </c>
      <c r="D185">
        <v>18.3985522609971</v>
      </c>
      <c r="E185">
        <v>-292.11525885715798</v>
      </c>
      <c r="F185">
        <v>-284.89401442399202</v>
      </c>
      <c r="G185">
        <v>7.2212444331652996</v>
      </c>
      <c r="H185">
        <v>-55.2674387146999</v>
      </c>
      <c r="I185">
        <v>-44.090130886868103</v>
      </c>
      <c r="J185">
        <v>11.1773078278318</v>
      </c>
      <c r="K185">
        <v>-1.31900365582442</v>
      </c>
      <c r="L185">
        <v>-3.8198618265159201</v>
      </c>
      <c r="M185">
        <v>-0.40187866915625797</v>
      </c>
      <c r="N185">
        <v>-1.3717317854705</v>
      </c>
      <c r="O185">
        <v>-0.907530387485604</v>
      </c>
      <c r="P185">
        <v>-2.4366743874310202</v>
      </c>
      <c r="Q185">
        <v>-0.401951641175325</v>
      </c>
      <c r="R185">
        <v>-1.3720245220145799</v>
      </c>
      <c r="S185">
        <v>-0.90876909130391503</v>
      </c>
      <c r="T185">
        <v>-2.4393271861711101</v>
      </c>
      <c r="V185">
        <f t="shared" si="46"/>
        <v>-1.1455653614400152E-2</v>
      </c>
      <c r="W185">
        <f t="shared" si="47"/>
        <v>-9.5945991825581167E-3</v>
      </c>
      <c r="X185">
        <f t="shared" si="48"/>
        <v>1.1939689607071049</v>
      </c>
      <c r="Z185">
        <f t="shared" si="49"/>
        <v>0</v>
      </c>
      <c r="AA185">
        <f t="shared" si="50"/>
        <v>1</v>
      </c>
      <c r="AB185">
        <f t="shared" si="51"/>
        <v>0</v>
      </c>
      <c r="AD185">
        <f t="shared" si="52"/>
        <v>-8.5101183302302985E-3</v>
      </c>
      <c r="AE185">
        <f t="shared" si="53"/>
        <v>-8.2829233451799933E-3</v>
      </c>
      <c r="AF185">
        <f t="shared" si="54"/>
        <v>1.027429323631555</v>
      </c>
      <c r="AH185">
        <f t="shared" si="55"/>
        <v>1</v>
      </c>
      <c r="AI185">
        <f t="shared" si="56"/>
        <v>0</v>
      </c>
      <c r="AJ185">
        <f t="shared" si="57"/>
        <v>0</v>
      </c>
      <c r="AK185">
        <f t="shared" si="58"/>
        <v>0</v>
      </c>
      <c r="AM185">
        <f t="shared" si="59"/>
        <v>2.8960206513820332</v>
      </c>
      <c r="AN185">
        <f t="shared" si="60"/>
        <v>3.4134069411999848</v>
      </c>
      <c r="AO185">
        <f t="shared" si="61"/>
        <v>2.6842101140028083</v>
      </c>
      <c r="AP185">
        <f t="shared" si="62"/>
        <v>3.4132983179984229</v>
      </c>
      <c r="AQ185">
        <f t="shared" si="63"/>
        <v>2.6849507421807104</v>
      </c>
      <c r="AS185">
        <f t="shared" si="64"/>
        <v>-5.1388654823403401</v>
      </c>
      <c r="AT185">
        <f t="shared" si="65"/>
        <v>-1.7736104546267579</v>
      </c>
      <c r="AU185">
        <f t="shared" si="66"/>
        <v>-3.3442047749166242</v>
      </c>
      <c r="AV185">
        <f t="shared" si="67"/>
        <v>-1.7739761631899049</v>
      </c>
      <c r="AW185">
        <f t="shared" si="68"/>
        <v>-3.3480962774750251</v>
      </c>
    </row>
    <row r="186" spans="1:49" x14ac:dyDescent="0.25">
      <c r="A186" t="s">
        <v>16</v>
      </c>
      <c r="B186">
        <v>-334.74230295427202</v>
      </c>
      <c r="C186">
        <v>-317.61924582857603</v>
      </c>
      <c r="D186">
        <v>17.123057125696601</v>
      </c>
      <c r="E186">
        <v>-289.62342447770601</v>
      </c>
      <c r="F186">
        <v>-282.79602771466102</v>
      </c>
      <c r="G186">
        <v>6.8273967630455799</v>
      </c>
      <c r="H186">
        <v>-45.118878476566003</v>
      </c>
      <c r="I186">
        <v>-34.823218113914997</v>
      </c>
      <c r="J186">
        <v>10.295660362651001</v>
      </c>
      <c r="K186">
        <v>-1.3172543410119899</v>
      </c>
      <c r="L186">
        <v>-3.8169769633708901</v>
      </c>
      <c r="M186">
        <v>-0.40175394799668601</v>
      </c>
      <c r="N186">
        <v>-1.3716269989180301</v>
      </c>
      <c r="O186">
        <v>-0.90743339477585605</v>
      </c>
      <c r="P186">
        <v>-2.4362320918177298</v>
      </c>
      <c r="Q186">
        <v>-0.40182742607718003</v>
      </c>
      <c r="R186">
        <v>-1.37192221314659</v>
      </c>
      <c r="S186">
        <v>-0.90857526750234796</v>
      </c>
      <c r="T186">
        <v>-2.4386429361646198</v>
      </c>
      <c r="V186">
        <f t="shared" si="46"/>
        <v>-9.1178726351301975E-3</v>
      </c>
      <c r="W186">
        <f t="shared" si="47"/>
        <v>-8.0669982394477868E-3</v>
      </c>
      <c r="X186">
        <f t="shared" si="48"/>
        <v>1.1302683308573955</v>
      </c>
      <c r="Z186">
        <f t="shared" si="49"/>
        <v>0</v>
      </c>
      <c r="AA186">
        <f t="shared" si="50"/>
        <v>1</v>
      </c>
      <c r="AB186">
        <f t="shared" si="51"/>
        <v>0</v>
      </c>
      <c r="AD186">
        <f t="shared" si="52"/>
        <v>-6.4118140596804984E-3</v>
      </c>
      <c r="AE186">
        <f t="shared" si="53"/>
        <v>-6.8516474324619159E-3</v>
      </c>
      <c r="AF186">
        <f t="shared" si="54"/>
        <v>0.93580618718097441</v>
      </c>
      <c r="AH186">
        <f t="shared" si="55"/>
        <v>0</v>
      </c>
      <c r="AI186">
        <f t="shared" si="56"/>
        <v>1</v>
      </c>
      <c r="AJ186">
        <f t="shared" si="57"/>
        <v>0</v>
      </c>
      <c r="AK186">
        <f t="shared" si="58"/>
        <v>0</v>
      </c>
      <c r="AM186">
        <f t="shared" si="59"/>
        <v>2.8976765113094793</v>
      </c>
      <c r="AN186">
        <f t="shared" si="60"/>
        <v>3.4142075033053652</v>
      </c>
      <c r="AO186">
        <f t="shared" si="61"/>
        <v>2.6840296268116477</v>
      </c>
      <c r="AP186">
        <f t="shared" si="62"/>
        <v>3.4140971252617147</v>
      </c>
      <c r="AQ186">
        <f t="shared" si="63"/>
        <v>2.6847503142856013</v>
      </c>
      <c r="AS186">
        <f t="shared" si="64"/>
        <v>-5.1342313043828796</v>
      </c>
      <c r="AT186">
        <f t="shared" si="65"/>
        <v>-1.7733809469147161</v>
      </c>
      <c r="AU186">
        <f t="shared" si="66"/>
        <v>-3.343665486593586</v>
      </c>
      <c r="AV186">
        <f t="shared" si="67"/>
        <v>-1.7737496392237699</v>
      </c>
      <c r="AW186">
        <f t="shared" si="68"/>
        <v>-3.3472182036669675</v>
      </c>
    </row>
    <row r="187" spans="1:49" x14ac:dyDescent="0.25">
      <c r="A187" t="s">
        <v>17</v>
      </c>
      <c r="B187">
        <v>-338.85557141419798</v>
      </c>
      <c r="C187">
        <v>-321.53024424004599</v>
      </c>
      <c r="D187">
        <v>17.325327174152701</v>
      </c>
      <c r="E187">
        <v>-293.498949310017</v>
      </c>
      <c r="F187">
        <v>-286.54342645888499</v>
      </c>
      <c r="G187">
        <v>6.9555228511312901</v>
      </c>
      <c r="H187">
        <v>-45.356622104181497</v>
      </c>
      <c r="I187">
        <v>-34.986817781159999</v>
      </c>
      <c r="J187">
        <v>10.3698043230214</v>
      </c>
      <c r="K187">
        <v>-1.31750415282753</v>
      </c>
      <c r="L187">
        <v>-3.81712560929232</v>
      </c>
      <c r="M187">
        <v>-0.40190796438954302</v>
      </c>
      <c r="N187">
        <v>-1.3717436716243501</v>
      </c>
      <c r="O187">
        <v>-0.90746300530804003</v>
      </c>
      <c r="P187">
        <v>-2.4362396981702599</v>
      </c>
      <c r="Q187">
        <v>-0.40198057278802601</v>
      </c>
      <c r="R187">
        <v>-1.37201893281395</v>
      </c>
      <c r="S187">
        <v>-0.90862514770249703</v>
      </c>
      <c r="T187">
        <v>-2.4386793355093199</v>
      </c>
      <c r="V187">
        <f t="shared" si="46"/>
        <v>-9.1422394977103139E-3</v>
      </c>
      <c r="W187">
        <f t="shared" si="47"/>
        <v>-8.1331831299469304E-3</v>
      </c>
      <c r="X187">
        <f t="shared" si="48"/>
        <v>1.1240665987278671</v>
      </c>
      <c r="Z187">
        <f t="shared" si="49"/>
        <v>0</v>
      </c>
      <c r="AA187">
        <f t="shared" si="50"/>
        <v>1</v>
      </c>
      <c r="AB187">
        <f t="shared" si="51"/>
        <v>0</v>
      </c>
      <c r="AD187">
        <f t="shared" si="52"/>
        <v>-6.4273409690502881E-3</v>
      </c>
      <c r="AE187">
        <f t="shared" si="53"/>
        <v>-6.8984323370069323E-3</v>
      </c>
      <c r="AF187">
        <f t="shared" si="54"/>
        <v>0.93171037346710572</v>
      </c>
      <c r="AH187">
        <f t="shared" si="55"/>
        <v>0</v>
      </c>
      <c r="AI187">
        <f t="shared" si="56"/>
        <v>1</v>
      </c>
      <c r="AJ187">
        <f t="shared" si="57"/>
        <v>0</v>
      </c>
      <c r="AK187">
        <f t="shared" si="58"/>
        <v>0</v>
      </c>
      <c r="AM187">
        <f t="shared" si="59"/>
        <v>2.8972399070623704</v>
      </c>
      <c r="AN187">
        <f t="shared" si="60"/>
        <v>3.4131473650530082</v>
      </c>
      <c r="AO187">
        <f t="shared" si="61"/>
        <v>2.683922343196905</v>
      </c>
      <c r="AP187">
        <f t="shared" si="62"/>
        <v>3.4130790956279955</v>
      </c>
      <c r="AQ187">
        <f t="shared" si="63"/>
        <v>2.684671092837855</v>
      </c>
      <c r="AS187">
        <f t="shared" si="64"/>
        <v>-5.1346297621198502</v>
      </c>
      <c r="AT187">
        <f t="shared" si="65"/>
        <v>-1.7736516360138932</v>
      </c>
      <c r="AU187">
        <f t="shared" si="66"/>
        <v>-3.3437027034783</v>
      </c>
      <c r="AV187">
        <f t="shared" si="67"/>
        <v>-1.7739995056019762</v>
      </c>
      <c r="AW187">
        <f t="shared" si="68"/>
        <v>-3.3473044832118171</v>
      </c>
    </row>
    <row r="188" spans="1:49" x14ac:dyDescent="0.25">
      <c r="A188" t="s">
        <v>18</v>
      </c>
      <c r="B188">
        <v>-358.04354232942001</v>
      </c>
      <c r="C188">
        <v>-337.42781128539599</v>
      </c>
      <c r="D188">
        <v>20.615731044023601</v>
      </c>
      <c r="E188">
        <v>-318.51331474382198</v>
      </c>
      <c r="F188">
        <v>-309.926925628032</v>
      </c>
      <c r="G188">
        <v>8.5863891157899506</v>
      </c>
      <c r="H188">
        <v>-39.530227585597601</v>
      </c>
      <c r="I188">
        <v>-27.500885657363899</v>
      </c>
      <c r="J188">
        <v>12.029341928233601</v>
      </c>
      <c r="K188">
        <v>-0.86407708990099397</v>
      </c>
      <c r="L188">
        <v>-2.6220771404837602</v>
      </c>
      <c r="M188">
        <v>-0.40180393673798598</v>
      </c>
      <c r="N188">
        <v>-1.3716513202188001</v>
      </c>
      <c r="O188">
        <v>-0.455511727164643</v>
      </c>
      <c r="P188">
        <v>-1.24213097980473</v>
      </c>
      <c r="Q188">
        <v>-0.40186123889324599</v>
      </c>
      <c r="R188">
        <v>-1.37190169150942</v>
      </c>
      <c r="S188">
        <v>-0.45691475875696702</v>
      </c>
      <c r="T188">
        <v>-1.2450020085010001</v>
      </c>
      <c r="V188">
        <f t="shared" si="46"/>
        <v>-8.2948404602301018E-3</v>
      </c>
      <c r="W188">
        <f t="shared" si="47"/>
        <v>-6.7614259983649894E-3</v>
      </c>
      <c r="X188">
        <f t="shared" si="48"/>
        <v>1.2267886185896162</v>
      </c>
      <c r="Z188">
        <f t="shared" si="49"/>
        <v>1</v>
      </c>
      <c r="AA188">
        <f t="shared" si="50"/>
        <v>0</v>
      </c>
      <c r="AB188">
        <f t="shared" si="51"/>
        <v>0</v>
      </c>
      <c r="AD188">
        <f t="shared" si="52"/>
        <v>-5.1734404733401185E-3</v>
      </c>
      <c r="AE188">
        <f t="shared" si="53"/>
        <v>-5.3010922507809588E-3</v>
      </c>
      <c r="AF188">
        <f t="shared" si="54"/>
        <v>0.9759197215588854</v>
      </c>
      <c r="AH188">
        <f t="shared" si="55"/>
        <v>0</v>
      </c>
      <c r="AI188">
        <f t="shared" si="56"/>
        <v>1</v>
      </c>
      <c r="AJ188">
        <f t="shared" si="57"/>
        <v>0</v>
      </c>
      <c r="AK188">
        <f t="shared" si="58"/>
        <v>0</v>
      </c>
      <c r="AM188">
        <f t="shared" si="59"/>
        <v>3.0345407500437234</v>
      </c>
      <c r="AN188">
        <f t="shared" si="60"/>
        <v>3.4138691636141205</v>
      </c>
      <c r="AO188">
        <f t="shared" si="61"/>
        <v>2.72480147476089</v>
      </c>
      <c r="AP188">
        <f t="shared" si="62"/>
        <v>3.4137329050442977</v>
      </c>
      <c r="AQ188">
        <f t="shared" si="63"/>
        <v>2.7268913306281717</v>
      </c>
      <c r="AS188">
        <f t="shared" si="64"/>
        <v>-3.4861542303847539</v>
      </c>
      <c r="AT188">
        <f t="shared" si="65"/>
        <v>-1.7734552569567861</v>
      </c>
      <c r="AU188">
        <f t="shared" si="66"/>
        <v>-1.6976427069693729</v>
      </c>
      <c r="AV188">
        <f t="shared" si="67"/>
        <v>-1.7737629304026661</v>
      </c>
      <c r="AW188">
        <f t="shared" si="68"/>
        <v>-1.7019167672579671</v>
      </c>
    </row>
    <row r="189" spans="1:49" x14ac:dyDescent="0.25">
      <c r="A189" t="s">
        <v>19</v>
      </c>
      <c r="B189">
        <v>-341.860331035375</v>
      </c>
      <c r="C189">
        <v>-322.84653262342698</v>
      </c>
      <c r="D189">
        <v>19.013798411947601</v>
      </c>
      <c r="E189">
        <v>-305.21479515475102</v>
      </c>
      <c r="F189">
        <v>-297.34796633443</v>
      </c>
      <c r="G189">
        <v>7.8668288203206602</v>
      </c>
      <c r="H189">
        <v>-36.645535880623903</v>
      </c>
      <c r="I189">
        <v>-25.498566288996901</v>
      </c>
      <c r="J189">
        <v>11.146969591627</v>
      </c>
      <c r="K189">
        <v>-0.86369569215753905</v>
      </c>
      <c r="L189">
        <v>-2.6215790641734</v>
      </c>
      <c r="M189">
        <v>-0.401909654681263</v>
      </c>
      <c r="N189">
        <v>-1.37174923142934</v>
      </c>
      <c r="O189">
        <v>-0.45551470859661802</v>
      </c>
      <c r="P189">
        <v>-1.24214361605823</v>
      </c>
      <c r="Q189">
        <v>-0.40196114991327098</v>
      </c>
      <c r="R189">
        <v>-1.37196554046331</v>
      </c>
      <c r="S189">
        <v>-0.45682125353773201</v>
      </c>
      <c r="T189">
        <v>-1.2448149227580201</v>
      </c>
      <c r="V189">
        <f t="shared" si="46"/>
        <v>-7.6862166858300274E-3</v>
      </c>
      <c r="W189">
        <f t="shared" si="47"/>
        <v>-6.2713288796580335E-3</v>
      </c>
      <c r="X189">
        <f t="shared" si="48"/>
        <v>1.2256121203851049</v>
      </c>
      <c r="Z189">
        <f t="shared" si="49"/>
        <v>1</v>
      </c>
      <c r="AA189">
        <f t="shared" si="50"/>
        <v>0</v>
      </c>
      <c r="AB189">
        <f t="shared" si="51"/>
        <v>0</v>
      </c>
      <c r="AD189">
        <f t="shared" si="52"/>
        <v>-4.7986009520699646E-3</v>
      </c>
      <c r="AE189">
        <f t="shared" si="53"/>
        <v>-4.9132887065360675E-3</v>
      </c>
      <c r="AF189">
        <f t="shared" si="54"/>
        <v>0.97665763985870901</v>
      </c>
      <c r="AH189">
        <f t="shared" si="55"/>
        <v>0</v>
      </c>
      <c r="AI189">
        <f t="shared" si="56"/>
        <v>1</v>
      </c>
      <c r="AJ189">
        <f t="shared" si="57"/>
        <v>0</v>
      </c>
      <c r="AK189">
        <f t="shared" si="58"/>
        <v>0</v>
      </c>
      <c r="AM189">
        <f t="shared" si="59"/>
        <v>3.0353040868186025</v>
      </c>
      <c r="AN189">
        <f t="shared" si="60"/>
        <v>3.4131794596550731</v>
      </c>
      <c r="AO189">
        <f t="shared" si="61"/>
        <v>2.7249496671135121</v>
      </c>
      <c r="AP189">
        <f t="shared" si="62"/>
        <v>3.4130785748782633</v>
      </c>
      <c r="AQ189">
        <f t="shared" si="63"/>
        <v>2.7269012232011431</v>
      </c>
      <c r="AS189">
        <f t="shared" si="64"/>
        <v>-3.4852747563309392</v>
      </c>
      <c r="AT189">
        <f t="shared" si="65"/>
        <v>-1.7736588861106031</v>
      </c>
      <c r="AU189">
        <f t="shared" si="66"/>
        <v>-1.697658324654848</v>
      </c>
      <c r="AV189">
        <f t="shared" si="67"/>
        <v>-1.7739266903765809</v>
      </c>
      <c r="AW189">
        <f t="shared" si="68"/>
        <v>-1.7016361762957521</v>
      </c>
    </row>
    <row r="190" spans="1:49" x14ac:dyDescent="0.25">
      <c r="A190" t="s">
        <v>20</v>
      </c>
      <c r="B190">
        <v>-348.96246624928898</v>
      </c>
      <c r="C190">
        <v>-330.458447531285</v>
      </c>
      <c r="D190">
        <v>18.504018718004101</v>
      </c>
      <c r="E190">
        <v>-312.51718778402397</v>
      </c>
      <c r="F190">
        <v>-304.91535359527899</v>
      </c>
      <c r="G190">
        <v>7.6018341887456504</v>
      </c>
      <c r="H190">
        <v>-36.445278465264799</v>
      </c>
      <c r="I190">
        <v>-25.543093936006301</v>
      </c>
      <c r="J190">
        <v>10.902184529258401</v>
      </c>
      <c r="K190">
        <v>-0.86358307587007899</v>
      </c>
      <c r="L190">
        <v>-2.6215425990191399</v>
      </c>
      <c r="M190">
        <v>-0.40184808917817999</v>
      </c>
      <c r="N190">
        <v>-1.37173073842019</v>
      </c>
      <c r="O190">
        <v>-0.45551682671293697</v>
      </c>
      <c r="P190">
        <v>-1.2421487490227501</v>
      </c>
      <c r="Q190">
        <v>-0.401896166240233</v>
      </c>
      <c r="R190">
        <v>-1.37192690324096</v>
      </c>
      <c r="S190">
        <v>-0.456797130814103</v>
      </c>
      <c r="T190">
        <v>-1.2447766252530501</v>
      </c>
      <c r="V190">
        <f t="shared" si="46"/>
        <v>-7.6631115761998103E-3</v>
      </c>
      <c r="W190">
        <f t="shared" si="47"/>
        <v>-6.2181599789620234E-3</v>
      </c>
      <c r="X190">
        <f t="shared" si="48"/>
        <v>1.232376073006566</v>
      </c>
      <c r="Z190">
        <f t="shared" si="49"/>
        <v>1</v>
      </c>
      <c r="AA190">
        <f t="shared" si="50"/>
        <v>0</v>
      </c>
      <c r="AB190">
        <f t="shared" si="51"/>
        <v>0</v>
      </c>
      <c r="AD190">
        <f t="shared" si="52"/>
        <v>-4.8390705251297739E-3</v>
      </c>
      <c r="AE190">
        <f t="shared" si="53"/>
        <v>-4.8897788157429845E-3</v>
      </c>
      <c r="AF190">
        <f t="shared" si="54"/>
        <v>0.98962973735131909</v>
      </c>
      <c r="AH190">
        <f t="shared" si="55"/>
        <v>0</v>
      </c>
      <c r="AI190">
        <f t="shared" si="56"/>
        <v>1</v>
      </c>
      <c r="AJ190">
        <f t="shared" si="57"/>
        <v>0</v>
      </c>
      <c r="AK190">
        <f t="shared" si="58"/>
        <v>0</v>
      </c>
      <c r="AM190">
        <f t="shared" si="59"/>
        <v>3.0356576828209354</v>
      </c>
      <c r="AN190">
        <f t="shared" si="60"/>
        <v>3.4136352085053039</v>
      </c>
      <c r="AO190">
        <f t="shared" si="61"/>
        <v>2.7250097281360142</v>
      </c>
      <c r="AP190">
        <f t="shared" si="62"/>
        <v>3.4135554587941881</v>
      </c>
      <c r="AQ190">
        <f t="shared" si="63"/>
        <v>2.7268998117725785</v>
      </c>
      <c r="AS190">
        <f t="shared" si="64"/>
        <v>-3.4851256748892188</v>
      </c>
      <c r="AT190">
        <f t="shared" si="65"/>
        <v>-1.7735788275983699</v>
      </c>
      <c r="AU190">
        <f t="shared" si="66"/>
        <v>-1.6976655757356871</v>
      </c>
      <c r="AV190">
        <f t="shared" si="67"/>
        <v>-1.7738230694811929</v>
      </c>
      <c r="AW190">
        <f t="shared" si="68"/>
        <v>-1.7015737560671531</v>
      </c>
    </row>
    <row r="191" spans="1:49" x14ac:dyDescent="0.25">
      <c r="A191" t="s">
        <v>21</v>
      </c>
      <c r="B191">
        <v>-412.23559026919497</v>
      </c>
      <c r="C191">
        <v>-388.43407534878202</v>
      </c>
      <c r="D191">
        <v>23.801514920412401</v>
      </c>
      <c r="E191">
        <v>-366.31420376623402</v>
      </c>
      <c r="F191">
        <v>-356.16165803997097</v>
      </c>
      <c r="G191">
        <v>10.152545726263</v>
      </c>
      <c r="H191">
        <v>-45.921386502960701</v>
      </c>
      <c r="I191">
        <v>-32.272417308811299</v>
      </c>
      <c r="J191">
        <v>13.6489691941494</v>
      </c>
      <c r="K191">
        <v>-0.94225757291024403</v>
      </c>
      <c r="L191">
        <v>-2.8786078583511401</v>
      </c>
      <c r="M191">
        <v>-0.40184990686315197</v>
      </c>
      <c r="N191">
        <v>-1.3718204401446701</v>
      </c>
      <c r="O191">
        <v>-0.53194216460174104</v>
      </c>
      <c r="P191">
        <v>-1.4977623896738199</v>
      </c>
      <c r="Q191">
        <v>-0.40192464957334501</v>
      </c>
      <c r="R191">
        <v>-1.3721432786664201</v>
      </c>
      <c r="S191">
        <v>-0.53349954083792495</v>
      </c>
      <c r="T191">
        <v>-1.5010060492538499</v>
      </c>
      <c r="V191">
        <f t="shared" si="46"/>
        <v>-9.0250285326500812E-3</v>
      </c>
      <c r="W191">
        <f t="shared" si="47"/>
        <v>-8.4655014453509647E-3</v>
      </c>
      <c r="X191">
        <f t="shared" si="48"/>
        <v>1.0660949727445141</v>
      </c>
      <c r="Z191">
        <f t="shared" si="49"/>
        <v>0</v>
      </c>
      <c r="AA191">
        <f t="shared" si="50"/>
        <v>0</v>
      </c>
      <c r="AB191">
        <f t="shared" si="51"/>
        <v>1</v>
      </c>
      <c r="AD191">
        <f t="shared" si="52"/>
        <v>-5.4585304308700788E-3</v>
      </c>
      <c r="AE191">
        <f t="shared" si="53"/>
        <v>-6.8333824989740277E-3</v>
      </c>
      <c r="AF191">
        <f t="shared" si="54"/>
        <v>0.79880358397757323</v>
      </c>
      <c r="AH191">
        <f t="shared" si="55"/>
        <v>0</v>
      </c>
      <c r="AI191">
        <f t="shared" si="56"/>
        <v>0</v>
      </c>
      <c r="AJ191">
        <f t="shared" si="57"/>
        <v>0</v>
      </c>
      <c r="AK191">
        <f t="shared" si="58"/>
        <v>1</v>
      </c>
      <c r="AM191">
        <f t="shared" si="59"/>
        <v>3.0550116455528298</v>
      </c>
      <c r="AN191">
        <f t="shared" si="60"/>
        <v>3.4139316414730749</v>
      </c>
      <c r="AO191">
        <f t="shared" si="61"/>
        <v>2.8135095428504777</v>
      </c>
      <c r="AP191">
        <f t="shared" si="62"/>
        <v>3.4137632402434197</v>
      </c>
      <c r="AQ191">
        <f t="shared" si="63"/>
        <v>2.8156489358108647</v>
      </c>
      <c r="AS191">
        <f t="shared" si="64"/>
        <v>-3.8208654312613843</v>
      </c>
      <c r="AT191">
        <f t="shared" si="65"/>
        <v>-1.7736703470078221</v>
      </c>
      <c r="AU191">
        <f t="shared" si="66"/>
        <v>-2.0297045542755612</v>
      </c>
      <c r="AV191">
        <f t="shared" si="67"/>
        <v>-1.7740679282397651</v>
      </c>
      <c r="AW191">
        <f t="shared" si="68"/>
        <v>-2.0345055900917748</v>
      </c>
    </row>
    <row r="192" spans="1:49" x14ac:dyDescent="0.25">
      <c r="A192" t="s">
        <v>22</v>
      </c>
      <c r="B192">
        <v>-393.32898124002202</v>
      </c>
      <c r="C192">
        <v>-371.32843412226703</v>
      </c>
      <c r="D192">
        <v>22.0005471177545</v>
      </c>
      <c r="E192">
        <v>-351.18492162320501</v>
      </c>
      <c r="F192">
        <v>-341.90618923791698</v>
      </c>
      <c r="G192">
        <v>9.2787323852882597</v>
      </c>
      <c r="H192">
        <v>-42.144059616816399</v>
      </c>
      <c r="I192">
        <v>-29.4222448843501</v>
      </c>
      <c r="J192">
        <v>12.721814732466299</v>
      </c>
      <c r="K192">
        <v>-0.94179133974178797</v>
      </c>
      <c r="L192">
        <v>-2.8780914468962799</v>
      </c>
      <c r="M192">
        <v>-0.40207044940577102</v>
      </c>
      <c r="N192">
        <v>-1.3719966387489499</v>
      </c>
      <c r="O192">
        <v>-0.53196963223002902</v>
      </c>
      <c r="P192">
        <v>-1.4977942439010901</v>
      </c>
      <c r="Q192">
        <v>-0.40213975476215502</v>
      </c>
      <c r="R192">
        <v>-1.37228433284979</v>
      </c>
      <c r="S192">
        <v>-0.53342966944750503</v>
      </c>
      <c r="T192">
        <v>-1.5008226898529</v>
      </c>
      <c r="V192">
        <f t="shared" si="46"/>
        <v>-8.3005642462399276E-3</v>
      </c>
      <c r="W192">
        <f t="shared" si="47"/>
        <v>-7.7512581059878682E-3</v>
      </c>
      <c r="X192">
        <f t="shared" si="48"/>
        <v>1.0708667074094358</v>
      </c>
      <c r="Z192">
        <f t="shared" si="49"/>
        <v>0</v>
      </c>
      <c r="AA192">
        <f t="shared" si="50"/>
        <v>0</v>
      </c>
      <c r="AB192">
        <f t="shared" si="51"/>
        <v>1</v>
      </c>
      <c r="AD192">
        <f t="shared" si="52"/>
        <v>-4.9844241935899092E-3</v>
      </c>
      <c r="AE192">
        <f t="shared" si="53"/>
        <v>-6.2219155321279196E-3</v>
      </c>
      <c r="AF192">
        <f t="shared" si="54"/>
        <v>0.8011076601493522</v>
      </c>
      <c r="AH192">
        <f t="shared" si="55"/>
        <v>0</v>
      </c>
      <c r="AI192">
        <f t="shared" si="56"/>
        <v>0</v>
      </c>
      <c r="AJ192">
        <f t="shared" si="57"/>
        <v>1</v>
      </c>
      <c r="AK192">
        <f t="shared" si="58"/>
        <v>0</v>
      </c>
      <c r="AM192">
        <f t="shared" si="59"/>
        <v>3.0559756980621309</v>
      </c>
      <c r="AN192">
        <f t="shared" si="60"/>
        <v>3.4124562831680882</v>
      </c>
      <c r="AO192">
        <f t="shared" si="61"/>
        <v>2.8135343341651087</v>
      </c>
      <c r="AP192">
        <f t="shared" si="62"/>
        <v>3.4123289606999339</v>
      </c>
      <c r="AQ192">
        <f t="shared" si="63"/>
        <v>2.8155634328642067</v>
      </c>
      <c r="AS192">
        <f t="shared" si="64"/>
        <v>-3.8198827866380678</v>
      </c>
      <c r="AT192">
        <f t="shared" si="65"/>
        <v>-1.7740670881547209</v>
      </c>
      <c r="AU192">
        <f t="shared" si="66"/>
        <v>-2.0297638761311192</v>
      </c>
      <c r="AV192">
        <f t="shared" si="67"/>
        <v>-1.774424087611945</v>
      </c>
      <c r="AW192">
        <f t="shared" si="68"/>
        <v>-2.0342523593004049</v>
      </c>
    </row>
    <row r="194" spans="24:43" x14ac:dyDescent="0.25">
      <c r="X194">
        <f>AVERAGE(X2:X192)</f>
        <v>1.1528330348012057</v>
      </c>
      <c r="Z194">
        <f>SUM(Z2:Z192)</f>
        <v>44</v>
      </c>
      <c r="AA194">
        <f>SUM(AA2:AA192)</f>
        <v>100</v>
      </c>
      <c r="AB194">
        <f t="shared" ref="AB194" si="69">SUM(AB2:AB192)</f>
        <v>47</v>
      </c>
      <c r="AF194">
        <f>AVERAGE(AF2:AF192)</f>
        <v>0.93771754989189293</v>
      </c>
      <c r="AH194">
        <f>SUM(AH2:AH192)</f>
        <v>42</v>
      </c>
      <c r="AI194">
        <f>SUM(AI2:AI192)</f>
        <v>98</v>
      </c>
      <c r="AJ194">
        <f t="shared" ref="AJ194:AK194" si="70">SUM(AJ2:AJ192)</f>
        <v>33</v>
      </c>
      <c r="AK194">
        <f t="shared" si="70"/>
        <v>18</v>
      </c>
      <c r="AM194">
        <f>AVERAGE(AM2:AM192)</f>
        <v>3.0230634663744489</v>
      </c>
      <c r="AN194">
        <f t="shared" ref="AN194:AQ194" si="71">AVERAGE(AN2:AN192)</f>
        <v>3.2942836596487046</v>
      </c>
      <c r="AO194">
        <f t="shared" si="71"/>
        <v>2.7297639408045593</v>
      </c>
      <c r="AP194">
        <f t="shared" si="71"/>
        <v>3.2941375054288633</v>
      </c>
      <c r="AQ194">
        <f t="shared" si="71"/>
        <v>2.7309762847120527</v>
      </c>
    </row>
    <row r="196" spans="24:43" x14ac:dyDescent="0.25">
      <c r="AA196">
        <f>SUM(Z194:AC194)</f>
        <v>191</v>
      </c>
      <c r="AI196">
        <f>SUM(AH194:AK194)</f>
        <v>191</v>
      </c>
    </row>
    <row r="198" spans="24:43" x14ac:dyDescent="0.25">
      <c r="AI198" s="2">
        <f>(AH194+AI194)/AI196*100</f>
        <v>73.298429319371721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2" sqref="B2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t="s">
        <v>177</v>
      </c>
      <c r="B2">
        <f>VLOOKUP($A2,'CCSD(T)-CBS'!$A$2:$I$192,2,FALSE)</f>
        <v>-34.422434319709737</v>
      </c>
      <c r="C2">
        <f>VLOOKUP($A2,'MP2-CCT'!$A$2:$T$192,11,FALSE)*2625.5</f>
        <v>-1584.6976404741351</v>
      </c>
      <c r="D2">
        <f>VLOOKUP($A2,'MP2-CCT'!$A$2:$T$192,12,FALSE)*2625.5</f>
        <v>-4599.976980331714</v>
      </c>
      <c r="E2">
        <f>VLOOKUP($A2,'MP2-CCT'!$A$2:$T$192,13,FALSE)*2625.5</f>
        <v>-783.0396340888102</v>
      </c>
      <c r="F2">
        <f>VLOOKUP($A2,'MP2-CCT'!$A$2:$T$192,14,FALSE)*2625.5</f>
        <v>-2420.1039284054864</v>
      </c>
      <c r="G2">
        <f>VLOOKUP($A2,'MP2-CCT'!$A$2:$T$192,15,FALSE)*2625.5</f>
        <v>-785.87263476773126</v>
      </c>
      <c r="H2">
        <f>VLOOKUP($A2,'MP2-CCT'!$A$2:$T$192,16,FALSE)*2625.5</f>
        <v>-2159.4276491655723</v>
      </c>
    </row>
    <row r="3" spans="1:8" x14ac:dyDescent="0.25">
      <c r="A3" t="s">
        <v>23</v>
      </c>
      <c r="B3">
        <f>VLOOKUP($A3,'CCSD(T)-CBS'!$A$2:$I$192,2,FALSE)</f>
        <v>-45.117233288157649</v>
      </c>
      <c r="C3">
        <f>VLOOKUP($A3,'MP2-CCT'!$A$2:$T$192,11,FALSE)*2625.5</f>
        <v>-984.7332440517132</v>
      </c>
      <c r="D3">
        <f>VLOOKUP($A3,'MP2-CCT'!$A$2:$T$192,12,FALSE)*2625.5</f>
        <v>-2878.7451442442657</v>
      </c>
      <c r="E3">
        <f>VLOOKUP($A3,'MP2-CCT'!$A$2:$T$192,13,FALSE)*2625.5</f>
        <v>-784.96423888943252</v>
      </c>
      <c r="F3">
        <f>VLOOKUP($A3,'MP2-CCT'!$A$2:$T$192,14,FALSE)*2625.5</f>
        <v>-2427.9003944426327</v>
      </c>
      <c r="G3">
        <f>VLOOKUP($A3,'MP2-CCT'!$A$2:$T$192,15,FALSE)*2625.5</f>
        <v>-177.35172854791145</v>
      </c>
      <c r="H3">
        <f>VLOOKUP($A3,'MP2-CCT'!$A$2:$T$192,16,FALSE)*2625.5</f>
        <v>-424.99596808063683</v>
      </c>
    </row>
    <row r="4" spans="1:8" x14ac:dyDescent="0.25">
      <c r="A4" t="s">
        <v>24</v>
      </c>
      <c r="B4">
        <f>VLOOKUP($A4,'CCSD(T)-CBS'!$A$2:$I$192,2,FALSE)</f>
        <v>-29.975236424039053</v>
      </c>
      <c r="C4">
        <f>VLOOKUP($A4,'MP2-CCT'!$A$2:$T$192,11,FALSE)*2625.5</f>
        <v>-978.2337455791594</v>
      </c>
      <c r="D4">
        <f>VLOOKUP($A4,'MP2-CCT'!$A$2:$T$192,12,FALSE)*2625.5</f>
        <v>-2870.0915914196648</v>
      </c>
      <c r="E4">
        <f>VLOOKUP($A4,'MP2-CCT'!$A$2:$T$192,13,FALSE)*2625.5</f>
        <v>-784.7178907460991</v>
      </c>
      <c r="F4">
        <f>VLOOKUP($A4,'MP2-CCT'!$A$2:$T$192,14,FALSE)*2625.5</f>
        <v>-2427.9158773575423</v>
      </c>
      <c r="G4">
        <f>VLOOKUP($A4,'MP2-CCT'!$A$2:$T$192,15,FALSE)*2625.5</f>
        <v>-177.35172854789548</v>
      </c>
      <c r="H4">
        <f>VLOOKUP($A4,'MP2-CCT'!$A$2:$T$192,16,FALSE)*2625.5</f>
        <v>-424.99596808061324</v>
      </c>
    </row>
    <row r="5" spans="1:8" x14ac:dyDescent="0.25">
      <c r="A5" t="s">
        <v>178</v>
      </c>
      <c r="B5">
        <f>VLOOKUP($A5,'CCSD(T)-CBS'!$A$2:$I$192,2,FALSE)</f>
        <v>-38.315188026376404</v>
      </c>
      <c r="C5">
        <f>VLOOKUP($A5,'MP2-CCT'!$A$2:$T$192,11,FALSE)*2625.5</f>
        <v>-932.75128731954885</v>
      </c>
      <c r="D5">
        <f>VLOOKUP($A5,'MP2-CCT'!$A$2:$T$192,12,FALSE)*2625.5</f>
        <v>-2836.6278791688314</v>
      </c>
      <c r="E5">
        <f>VLOOKUP($A5,'MP2-CCT'!$A$2:$T$192,13,FALSE)*2625.5</f>
        <v>-784.78667657931067</v>
      </c>
      <c r="F5">
        <f>VLOOKUP($A5,'MP2-CCT'!$A$2:$T$192,14,FALSE)*2625.5</f>
        <v>-2427.5841107856249</v>
      </c>
      <c r="G5">
        <f>VLOOKUP($A5,'MP2-CCT'!$A$2:$T$192,15,FALSE)*2625.5</f>
        <v>-129.61265151566371</v>
      </c>
      <c r="H5">
        <f>VLOOKUP($A5,'MP2-CCT'!$A$2:$T$192,16,FALSE)*2625.5</f>
        <v>-387.39905783498432</v>
      </c>
    </row>
    <row r="6" spans="1:8" x14ac:dyDescent="0.25">
      <c r="A6" t="s">
        <v>179</v>
      </c>
      <c r="B6">
        <f>VLOOKUP($A6,'CCSD(T)-CBS'!$A$2:$I$192,2,FALSE)</f>
        <v>-27.374671966040751</v>
      </c>
      <c r="C6">
        <f>VLOOKUP($A6,'MP2-CCT'!$A$2:$T$192,11,FALSE)*2625.5</f>
        <v>-929.66755995840356</v>
      </c>
      <c r="D6">
        <f>VLOOKUP($A6,'MP2-CCT'!$A$2:$T$192,12,FALSE)*2625.5</f>
        <v>-2831.6431232997365</v>
      </c>
      <c r="E6">
        <f>VLOOKUP($A6,'MP2-CCT'!$A$2:$T$192,13,FALSE)*2625.5</f>
        <v>-784.95001011181319</v>
      </c>
      <c r="F6">
        <f>VLOOKUP($A6,'MP2-CCT'!$A$2:$T$192,14,FALSE)*2625.5</f>
        <v>-2428.464077820558</v>
      </c>
      <c r="G6">
        <f>VLOOKUP($A6,'MP2-CCT'!$A$2:$T$192,15,FALSE)*2625.5</f>
        <v>-129.61265151566448</v>
      </c>
      <c r="H6">
        <f>VLOOKUP($A6,'MP2-CCT'!$A$2:$T$192,16,FALSE)*2625.5</f>
        <v>-387.39905783498432</v>
      </c>
    </row>
    <row r="7" spans="1:8" x14ac:dyDescent="0.25">
      <c r="A7" t="s">
        <v>180</v>
      </c>
      <c r="B7">
        <f>VLOOKUP($A7,'CCSD(T)-CBS'!$A$2:$I$192,2,FALSE)</f>
        <v>-55.43049811026367</v>
      </c>
      <c r="C7">
        <f>VLOOKUP($A7,'MP2-CCT'!$A$2:$T$192,11,FALSE)*2625.5</f>
        <v>-1436.5164135209136</v>
      </c>
      <c r="D7">
        <f>VLOOKUP($A7,'MP2-CCT'!$A$2:$T$192,12,FALSE)*2625.5</f>
        <v>-4162.8709032015113</v>
      </c>
      <c r="E7">
        <f>VLOOKUP($A7,'MP2-CCT'!$A$2:$T$192,13,FALSE)*2625.5</f>
        <v>-783.50913735037477</v>
      </c>
      <c r="F7">
        <f>VLOOKUP($A7,'MP2-CCT'!$A$2:$T$192,14,FALSE)*2625.5</f>
        <v>-2421.3801844122313</v>
      </c>
      <c r="G7">
        <f>VLOOKUP($A7,'MP2-CCT'!$A$2:$T$192,15,FALSE)*2625.5</f>
        <v>-624.0679201250797</v>
      </c>
      <c r="H7">
        <f>VLOOKUP($A7,'MP2-CCT'!$A$2:$T$192,16,FALSE)*2625.5</f>
        <v>-1708.1544925577939</v>
      </c>
    </row>
    <row r="8" spans="1:8" x14ac:dyDescent="0.25">
      <c r="A8" t="s">
        <v>181</v>
      </c>
      <c r="B8">
        <f>VLOOKUP($A8,'CCSD(T)-CBS'!$A$2:$I$192,2,FALSE)</f>
        <v>-42.652555110739286</v>
      </c>
      <c r="C8">
        <f>VLOOKUP($A8,'MP2-CCT'!$A$2:$T$192,11,FALSE)*2625.5</f>
        <v>-1429.7234977304856</v>
      </c>
      <c r="D8">
        <f>VLOOKUP($A8,'MP2-CCT'!$A$2:$T$192,12,FALSE)*2625.5</f>
        <v>-4155.3894392911279</v>
      </c>
      <c r="E8">
        <f>VLOOKUP($A8,'MP2-CCT'!$A$2:$T$192,13,FALSE)*2625.5</f>
        <v>-783.6136898144623</v>
      </c>
      <c r="F8">
        <f>VLOOKUP($A8,'MP2-CCT'!$A$2:$T$192,14,FALSE)*2625.5</f>
        <v>-2422.5007905638226</v>
      </c>
      <c r="G8">
        <f>VLOOKUP($A8,'MP2-CCT'!$A$2:$T$192,15,FALSE)*2625.5</f>
        <v>-623.7392165596824</v>
      </c>
      <c r="H8">
        <f>VLOOKUP($A8,'MP2-CCT'!$A$2:$T$192,16,FALSE)*2625.5</f>
        <v>-1708.2191857904206</v>
      </c>
    </row>
    <row r="9" spans="1:8" x14ac:dyDescent="0.25">
      <c r="A9" t="s">
        <v>182</v>
      </c>
      <c r="B9">
        <f>VLOOKUP($A9,'CCSD(T)-CBS'!$A$2:$I$192,2,FALSE)</f>
        <v>-42.388904300653394</v>
      </c>
      <c r="C9">
        <f>VLOOKUP($A9,'MP2-CCT'!$A$2:$T$192,11,FALSE)*2625.5</f>
        <v>-1554.1214832008775</v>
      </c>
      <c r="D9">
        <f>VLOOKUP($A9,'MP2-CCT'!$A$2:$T$192,12,FALSE)*2625.5</f>
        <v>-4556.803457119976</v>
      </c>
      <c r="E9">
        <f>VLOOKUP($A9,'MP2-CCT'!$A$2:$T$192,13,FALSE)*2625.5</f>
        <v>-783.5197703856403</v>
      </c>
      <c r="F9">
        <f>VLOOKUP($A9,'MP2-CCT'!$A$2:$T$192,14,FALSE)*2625.5</f>
        <v>-2420.9482939214936</v>
      </c>
      <c r="G9">
        <f>VLOOKUP($A9,'MP2-CCT'!$A$2:$T$192,15,FALSE)*2625.5</f>
        <v>-747.68981962041653</v>
      </c>
      <c r="H9">
        <f>VLOOKUP($A9,'MP2-CCT'!$A$2:$T$192,16,FALSE)*2625.5</f>
        <v>-2110.1467648213202</v>
      </c>
    </row>
    <row r="10" spans="1:8" x14ac:dyDescent="0.25">
      <c r="A10" t="s">
        <v>183</v>
      </c>
      <c r="B10">
        <f>VLOOKUP($A10,'CCSD(T)-CBS'!$A$2:$I$192,2,FALSE)</f>
        <v>-63.766010985826142</v>
      </c>
      <c r="C10">
        <f>VLOOKUP($A10,'MP2-CCT'!$A$2:$T$192,11,FALSE)*2625.5</f>
        <v>-3200.8889464255144</v>
      </c>
      <c r="D10">
        <f>VLOOKUP($A10,'MP2-CCT'!$A$2:$T$192,12,FALSE)*2625.5</f>
        <v>-8859.3056662818653</v>
      </c>
      <c r="E10">
        <f>VLOOKUP($A10,'MP2-CCT'!$A$2:$T$192,13,FALSE)*2625.5</f>
        <v>-783.05683869635925</v>
      </c>
      <c r="F10">
        <f>VLOOKUP($A10,'MP2-CCT'!$A$2:$T$192,14,FALSE)*2625.5</f>
        <v>-2420.2286153641817</v>
      </c>
      <c r="G10">
        <f>VLOOKUP($A10,'MP2-CCT'!$A$2:$T$192,15,FALSE)*2625.5</f>
        <v>-2384.1235078108939</v>
      </c>
      <c r="H10">
        <f>VLOOKUP($A10,'MP2-CCT'!$A$2:$T$192,16,FALSE)*2625.5</f>
        <v>-6398.1807759963494</v>
      </c>
    </row>
    <row r="11" spans="1:8" x14ac:dyDescent="0.25">
      <c r="A11" t="s">
        <v>184</v>
      </c>
      <c r="B11">
        <f>VLOOKUP($A11,'CCSD(T)-CBS'!$A$2:$I$192,2,FALSE)</f>
        <v>499.2579391013478</v>
      </c>
      <c r="C11">
        <f>VLOOKUP($A11,'MP2-CCT'!$A$2:$T$192,11,FALSE)*2625.5</f>
        <v>-3187.3801246263006</v>
      </c>
      <c r="D11">
        <f>VLOOKUP($A11,'MP2-CCT'!$A$2:$T$192,12,FALSE)*2625.5</f>
        <v>-8841.2919210935343</v>
      </c>
      <c r="E11">
        <f>VLOOKUP($A11,'MP2-CCT'!$A$2:$T$192,13,FALSE)*2625.5</f>
        <v>-783.3650410765282</v>
      </c>
      <c r="F11">
        <f>VLOOKUP($A11,'MP2-CCT'!$A$2:$T$192,14,FALSE)*2625.5</f>
        <v>-2422.0035377750937</v>
      </c>
      <c r="G11">
        <f>VLOOKUP($A11,'MP2-CCT'!$A$2:$T$192,15,FALSE)*2625.5</f>
        <v>-2383.3619882897278</v>
      </c>
      <c r="H11">
        <f>VLOOKUP($A11,'MP2-CCT'!$A$2:$T$192,16,FALSE)*2625.5</f>
        <v>-6396.4334604347869</v>
      </c>
    </row>
    <row r="12" spans="1:8" x14ac:dyDescent="0.25">
      <c r="A12" t="s">
        <v>185</v>
      </c>
      <c r="B12">
        <f>VLOOKUP($A12,'CCSD(T)-CBS'!$A$2:$I$192,2,FALSE)</f>
        <v>494.78063656094673</v>
      </c>
      <c r="C12">
        <f>VLOOKUP($A12,'MP2-CCT'!$A$2:$T$192,11,FALSE)*2625.5</f>
        <v>-3189.0352228628403</v>
      </c>
      <c r="D12">
        <f>VLOOKUP($A12,'MP2-CCT'!$A$2:$T$192,12,FALSE)*2625.5</f>
        <v>-8841.5657539364802</v>
      </c>
      <c r="E12">
        <f>VLOOKUP($A12,'MP2-CCT'!$A$2:$T$192,13,FALSE)*2625.5</f>
        <v>-783.11147601757204</v>
      </c>
      <c r="F12">
        <f>VLOOKUP($A12,'MP2-CCT'!$A$2:$T$192,14,FALSE)*2625.5</f>
        <v>-2421.0266522955371</v>
      </c>
      <c r="G12">
        <f>VLOOKUP($A12,'MP2-CCT'!$A$2:$T$192,15,FALSE)*2625.5</f>
        <v>-2384.0793829893341</v>
      </c>
      <c r="H12">
        <f>VLOOKUP($A12,'MP2-CCT'!$A$2:$T$192,16,FALSE)*2625.5</f>
        <v>-6397.1847704481506</v>
      </c>
    </row>
    <row r="13" spans="1:8" x14ac:dyDescent="0.25">
      <c r="A13" t="s">
        <v>186</v>
      </c>
      <c r="B13">
        <f>VLOOKUP($A13,'CCSD(T)-CBS'!$A$2:$I$192,2,FALSE)</f>
        <v>-36.109422095924856</v>
      </c>
      <c r="C13">
        <f>VLOOKUP($A13,'MP2-CCT'!$A$2:$T$192,11,FALSE)*2625.5</f>
        <v>-1996.2241818752495</v>
      </c>
      <c r="D13">
        <f>VLOOKUP($A13,'MP2-CCT'!$A$2:$T$192,12,FALSE)*2625.5</f>
        <v>-5703.1543250220384</v>
      </c>
      <c r="E13">
        <f>VLOOKUP($A13,'MP2-CCT'!$A$2:$T$192,13,FALSE)*2625.5</f>
        <v>-783.03850465516109</v>
      </c>
      <c r="F13">
        <f>VLOOKUP($A13,'MP2-CCT'!$A$2:$T$192,14,FALSE)*2625.5</f>
        <v>-2420.2200562655985</v>
      </c>
      <c r="G13">
        <f>VLOOKUP($A13,'MP2-CCT'!$A$2:$T$192,15,FALSE)*2625.5</f>
        <v>-1195.8337146279714</v>
      </c>
      <c r="H13">
        <f>VLOOKUP($A13,'MP2-CCT'!$A$2:$T$192,16,FALSE)*2625.5</f>
        <v>-3260.8171051356012</v>
      </c>
    </row>
    <row r="14" spans="1:8" x14ac:dyDescent="0.25">
      <c r="A14" t="s">
        <v>187</v>
      </c>
      <c r="B14">
        <f>VLOOKUP($A14,'CCSD(T)-CBS'!$A$2:$I$192,2,FALSE)</f>
        <v>-40.837053406632549</v>
      </c>
      <c r="C14">
        <f>VLOOKUP($A14,'MP2-CCT'!$A$2:$T$192,11,FALSE)*2625.5</f>
        <v>-2202.0271257581444</v>
      </c>
      <c r="D14">
        <f>VLOOKUP($A14,'MP2-CCT'!$A$2:$T$192,12,FALSE)*2625.5</f>
        <v>-6376.3174198096576</v>
      </c>
      <c r="E14">
        <f>VLOOKUP($A14,'MP2-CCT'!$A$2:$T$192,13,FALSE)*2625.5</f>
        <v>-783.19043904458874</v>
      </c>
      <c r="F14">
        <f>VLOOKUP($A14,'MP2-CCT'!$A$2:$T$192,14,FALSE)*2625.5</f>
        <v>-2420.6708416295369</v>
      </c>
      <c r="G14">
        <f>VLOOKUP($A14,'MP2-CCT'!$A$2:$T$192,15,FALSE)*2625.5</f>
        <v>-1397.286211139324</v>
      </c>
      <c r="H14">
        <f>VLOOKUP($A14,'MP2-CCT'!$A$2:$T$192,16,FALSE)*2625.5</f>
        <v>-3931.8493231433235</v>
      </c>
    </row>
    <row r="15" spans="1:8" x14ac:dyDescent="0.25">
      <c r="A15" t="s">
        <v>188</v>
      </c>
      <c r="B15">
        <f>VLOOKUP($A15,'CCSD(T)-CBS'!$A$2:$I$192,2,FALSE)</f>
        <v>-32.608530094107664</v>
      </c>
      <c r="C15">
        <f>VLOOKUP($A15,'MP2-CCT'!$A$2:$T$192,11,FALSE)*2625.5</f>
        <v>-1543.4753093634151</v>
      </c>
      <c r="D15">
        <f>VLOOKUP($A15,'MP2-CCT'!$A$2:$T$192,12,FALSE)*2625.5</f>
        <v>-4712.082562286193</v>
      </c>
      <c r="E15">
        <f>VLOOKUP($A15,'MP2-CCT'!$A$2:$T$192,13,FALSE)*2625.5</f>
        <v>-741.05298188195661</v>
      </c>
      <c r="F15">
        <f>VLOOKUP($A15,'MP2-CCT'!$A$2:$T$192,14,FALSE)*2625.5</f>
        <v>-2533.6634065196313</v>
      </c>
      <c r="G15">
        <f>VLOOKUP($A15,'MP2-CCT'!$A$2:$T$192,15,FALSE)*2625.5</f>
        <v>-785.52138573712114</v>
      </c>
      <c r="H15">
        <f>VLOOKUP($A15,'MP2-CCT'!$A$2:$T$192,16,FALSE)*2625.5</f>
        <v>-2157.9519155009875</v>
      </c>
    </row>
    <row r="16" spans="1:8" x14ac:dyDescent="0.25">
      <c r="A16" t="s">
        <v>189</v>
      </c>
      <c r="B16">
        <f>VLOOKUP($A16,'CCSD(T)-CBS'!$A$2:$I$192,2,FALSE)</f>
        <v>-30.204514303123233</v>
      </c>
      <c r="C16">
        <f>VLOOKUP($A16,'MP2-CCT'!$A$2:$T$192,11,FALSE)*2625.5</f>
        <v>-1542.2770434780261</v>
      </c>
      <c r="D16">
        <f>VLOOKUP($A16,'MP2-CCT'!$A$2:$T$192,12,FALSE)*2625.5</f>
        <v>-4710.7575703431103</v>
      </c>
      <c r="E16">
        <f>VLOOKUP($A16,'MP2-CCT'!$A$2:$T$192,13,FALSE)*2625.5</f>
        <v>-741.19336841893937</v>
      </c>
      <c r="F16">
        <f>VLOOKUP($A16,'MP2-CCT'!$A$2:$T$192,14,FALSE)*2625.5</f>
        <v>-2533.8568214448619</v>
      </c>
      <c r="G16">
        <f>VLOOKUP($A16,'MP2-CCT'!$A$2:$T$192,15,FALSE)*2625.5</f>
        <v>-785.52464747781005</v>
      </c>
      <c r="H16">
        <f>VLOOKUP($A16,'MP2-CCT'!$A$2:$T$192,16,FALSE)*2625.5</f>
        <v>-2157.9636728246574</v>
      </c>
    </row>
    <row r="17" spans="1:8" x14ac:dyDescent="0.25">
      <c r="A17" t="s">
        <v>25</v>
      </c>
      <c r="B17">
        <f>VLOOKUP($A17,'CCSD(T)-CBS'!$A$2:$I$192,2,FALSE)</f>
        <v>-43.297783855312559</v>
      </c>
      <c r="C17">
        <f>VLOOKUP($A17,'MP2-CCT'!$A$2:$T$192,11,FALSE)*2625.5</f>
        <v>-942.34306374270898</v>
      </c>
      <c r="D17">
        <f>VLOOKUP($A17,'MP2-CCT'!$A$2:$T$192,12,FALSE)*2625.5</f>
        <v>-2986.7645389900908</v>
      </c>
      <c r="E17">
        <f>VLOOKUP($A17,'MP2-CCT'!$A$2:$T$192,13,FALSE)*2625.5</f>
        <v>-741.71245720988566</v>
      </c>
      <c r="F17">
        <f>VLOOKUP($A17,'MP2-CCT'!$A$2:$T$192,14,FALSE)*2625.5</f>
        <v>-2534.704834494114</v>
      </c>
      <c r="G17">
        <f>VLOOKUP($A17,'MP2-CCT'!$A$2:$T$192,15,FALSE)*2625.5</f>
        <v>-177.35172854789548</v>
      </c>
      <c r="H17">
        <f>VLOOKUP($A17,'MP2-CCT'!$A$2:$T$192,16,FALSE)*2625.5</f>
        <v>-424.99596808061324</v>
      </c>
    </row>
    <row r="18" spans="1:8" x14ac:dyDescent="0.25">
      <c r="A18" t="s">
        <v>26</v>
      </c>
      <c r="B18">
        <f>VLOOKUP($A18,'CCSD(T)-CBS'!$A$2:$I$192,2,FALSE)</f>
        <v>-41.623578157914835</v>
      </c>
      <c r="C18">
        <f>VLOOKUP($A18,'MP2-CCT'!$A$2:$T$192,11,FALSE)*2625.5</f>
        <v>-941.16322476962614</v>
      </c>
      <c r="D18">
        <f>VLOOKUP($A18,'MP2-CCT'!$A$2:$T$192,12,FALSE)*2625.5</f>
        <v>-2985.7161718995299</v>
      </c>
      <c r="E18">
        <f>VLOOKUP($A18,'MP2-CCT'!$A$2:$T$192,13,FALSE)*2625.5</f>
        <v>-741.70557827648975</v>
      </c>
      <c r="F18">
        <f>VLOOKUP($A18,'MP2-CCT'!$A$2:$T$192,14,FALSE)*2625.5</f>
        <v>-2534.9398282799548</v>
      </c>
      <c r="G18">
        <f>VLOOKUP($A18,'MP2-CCT'!$A$2:$T$192,15,FALSE)*2625.5</f>
        <v>-177.35172854789548</v>
      </c>
      <c r="H18">
        <f>VLOOKUP($A18,'MP2-CCT'!$A$2:$T$192,16,FALSE)*2625.5</f>
        <v>-424.99596808061324</v>
      </c>
    </row>
    <row r="19" spans="1:8" x14ac:dyDescent="0.25">
      <c r="A19" t="s">
        <v>190</v>
      </c>
      <c r="B19">
        <f>VLOOKUP($A19,'CCSD(T)-CBS'!$A$2:$I$192,2,FALSE)</f>
        <v>-37.629084625945666</v>
      </c>
      <c r="C19">
        <f>VLOOKUP($A19,'MP2-CCT'!$A$2:$T$192,11,FALSE)*2625.5</f>
        <v>-891.69136775417155</v>
      </c>
      <c r="D19">
        <f>VLOOKUP($A19,'MP2-CCT'!$A$2:$T$192,12,FALSE)*2625.5</f>
        <v>-2946.0847647914024</v>
      </c>
      <c r="E19">
        <f>VLOOKUP($A19,'MP2-CCT'!$A$2:$T$192,13,FALSE)*2625.5</f>
        <v>-741.77518865936293</v>
      </c>
      <c r="F19">
        <f>VLOOKUP($A19,'MP2-CCT'!$A$2:$T$192,14,FALSE)*2625.5</f>
        <v>-2534.7922293664469</v>
      </c>
      <c r="G19">
        <f>VLOOKUP($A19,'MP2-CCT'!$A$2:$T$192,15,FALSE)*2625.5</f>
        <v>-129.61265151567184</v>
      </c>
      <c r="H19">
        <f>VLOOKUP($A19,'MP2-CCT'!$A$2:$T$192,16,FALSE)*2625.5</f>
        <v>-387.39905783500268</v>
      </c>
    </row>
    <row r="20" spans="1:8" x14ac:dyDescent="0.25">
      <c r="A20" t="s">
        <v>191</v>
      </c>
      <c r="B20">
        <f>VLOOKUP($A20,'CCSD(T)-CBS'!$A$2:$I$192,2,FALSE)</f>
        <v>-36.824639143612217</v>
      </c>
      <c r="C20">
        <f>VLOOKUP($A20,'MP2-CCT'!$A$2:$T$192,11,FALSE)*2625.5</f>
        <v>-891.07830182689258</v>
      </c>
      <c r="D20">
        <f>VLOOKUP($A20,'MP2-CCT'!$A$2:$T$192,12,FALSE)*2625.5</f>
        <v>-2945.6170707919027</v>
      </c>
      <c r="E20">
        <f>VLOOKUP($A20,'MP2-CCT'!$A$2:$T$192,13,FALSE)*2625.5</f>
        <v>-741.75699155249583</v>
      </c>
      <c r="F20">
        <f>VLOOKUP($A20,'MP2-CCT'!$A$2:$T$192,14,FALSE)*2625.5</f>
        <v>-2534.9682957025466</v>
      </c>
      <c r="G20">
        <f>VLOOKUP($A20,'MP2-CCT'!$A$2:$T$192,15,FALSE)*2625.5</f>
        <v>-129.61265151566818</v>
      </c>
      <c r="H20">
        <f>VLOOKUP($A20,'MP2-CCT'!$A$2:$T$192,16,FALSE)*2625.5</f>
        <v>-387.39905783498955</v>
      </c>
    </row>
    <row r="21" spans="1:8" x14ac:dyDescent="0.25">
      <c r="A21" t="s">
        <v>192</v>
      </c>
      <c r="B21">
        <f>VLOOKUP($A21,'CCSD(T)-CBS'!$A$2:$I$192,2,FALSE)</f>
        <v>-39.579693500606027</v>
      </c>
      <c r="C21">
        <f>VLOOKUP($A21,'MP2-CCT'!$A$2:$T$192,11,FALSE)*2625.5</f>
        <v>-1381.1473479691767</v>
      </c>
      <c r="D21">
        <f>VLOOKUP($A21,'MP2-CCT'!$A$2:$T$192,12,FALSE)*2625.5</f>
        <v>-4250.2692682082879</v>
      </c>
      <c r="E21">
        <f>VLOOKUP($A21,'MP2-CCT'!$A$2:$T$192,13,FALSE)*2625.5</f>
        <v>-741.59320608869007</v>
      </c>
      <c r="F21">
        <f>VLOOKUP($A21,'MP2-CCT'!$A$2:$T$192,14,FALSE)*2625.5</f>
        <v>-2534.4304119329431</v>
      </c>
      <c r="G21">
        <f>VLOOKUP($A21,'MP2-CCT'!$A$2:$T$192,15,FALSE)*2625.5</f>
        <v>-618.11272749344596</v>
      </c>
      <c r="H21">
        <f>VLOOKUP($A21,'MP2-CCT'!$A$2:$T$192,16,FALSE)*2625.5</f>
        <v>-1693.2744002700319</v>
      </c>
    </row>
    <row r="22" spans="1:8" x14ac:dyDescent="0.25">
      <c r="A22" t="s">
        <v>193</v>
      </c>
      <c r="B22">
        <f>VLOOKUP($A22,'CCSD(T)-CBS'!$A$2:$I$192,2,FALSE)</f>
        <v>-43.086579592619728</v>
      </c>
      <c r="C22">
        <f>VLOOKUP($A22,'MP2-CCT'!$A$2:$T$192,11,FALSE)*2625.5</f>
        <v>-1382.1283820860183</v>
      </c>
      <c r="D22">
        <f>VLOOKUP($A22,'MP2-CCT'!$A$2:$T$192,12,FALSE)*2625.5</f>
        <v>-4252.584904071422</v>
      </c>
      <c r="E22">
        <f>VLOOKUP($A22,'MP2-CCT'!$A$2:$T$192,13,FALSE)*2625.5</f>
        <v>-741.40984650924327</v>
      </c>
      <c r="F22">
        <f>VLOOKUP($A22,'MP2-CCT'!$A$2:$T$192,14,FALSE)*2625.5</f>
        <v>-2534.1457357782169</v>
      </c>
      <c r="G22">
        <f>VLOOKUP($A22,'MP2-CCT'!$A$2:$T$192,15,FALSE)*2625.5</f>
        <v>-618.06030874535554</v>
      </c>
      <c r="H22">
        <f>VLOOKUP($A22,'MP2-CCT'!$A$2:$T$192,16,FALSE)*2625.5</f>
        <v>-1693.6080952329648</v>
      </c>
    </row>
    <row r="23" spans="1:8" x14ac:dyDescent="0.25">
      <c r="A23" t="s">
        <v>194</v>
      </c>
      <c r="B23">
        <f>VLOOKUP($A23,'CCSD(T)-CBS'!$A$2:$I$192,2,FALSE)</f>
        <v>-39.566743252149081</v>
      </c>
      <c r="C23">
        <f>VLOOKUP($A23,'MP2-CCT'!$A$2:$T$192,11,FALSE)*2625.5</f>
        <v>-1379.2824584217719</v>
      </c>
      <c r="D23">
        <f>VLOOKUP($A23,'MP2-CCT'!$A$2:$T$192,12,FALSE)*2625.5</f>
        <v>-4252.929769072879</v>
      </c>
      <c r="E23">
        <f>VLOOKUP($A23,'MP2-CCT'!$A$2:$T$192,13,FALSE)*2625.5</f>
        <v>-741.13820096045799</v>
      </c>
      <c r="F23">
        <f>VLOOKUP($A23,'MP2-CCT'!$A$2:$T$192,14,FALSE)*2625.5</f>
        <v>-2533.8977346501065</v>
      </c>
      <c r="G23">
        <f>VLOOKUP($A23,'MP2-CCT'!$A$2:$T$192,15,FALSE)*2625.5</f>
        <v>-618.06396896201534</v>
      </c>
      <c r="H23">
        <f>VLOOKUP($A23,'MP2-CCT'!$A$2:$T$192,16,FALSE)*2625.5</f>
        <v>-1694.2584709729397</v>
      </c>
    </row>
    <row r="24" spans="1:8" x14ac:dyDescent="0.25">
      <c r="A24" t="s">
        <v>195</v>
      </c>
      <c r="B24">
        <f>VLOOKUP($A24,'CCSD(T)-CBS'!$A$2:$I$192,2,FALSE)</f>
        <v>-41.684524156510179</v>
      </c>
      <c r="C24">
        <f>VLOOKUP($A24,'MP2-CCT'!$A$2:$T$192,11,FALSE)*2625.5</f>
        <v>-1381.183608378662</v>
      </c>
      <c r="D24">
        <f>VLOOKUP($A24,'MP2-CCT'!$A$2:$T$192,12,FALSE)*2625.5</f>
        <v>-4251.6339508453466</v>
      </c>
      <c r="E24">
        <f>VLOOKUP($A24,'MP2-CCT'!$A$2:$T$192,13,FALSE)*2625.5</f>
        <v>-741.13922120295172</v>
      </c>
      <c r="F24">
        <f>VLOOKUP($A24,'MP2-CCT'!$A$2:$T$192,14,FALSE)*2625.5</f>
        <v>-2533.8912568565556</v>
      </c>
      <c r="G24">
        <f>VLOOKUP($A24,'MP2-CCT'!$A$2:$T$192,15,FALSE)*2625.5</f>
        <v>-618.09547901248447</v>
      </c>
      <c r="H24">
        <f>VLOOKUP($A24,'MP2-CCT'!$A$2:$T$192,16,FALSE)*2625.5</f>
        <v>-1693.6155888732371</v>
      </c>
    </row>
    <row r="25" spans="1:8" x14ac:dyDescent="0.25">
      <c r="A25" t="s">
        <v>196</v>
      </c>
      <c r="B25">
        <f>VLOOKUP($A25,'CCSD(T)-CBS'!$A$2:$I$192,2,FALSE)</f>
        <v>-38.192231311595606</v>
      </c>
      <c r="C25">
        <f>VLOOKUP($A25,'MP2-CCT'!$A$2:$T$192,11,FALSE)*2625.5</f>
        <v>-1510.9107830769196</v>
      </c>
      <c r="D25">
        <f>VLOOKUP($A25,'MP2-CCT'!$A$2:$T$192,12,FALSE)*2625.5</f>
        <v>-4669.1683092282847</v>
      </c>
      <c r="E25">
        <f>VLOOKUP($A25,'MP2-CCT'!$A$2:$T$192,13,FALSE)*2625.5</f>
        <v>-741.05139509252183</v>
      </c>
      <c r="F25">
        <f>VLOOKUP($A25,'MP2-CCT'!$A$2:$T$192,14,FALSE)*2625.5</f>
        <v>-2533.9714628727852</v>
      </c>
      <c r="G25">
        <f>VLOOKUP($A25,'MP2-CCT'!$A$2:$T$192,15,FALSE)*2625.5</f>
        <v>-747.67398952845861</v>
      </c>
      <c r="H25">
        <f>VLOOKUP($A25,'MP2-CCT'!$A$2:$T$192,16,FALSE)*2625.5</f>
        <v>-2111.2970919404938</v>
      </c>
    </row>
    <row r="26" spans="1:8" x14ac:dyDescent="0.25">
      <c r="A26" t="s">
        <v>197</v>
      </c>
      <c r="B26">
        <f>VLOOKUP($A26,'CCSD(T)-CBS'!$A$2:$I$192,2,FALSE)</f>
        <v>-33.943007268452675</v>
      </c>
      <c r="C26">
        <f>VLOOKUP($A26,'MP2-CCT'!$A$2:$T$192,11,FALSE)*2625.5</f>
        <v>-1508.815991844177</v>
      </c>
      <c r="D26">
        <f>VLOOKUP($A26,'MP2-CCT'!$A$2:$T$192,12,FALSE)*2625.5</f>
        <v>-4666.8901087092308</v>
      </c>
      <c r="E26">
        <f>VLOOKUP($A26,'MP2-CCT'!$A$2:$T$192,13,FALSE)*2625.5</f>
        <v>-741.25714969882779</v>
      </c>
      <c r="F26">
        <f>VLOOKUP($A26,'MP2-CCT'!$A$2:$T$192,14,FALSE)*2625.5</f>
        <v>-2534.3414355377367</v>
      </c>
      <c r="G26">
        <f>VLOOKUP($A26,'MP2-CCT'!$A$2:$T$192,15,FALSE)*2625.5</f>
        <v>-747.67403731450133</v>
      </c>
      <c r="H26">
        <f>VLOOKUP($A26,'MP2-CCT'!$A$2:$T$192,16,FALSE)*2625.5</f>
        <v>-2111.2826108145073</v>
      </c>
    </row>
    <row r="27" spans="1:8" x14ac:dyDescent="0.25">
      <c r="A27" t="s">
        <v>198</v>
      </c>
      <c r="B27">
        <f>VLOOKUP($A27,'CCSD(T)-CBS'!$A$2:$I$192,2,FALSE)</f>
        <v>568.73128998406537</v>
      </c>
      <c r="C27">
        <f>VLOOKUP($A27,'MP2-CCT'!$A$2:$T$192,11,FALSE)*2625.5</f>
        <v>-3147.9708829026563</v>
      </c>
      <c r="D27">
        <f>VLOOKUP($A27,'MP2-CCT'!$A$2:$T$192,12,FALSE)*2625.5</f>
        <v>-8960.0802749930535</v>
      </c>
      <c r="E27">
        <f>VLOOKUP($A27,'MP2-CCT'!$A$2:$T$192,13,FALSE)*2625.5</f>
        <v>-741.3896813514549</v>
      </c>
      <c r="F27">
        <f>VLOOKUP($A27,'MP2-CCT'!$A$2:$T$192,14,FALSE)*2625.5</f>
        <v>-2533.7510225897986</v>
      </c>
      <c r="G27">
        <f>VLOOKUP($A27,'MP2-CCT'!$A$2:$T$192,15,FALSE)*2625.5</f>
        <v>-2382.6479938222146</v>
      </c>
      <c r="H27">
        <f>VLOOKUP($A27,'MP2-CCT'!$A$2:$T$192,16,FALSE)*2625.5</f>
        <v>-6397.4780598835941</v>
      </c>
    </row>
    <row r="28" spans="1:8" x14ac:dyDescent="0.25">
      <c r="A28" t="s">
        <v>199</v>
      </c>
      <c r="B28">
        <f>VLOOKUP($A28,'CCSD(T)-CBS'!$A$2:$I$192,2,FALSE)</f>
        <v>578.48765784102216</v>
      </c>
      <c r="C28">
        <f>VLOOKUP($A28,'MP2-CCT'!$A$2:$T$192,11,FALSE)*2625.5</f>
        <v>-3142.8365737994636</v>
      </c>
      <c r="D28">
        <f>VLOOKUP($A28,'MP2-CCT'!$A$2:$T$192,12,FALSE)*2625.5</f>
        <v>-8951.3899874249728</v>
      </c>
      <c r="E28">
        <f>VLOOKUP($A28,'MP2-CCT'!$A$2:$T$192,13,FALSE)*2625.5</f>
        <v>-741.10906858951648</v>
      </c>
      <c r="F28">
        <f>VLOOKUP($A28,'MP2-CCT'!$A$2:$T$192,14,FALSE)*2625.5</f>
        <v>-2533.5017258829462</v>
      </c>
      <c r="G28">
        <f>VLOOKUP($A28,'MP2-CCT'!$A$2:$T$192,15,FALSE)*2625.5</f>
        <v>-2382.5885280021885</v>
      </c>
      <c r="H28">
        <f>VLOOKUP($A28,'MP2-CCT'!$A$2:$T$192,16,FALSE)*2625.5</f>
        <v>-6396.4244900604363</v>
      </c>
    </row>
    <row r="29" spans="1:8" x14ac:dyDescent="0.25">
      <c r="A29" t="s">
        <v>200</v>
      </c>
      <c r="B29">
        <f>VLOOKUP($A29,'CCSD(T)-CBS'!$A$2:$I$192,2,FALSE)</f>
        <v>570.18981120497665</v>
      </c>
      <c r="C29">
        <f>VLOOKUP($A29,'MP2-CCT'!$A$2:$T$192,11,FALSE)*2625.5</f>
        <v>-3147.4066697591866</v>
      </c>
      <c r="D29">
        <f>VLOOKUP($A29,'MP2-CCT'!$A$2:$T$192,12,FALSE)*2625.5</f>
        <v>-8959.1431794609307</v>
      </c>
      <c r="E29">
        <f>VLOOKUP($A29,'MP2-CCT'!$A$2:$T$192,13,FALSE)*2625.5</f>
        <v>-741.35805092367229</v>
      </c>
      <c r="F29">
        <f>VLOOKUP($A29,'MP2-CCT'!$A$2:$T$192,14,FALSE)*2625.5</f>
        <v>-2533.8956507352009</v>
      </c>
      <c r="G29">
        <f>VLOOKUP($A29,'MP2-CCT'!$A$2:$T$192,15,FALSE)*2625.5</f>
        <v>-2382.5529335177989</v>
      </c>
      <c r="H29">
        <f>VLOOKUP($A29,'MP2-CCT'!$A$2:$T$192,16,FALSE)*2625.5</f>
        <v>-6397.2067111083779</v>
      </c>
    </row>
    <row r="30" spans="1:8" x14ac:dyDescent="0.25">
      <c r="A30" t="s">
        <v>201</v>
      </c>
      <c r="B30">
        <f>VLOOKUP($A30,'CCSD(T)-CBS'!$A$2:$I$192,2,FALSE)</f>
        <v>576.97933489285242</v>
      </c>
      <c r="C30">
        <f>VLOOKUP($A30,'MP2-CCT'!$A$2:$T$192,11,FALSE)*2625.5</f>
        <v>-3143.5460687296054</v>
      </c>
      <c r="D30">
        <f>VLOOKUP($A30,'MP2-CCT'!$A$2:$T$192,12,FALSE)*2625.5</f>
        <v>-8951.9192019640141</v>
      </c>
      <c r="E30">
        <f>VLOOKUP($A30,'MP2-CCT'!$A$2:$T$192,13,FALSE)*2625.5</f>
        <v>-741.3041575651871</v>
      </c>
      <c r="F30">
        <f>VLOOKUP($A30,'MP2-CCT'!$A$2:$T$192,14,FALSE)*2625.5</f>
        <v>-2533.74549393395</v>
      </c>
      <c r="G30">
        <f>VLOOKUP($A30,'MP2-CCT'!$A$2:$T$192,15,FALSE)*2625.5</f>
        <v>-2382.4527880341952</v>
      </c>
      <c r="H30">
        <f>VLOOKUP($A30,'MP2-CCT'!$A$2:$T$192,16,FALSE)*2625.5</f>
        <v>-6396.1420785138371</v>
      </c>
    </row>
    <row r="31" spans="1:8" x14ac:dyDescent="0.25">
      <c r="A31" t="s">
        <v>202</v>
      </c>
      <c r="B31">
        <f>VLOOKUP($A31,'CCSD(T)-CBS'!$A$2:$I$192,2,FALSE)</f>
        <v>-32.210628191950491</v>
      </c>
      <c r="C31">
        <f>VLOOKUP($A31,'MP2-CCT'!$A$2:$T$192,11,FALSE)*2625.5</f>
        <v>-1954.0462153748315</v>
      </c>
      <c r="D31">
        <f>VLOOKUP($A31,'MP2-CCT'!$A$2:$T$192,12,FALSE)*2625.5</f>
        <v>-5815.5019738201099</v>
      </c>
      <c r="E31">
        <f>VLOOKUP($A31,'MP2-CCT'!$A$2:$T$192,13,FALSE)*2625.5</f>
        <v>-741.05780692937208</v>
      </c>
      <c r="F31">
        <f>VLOOKUP($A31,'MP2-CCT'!$A$2:$T$192,14,FALSE)*2625.5</f>
        <v>-2533.605386271623</v>
      </c>
      <c r="G31">
        <f>VLOOKUP($A31,'MP2-CCT'!$A$2:$T$192,15,FALSE)*2625.5</f>
        <v>-1195.9339366275879</v>
      </c>
      <c r="H31">
        <f>VLOOKUP($A31,'MP2-CCT'!$A$2:$T$192,16,FALSE)*2625.5</f>
        <v>-3261.1657448550077</v>
      </c>
    </row>
    <row r="32" spans="1:8" x14ac:dyDescent="0.25">
      <c r="A32" t="s">
        <v>203</v>
      </c>
      <c r="B32">
        <f>VLOOKUP($A32,'CCSD(T)-CBS'!$A$2:$I$192,2,FALSE)</f>
        <v>-29.998084692511839</v>
      </c>
      <c r="C32">
        <f>VLOOKUP($A32,'MP2-CCT'!$A$2:$T$192,11,FALSE)*2625.5</f>
        <v>-1952.8346708246049</v>
      </c>
      <c r="D32">
        <f>VLOOKUP($A32,'MP2-CCT'!$A$2:$T$192,12,FALSE)*2625.5</f>
        <v>-5814.2209608447338</v>
      </c>
      <c r="E32">
        <f>VLOOKUP($A32,'MP2-CCT'!$A$2:$T$192,13,FALSE)*2625.5</f>
        <v>-741.16634568779648</v>
      </c>
      <c r="F32">
        <f>VLOOKUP($A32,'MP2-CCT'!$A$2:$T$192,14,FALSE)*2625.5</f>
        <v>-2533.7432037977846</v>
      </c>
      <c r="G32">
        <f>VLOOKUP($A32,'MP2-CCT'!$A$2:$T$192,15,FALSE)*2625.5</f>
        <v>-1195.964142816842</v>
      </c>
      <c r="H32">
        <f>VLOOKUP($A32,'MP2-CCT'!$A$2:$T$192,16,FALSE)*2625.5</f>
        <v>-3261.2732262827867</v>
      </c>
    </row>
    <row r="33" spans="1:8" x14ac:dyDescent="0.25">
      <c r="A33" t="s">
        <v>204</v>
      </c>
      <c r="B33">
        <f>VLOOKUP($A33,'CCSD(T)-CBS'!$A$2:$I$192,2,FALSE)</f>
        <v>596.86441034879317</v>
      </c>
      <c r="C33">
        <f>VLOOKUP($A33,'MP2-CCT'!$A$2:$T$192,11,FALSE)*2625.5</f>
        <v>-2158.6872404742599</v>
      </c>
      <c r="D33">
        <f>VLOOKUP($A33,'MP2-CCT'!$A$2:$T$192,12,FALSE)*2625.5</f>
        <v>-6488.0825319148989</v>
      </c>
      <c r="E33">
        <f>VLOOKUP($A33,'MP2-CCT'!$A$2:$T$192,13,FALSE)*2625.5</f>
        <v>-741.07651587424027</v>
      </c>
      <c r="F33">
        <f>VLOOKUP($A33,'MP2-CCT'!$A$2:$T$192,14,FALSE)*2625.5</f>
        <v>-2533.981852244307</v>
      </c>
      <c r="G33">
        <f>VLOOKUP($A33,'MP2-CCT'!$A$2:$T$192,15,FALSE)*2625.5</f>
        <v>-1396.6182049619499</v>
      </c>
      <c r="H33">
        <f>VLOOKUP($A33,'MP2-CCT'!$A$2:$T$192,16,FALSE)*2625.5</f>
        <v>-3932.3565373899955</v>
      </c>
    </row>
    <row r="34" spans="1:8" x14ac:dyDescent="0.25">
      <c r="A34" t="s">
        <v>205</v>
      </c>
      <c r="B34">
        <f>VLOOKUP($A34,'CCSD(T)-CBS'!$A$2:$I$192,2,FALSE)</f>
        <v>601.39667680816729</v>
      </c>
      <c r="C34">
        <f>VLOOKUP($A34,'MP2-CCT'!$A$2:$T$192,11,FALSE)*2625.5</f>
        <v>-2156.0632708672774</v>
      </c>
      <c r="D34">
        <f>VLOOKUP($A34,'MP2-CCT'!$A$2:$T$192,12,FALSE)*2625.5</f>
        <v>-6485.7449234420374</v>
      </c>
      <c r="E34">
        <f>VLOOKUP($A34,'MP2-CCT'!$A$2:$T$192,13,FALSE)*2625.5</f>
        <v>-741.19268370779207</v>
      </c>
      <c r="F34">
        <f>VLOOKUP($A34,'MP2-CCT'!$A$2:$T$192,14,FALSE)*2625.5</f>
        <v>-2534.1224929381465</v>
      </c>
      <c r="G34">
        <f>VLOOKUP($A34,'MP2-CCT'!$A$2:$T$192,15,FALSE)*2625.5</f>
        <v>-1396.5631690250395</v>
      </c>
      <c r="H34">
        <f>VLOOKUP($A34,'MP2-CCT'!$A$2:$T$192,16,FALSE)*2625.5</f>
        <v>-3932.3203035340766</v>
      </c>
    </row>
    <row r="35" spans="1:8" x14ac:dyDescent="0.25">
      <c r="A35" t="s">
        <v>206</v>
      </c>
      <c r="B35">
        <f>VLOOKUP($A35,'CCSD(T)-CBS'!$A$2:$I$192,2,FALSE)</f>
        <v>-36.566529330048525</v>
      </c>
      <c r="C35">
        <f>VLOOKUP($A35,'MP2-CCT'!$A$2:$T$192,11,FALSE)*2625.5</f>
        <v>-1691.0978593916259</v>
      </c>
      <c r="D35">
        <f>VLOOKUP($A35,'MP2-CCT'!$A$2:$T$192,12,FALSE)*2625.5</f>
        <v>-4956.6577425327578</v>
      </c>
      <c r="E35">
        <f>VLOOKUP($A35,'MP2-CCT'!$A$2:$T$192,13,FALSE)*2625.5</f>
        <v>-888.21349062204729</v>
      </c>
      <c r="F35">
        <f>VLOOKUP($A35,'MP2-CCT'!$A$2:$T$192,14,FALSE)*2625.5</f>
        <v>-2775.7028911352945</v>
      </c>
      <c r="G35">
        <f>VLOOKUP($A35,'MP2-CCT'!$A$2:$T$192,15,FALSE)*2625.5</f>
        <v>-785.86865496941698</v>
      </c>
      <c r="H35">
        <f>VLOOKUP($A35,'MP2-CCT'!$A$2:$T$192,16,FALSE)*2625.5</f>
        <v>-2159.4119103580197</v>
      </c>
    </row>
    <row r="36" spans="1:8" x14ac:dyDescent="0.25">
      <c r="A36" t="s">
        <v>207</v>
      </c>
      <c r="B36">
        <f>VLOOKUP($A36,'CCSD(T)-CBS'!$A$2:$I$192,2,FALSE)</f>
        <v>-34.074132790278327</v>
      </c>
      <c r="C36">
        <f>VLOOKUP($A36,'MP2-CCT'!$A$2:$T$192,11,FALSE)*2625.5</f>
        <v>-1689.3426307878092</v>
      </c>
      <c r="D36">
        <f>VLOOKUP($A36,'MP2-CCT'!$A$2:$T$192,12,FALSE)*2625.5</f>
        <v>-4954.7226703578135</v>
      </c>
      <c r="E36">
        <f>VLOOKUP($A36,'MP2-CCT'!$A$2:$T$192,13,FALSE)*2625.5</f>
        <v>-887.77801908705351</v>
      </c>
      <c r="F36">
        <f>VLOOKUP($A36,'MP2-CCT'!$A$2:$T$192,14,FALSE)*2625.5</f>
        <v>-2775.072059038599</v>
      </c>
      <c r="G36">
        <f>VLOOKUP($A36,'MP2-CCT'!$A$2:$T$192,15,FALSE)*2625.5</f>
        <v>-785.87629958624666</v>
      </c>
      <c r="H36">
        <f>VLOOKUP($A36,'MP2-CCT'!$A$2:$T$192,16,FALSE)*2625.5</f>
        <v>-2159.4453158045758</v>
      </c>
    </row>
    <row r="37" spans="1:8" x14ac:dyDescent="0.25">
      <c r="A37" t="s">
        <v>27</v>
      </c>
      <c r="B37">
        <f>VLOOKUP($A37,'CCSD(T)-CBS'!$A$2:$I$192,2,FALSE)</f>
        <v>-46.656634561284932</v>
      </c>
      <c r="C37">
        <f>VLOOKUP($A37,'MP2-CCT'!$A$2:$T$192,11,FALSE)*2625.5</f>
        <v>-1090.0414779899911</v>
      </c>
      <c r="D37">
        <f>VLOOKUP($A37,'MP2-CCT'!$A$2:$T$192,12,FALSE)*2625.5</f>
        <v>-3234.8025394317674</v>
      </c>
      <c r="E37">
        <f>VLOOKUP($A37,'MP2-CCT'!$A$2:$T$192,13,FALSE)*2625.5</f>
        <v>-889.61594654490898</v>
      </c>
      <c r="F37">
        <f>VLOOKUP($A37,'MP2-CCT'!$A$2:$T$192,14,FALSE)*2625.5</f>
        <v>-2782.8961475418982</v>
      </c>
      <c r="G37">
        <f>VLOOKUP($A37,'MP2-CCT'!$A$2:$T$192,15,FALSE)*2625.5</f>
        <v>-177.35172854794641</v>
      </c>
      <c r="H37">
        <f>VLOOKUP($A37,'MP2-CCT'!$A$2:$T$192,16,FALSE)*2625.5</f>
        <v>-424.99596808067889</v>
      </c>
    </row>
    <row r="38" spans="1:8" x14ac:dyDescent="0.25">
      <c r="A38" t="s">
        <v>28</v>
      </c>
      <c r="B38">
        <f>VLOOKUP($A38,'CCSD(T)-CBS'!$A$2:$I$192,2,FALSE)</f>
        <v>-33.197631558044918</v>
      </c>
      <c r="C38">
        <f>VLOOKUP($A38,'MP2-CCT'!$A$2:$T$192,11,FALSE)*2625.5</f>
        <v>-1085.9479140653045</v>
      </c>
      <c r="D38">
        <f>VLOOKUP($A38,'MP2-CCT'!$A$2:$T$192,12,FALSE)*2625.5</f>
        <v>-3229.1462091424423</v>
      </c>
      <c r="E38">
        <f>VLOOKUP($A38,'MP2-CCT'!$A$2:$T$192,13,FALSE)*2625.5</f>
        <v>-890.57636528965236</v>
      </c>
      <c r="F38">
        <f>VLOOKUP($A38,'MP2-CCT'!$A$2:$T$192,14,FALSE)*2625.5</f>
        <v>-2784.847005508288</v>
      </c>
      <c r="G38">
        <f>VLOOKUP($A38,'MP2-CCT'!$A$2:$T$192,15,FALSE)*2625.5</f>
        <v>-177.35172854791145</v>
      </c>
      <c r="H38">
        <f>VLOOKUP($A38,'MP2-CCT'!$A$2:$T$192,16,FALSE)*2625.5</f>
        <v>-424.99596808063683</v>
      </c>
    </row>
    <row r="39" spans="1:8" x14ac:dyDescent="0.25">
      <c r="A39" t="s">
        <v>29</v>
      </c>
      <c r="B39">
        <f>VLOOKUP($A39,'CCSD(T)-CBS'!$A$2:$I$192,2,FALSE)</f>
        <v>-33.796995652765077</v>
      </c>
      <c r="C39">
        <f>VLOOKUP($A39,'MP2-CCT'!$A$2:$T$192,11,FALSE)*2625.5</f>
        <v>-1085.2766972722718</v>
      </c>
      <c r="D39">
        <f>VLOOKUP($A39,'MP2-CCT'!$A$2:$T$192,12,FALSE)*2625.5</f>
        <v>-3228.4004429168049</v>
      </c>
      <c r="E39">
        <f>VLOOKUP($A39,'MP2-CCT'!$A$2:$T$192,13,FALSE)*2625.5</f>
        <v>-889.82929222662767</v>
      </c>
      <c r="F39">
        <f>VLOOKUP($A39,'MP2-CCT'!$A$2:$T$192,14,FALSE)*2625.5</f>
        <v>-2783.9023478539025</v>
      </c>
      <c r="G39">
        <f>VLOOKUP($A39,'MP2-CCT'!$A$2:$T$192,15,FALSE)*2625.5</f>
        <v>-177.35172854789548</v>
      </c>
      <c r="H39">
        <f>VLOOKUP($A39,'MP2-CCT'!$A$2:$T$192,16,FALSE)*2625.5</f>
        <v>-424.99596808061324</v>
      </c>
    </row>
    <row r="40" spans="1:8" x14ac:dyDescent="0.25">
      <c r="A40" t="s">
        <v>30</v>
      </c>
      <c r="B40">
        <f>VLOOKUP($A40,'CCSD(T)-CBS'!$A$2:$I$192,2,FALSE)</f>
        <v>-46.164610942012132</v>
      </c>
      <c r="C40">
        <f>VLOOKUP($A40,'MP2-CCT'!$A$2:$T$192,11,FALSE)*2625.5</f>
        <v>-1090.6991666342494</v>
      </c>
      <c r="D40">
        <f>VLOOKUP($A40,'MP2-CCT'!$A$2:$T$192,12,FALSE)*2625.5</f>
        <v>-3235.748755998176</v>
      </c>
      <c r="E40">
        <f>VLOOKUP($A40,'MP2-CCT'!$A$2:$T$192,13,FALSE)*2625.5</f>
        <v>-890.26291345805055</v>
      </c>
      <c r="F40">
        <f>VLOOKUP($A40,'MP2-CCT'!$A$2:$T$192,14,FALSE)*2625.5</f>
        <v>-2784.0070367830517</v>
      </c>
      <c r="G40">
        <f>VLOOKUP($A40,'MP2-CCT'!$A$2:$T$192,15,FALSE)*2625.5</f>
        <v>-177.35172854791145</v>
      </c>
      <c r="H40">
        <f>VLOOKUP($A40,'MP2-CCT'!$A$2:$T$192,16,FALSE)*2625.5</f>
        <v>-424.99596808063683</v>
      </c>
    </row>
    <row r="41" spans="1:8" x14ac:dyDescent="0.25">
      <c r="A41" t="s">
        <v>208</v>
      </c>
      <c r="B41">
        <f>VLOOKUP($A41,'CCSD(T)-CBS'!$A$2:$I$192,2,FALSE)</f>
        <v>-40.098474630247551</v>
      </c>
      <c r="C41">
        <f>VLOOKUP($A41,'MP2-CCT'!$A$2:$T$192,11,FALSE)*2625.5</f>
        <v>-1038.3498191849119</v>
      </c>
      <c r="D41">
        <f>VLOOKUP($A41,'MP2-CCT'!$A$2:$T$192,12,FALSE)*2625.5</f>
        <v>-3192.9292844746196</v>
      </c>
      <c r="E41">
        <f>VLOOKUP($A41,'MP2-CCT'!$A$2:$T$192,13,FALSE)*2625.5</f>
        <v>-889.54199739564694</v>
      </c>
      <c r="F41">
        <f>VLOOKUP($A41,'MP2-CCT'!$A$2:$T$192,14,FALSE)*2625.5</f>
        <v>-2782.7738102192707</v>
      </c>
      <c r="G41">
        <f>VLOOKUP($A41,'MP2-CCT'!$A$2:$T$192,15,FALSE)*2625.5</f>
        <v>-129.61265151566136</v>
      </c>
      <c r="H41">
        <f>VLOOKUP($A41,'MP2-CCT'!$A$2:$T$192,16,FALSE)*2625.5</f>
        <v>-387.39905783497647</v>
      </c>
    </row>
    <row r="42" spans="1:8" x14ac:dyDescent="0.25">
      <c r="A42" t="s">
        <v>209</v>
      </c>
      <c r="B42">
        <f>VLOOKUP($A42,'CCSD(T)-CBS'!$A$2:$I$192,2,FALSE)</f>
        <v>-29.459489186824385</v>
      </c>
      <c r="C42">
        <f>VLOOKUP($A42,'MP2-CCT'!$A$2:$T$192,11,FALSE)*2625.5</f>
        <v>-1036.7683509291548</v>
      </c>
      <c r="D42">
        <f>VLOOKUP($A42,'MP2-CCT'!$A$2:$T$192,12,FALSE)*2625.5</f>
        <v>-3190.0084916684409</v>
      </c>
      <c r="E42">
        <f>VLOOKUP($A42,'MP2-CCT'!$A$2:$T$192,13,FALSE)*2625.5</f>
        <v>-890.81753224305623</v>
      </c>
      <c r="F42">
        <f>VLOOKUP($A42,'MP2-CCT'!$A$2:$T$192,14,FALSE)*2625.5</f>
        <v>-2785.3956952253993</v>
      </c>
      <c r="G42">
        <f>VLOOKUP($A42,'MP2-CCT'!$A$2:$T$192,15,FALSE)*2625.5</f>
        <v>-129.61265151567579</v>
      </c>
      <c r="H42">
        <f>VLOOKUP($A42,'MP2-CCT'!$A$2:$T$192,16,FALSE)*2625.5</f>
        <v>-387.39905783500268</v>
      </c>
    </row>
    <row r="43" spans="1:8" x14ac:dyDescent="0.25">
      <c r="A43" t="s">
        <v>210</v>
      </c>
      <c r="B43">
        <f>VLOOKUP($A43,'CCSD(T)-CBS'!$A$2:$I$192,2,FALSE)</f>
        <v>-30.323224539192893</v>
      </c>
      <c r="C43">
        <f>VLOOKUP($A43,'MP2-CCT'!$A$2:$T$192,11,FALSE)*2625.5</f>
        <v>-1036.1407751143847</v>
      </c>
      <c r="D43">
        <f>VLOOKUP($A43,'MP2-CCT'!$A$2:$T$192,12,FALSE)*2625.5</f>
        <v>-3189.3521813161015</v>
      </c>
      <c r="E43">
        <f>VLOOKUP($A43,'MP2-CCT'!$A$2:$T$192,13,FALSE)*2625.5</f>
        <v>-890.05235764470922</v>
      </c>
      <c r="F43">
        <f>VLOOKUP($A43,'MP2-CCT'!$A$2:$T$192,14,FALSE)*2625.5</f>
        <v>-2784.3987679408947</v>
      </c>
      <c r="G43">
        <f>VLOOKUP($A43,'MP2-CCT'!$A$2:$T$192,15,FALSE)*2625.5</f>
        <v>-129.61265151567764</v>
      </c>
      <c r="H43">
        <f>VLOOKUP($A43,'MP2-CCT'!$A$2:$T$192,16,FALSE)*2625.5</f>
        <v>-387.39905783500791</v>
      </c>
    </row>
    <row r="44" spans="1:8" x14ac:dyDescent="0.25">
      <c r="A44" t="s">
        <v>211</v>
      </c>
      <c r="B44">
        <f>VLOOKUP($A44,'CCSD(T)-CBS'!$A$2:$I$192,2,FALSE)</f>
        <v>-39.098968809268058</v>
      </c>
      <c r="C44">
        <f>VLOOKUP($A44,'MP2-CCT'!$A$2:$T$192,11,FALSE)*2625.5</f>
        <v>-1038.4272372858761</v>
      </c>
      <c r="D44">
        <f>VLOOKUP($A44,'MP2-CCT'!$A$2:$T$192,12,FALSE)*2625.5</f>
        <v>-3193.3080301184523</v>
      </c>
      <c r="E44">
        <f>VLOOKUP($A44,'MP2-CCT'!$A$2:$T$192,13,FALSE)*2625.5</f>
        <v>-890.01238296021734</v>
      </c>
      <c r="F44">
        <f>VLOOKUP($A44,'MP2-CCT'!$A$2:$T$192,14,FALSE)*2625.5</f>
        <v>-2783.6033946560165</v>
      </c>
      <c r="G44">
        <f>VLOOKUP($A44,'MP2-CCT'!$A$2:$T$192,15,FALSE)*2625.5</f>
        <v>-129.61265151567841</v>
      </c>
      <c r="H44">
        <f>VLOOKUP($A44,'MP2-CCT'!$A$2:$T$192,16,FALSE)*2625.5</f>
        <v>-387.39905783501581</v>
      </c>
    </row>
    <row r="45" spans="1:8" x14ac:dyDescent="0.25">
      <c r="A45" t="s">
        <v>212</v>
      </c>
      <c r="B45">
        <f>VLOOKUP($A45,'CCSD(T)-CBS'!$A$2:$I$192,2,FALSE)</f>
        <v>-56.577737721429003</v>
      </c>
      <c r="C45">
        <f>VLOOKUP($A45,'MP2-CCT'!$A$2:$T$192,11,FALSE)*2625.5</f>
        <v>-1541.7565975635807</v>
      </c>
      <c r="D45">
        <f>VLOOKUP($A45,'MP2-CCT'!$A$2:$T$192,12,FALSE)*2625.5</f>
        <v>-4519.03524558764</v>
      </c>
      <c r="E45">
        <f>VLOOKUP($A45,'MP2-CCT'!$A$2:$T$192,13,FALSE)*2625.5</f>
        <v>-888.12921273092968</v>
      </c>
      <c r="F45">
        <f>VLOOKUP($A45,'MP2-CCT'!$A$2:$T$192,14,FALSE)*2625.5</f>
        <v>-2776.0534168401714</v>
      </c>
      <c r="G45">
        <f>VLOOKUP($A45,'MP2-CCT'!$A$2:$T$192,15,FALSE)*2625.5</f>
        <v>-623.92944104338642</v>
      </c>
      <c r="H45">
        <f>VLOOKUP($A45,'MP2-CCT'!$A$2:$T$192,16,FALSE)*2625.5</f>
        <v>-1708.5178216978336</v>
      </c>
    </row>
    <row r="46" spans="1:8" x14ac:dyDescent="0.25">
      <c r="A46" t="s">
        <v>213</v>
      </c>
      <c r="B46">
        <f>VLOOKUP($A46,'CCSD(T)-CBS'!$A$2:$I$192,2,FALSE)</f>
        <v>-53.636323308944611</v>
      </c>
      <c r="C46">
        <f>VLOOKUP($A46,'MP2-CCT'!$A$2:$T$192,11,FALSE)*2625.5</f>
        <v>-1540.4479359980696</v>
      </c>
      <c r="D46">
        <f>VLOOKUP($A46,'MP2-CCT'!$A$2:$T$192,12,FALSE)*2625.5</f>
        <v>-4516.5893607439129</v>
      </c>
      <c r="E46">
        <f>VLOOKUP($A46,'MP2-CCT'!$A$2:$T$192,13,FALSE)*2625.5</f>
        <v>-888.29105358074969</v>
      </c>
      <c r="F46">
        <f>VLOOKUP($A46,'MP2-CCT'!$A$2:$T$192,14,FALSE)*2625.5</f>
        <v>-2776.1120380779475</v>
      </c>
      <c r="G46">
        <f>VLOOKUP($A46,'MP2-CCT'!$A$2:$T$192,15,FALSE)*2625.5</f>
        <v>-623.99507022291959</v>
      </c>
      <c r="H46">
        <f>VLOOKUP($A46,'MP2-CCT'!$A$2:$T$192,16,FALSE)*2625.5</f>
        <v>-1708.3498898913429</v>
      </c>
    </row>
    <row r="47" spans="1:8" x14ac:dyDescent="0.25">
      <c r="A47" t="s">
        <v>214</v>
      </c>
      <c r="B47">
        <f>VLOOKUP($A47,'CCSD(T)-CBS'!$A$2:$I$192,2,FALSE)</f>
        <v>-56.734561215341273</v>
      </c>
      <c r="C47">
        <f>VLOOKUP($A47,'MP2-CCT'!$A$2:$T$192,11,FALSE)*2625.5</f>
        <v>-1542.953440594009</v>
      </c>
      <c r="D47">
        <f>VLOOKUP($A47,'MP2-CCT'!$A$2:$T$192,12,FALSE)*2625.5</f>
        <v>-4519.5706123354885</v>
      </c>
      <c r="E47">
        <f>VLOOKUP($A47,'MP2-CCT'!$A$2:$T$192,13,FALSE)*2625.5</f>
        <v>-888.79045453563106</v>
      </c>
      <c r="F47">
        <f>VLOOKUP($A47,'MP2-CCT'!$A$2:$T$192,14,FALSE)*2625.5</f>
        <v>-2776.7353782262453</v>
      </c>
      <c r="G47">
        <f>VLOOKUP($A47,'MP2-CCT'!$A$2:$T$192,15,FALSE)*2625.5</f>
        <v>-624.12577837827564</v>
      </c>
      <c r="H47">
        <f>VLOOKUP($A47,'MP2-CCT'!$A$2:$T$192,16,FALSE)*2625.5</f>
        <v>-1708.3339492214668</v>
      </c>
    </row>
    <row r="48" spans="1:8" x14ac:dyDescent="0.25">
      <c r="A48" t="s">
        <v>215</v>
      </c>
      <c r="B48">
        <f>VLOOKUP($A48,'CCSD(T)-CBS'!$A$2:$I$192,2,FALSE)</f>
        <v>-54.057330166166139</v>
      </c>
      <c r="C48">
        <f>VLOOKUP($A48,'MP2-CCT'!$A$2:$T$192,11,FALSE)*2625.5</f>
        <v>-1540.6041116777956</v>
      </c>
      <c r="D48">
        <f>VLOOKUP($A48,'MP2-CCT'!$A$2:$T$192,12,FALSE)*2625.5</f>
        <v>-4517.0058047970024</v>
      </c>
      <c r="E48">
        <f>VLOOKUP($A48,'MP2-CCT'!$A$2:$T$192,13,FALSE)*2625.5</f>
        <v>-888.18630599743119</v>
      </c>
      <c r="F48">
        <f>VLOOKUP($A48,'MP2-CCT'!$A$2:$T$192,14,FALSE)*2625.5</f>
        <v>-2776.1043863705795</v>
      </c>
      <c r="G48">
        <f>VLOOKUP($A48,'MP2-CCT'!$A$2:$T$192,15,FALSE)*2625.5</f>
        <v>-623.99471473600886</v>
      </c>
      <c r="H48">
        <f>VLOOKUP($A48,'MP2-CCT'!$A$2:$T$192,16,FALSE)*2625.5</f>
        <v>-1708.2904976319899</v>
      </c>
    </row>
    <row r="49" spans="1:8" x14ac:dyDescent="0.25">
      <c r="A49" t="s">
        <v>216</v>
      </c>
      <c r="B49">
        <f>VLOOKUP($A49,'CCSD(T)-CBS'!$A$2:$I$192,2,FALSE)</f>
        <v>-55.500800196006821</v>
      </c>
      <c r="C49">
        <f>VLOOKUP($A49,'MP2-CCT'!$A$2:$T$192,11,FALSE)*2625.5</f>
        <v>-1541.3456083049755</v>
      </c>
      <c r="D49">
        <f>VLOOKUP($A49,'MP2-CCT'!$A$2:$T$192,12,FALSE)*2625.5</f>
        <v>-4517.9803803364539</v>
      </c>
      <c r="E49">
        <f>VLOOKUP($A49,'MP2-CCT'!$A$2:$T$192,13,FALSE)*2625.5</f>
        <v>-888.19327442419774</v>
      </c>
      <c r="F49">
        <f>VLOOKUP($A49,'MP2-CCT'!$A$2:$T$192,14,FALSE)*2625.5</f>
        <v>-2776.2475231987087</v>
      </c>
      <c r="G49">
        <f>VLOOKUP($A49,'MP2-CCT'!$A$2:$T$192,15,FALSE)*2625.5</f>
        <v>-624.10360773620334</v>
      </c>
      <c r="H49">
        <f>VLOOKUP($A49,'MP2-CCT'!$A$2:$T$192,16,FALSE)*2625.5</f>
        <v>-1708.1805523584642</v>
      </c>
    </row>
    <row r="50" spans="1:8" x14ac:dyDescent="0.25">
      <c r="A50" t="s">
        <v>217</v>
      </c>
      <c r="B50">
        <f>VLOOKUP($A50,'CCSD(T)-CBS'!$A$2:$I$192,2,FALSE)</f>
        <v>-55.599655222494675</v>
      </c>
      <c r="C50">
        <f>VLOOKUP($A50,'MP2-CCT'!$A$2:$T$192,11,FALSE)*2625.5</f>
        <v>-1541.0060613360779</v>
      </c>
      <c r="D50">
        <f>VLOOKUP($A50,'MP2-CCT'!$A$2:$T$192,12,FALSE)*2625.5</f>
        <v>-4518.0452781210997</v>
      </c>
      <c r="E50">
        <f>VLOOKUP($A50,'MP2-CCT'!$A$2:$T$192,13,FALSE)*2625.5</f>
        <v>-888.07649643818502</v>
      </c>
      <c r="F50">
        <f>VLOOKUP($A50,'MP2-CCT'!$A$2:$T$192,14,FALSE)*2625.5</f>
        <v>-2775.838572247058</v>
      </c>
      <c r="G50">
        <f>VLOOKUP($A50,'MP2-CCT'!$A$2:$T$192,15,FALSE)*2625.5</f>
        <v>-624.09369340634737</v>
      </c>
      <c r="H50">
        <f>VLOOKUP($A50,'MP2-CCT'!$A$2:$T$192,16,FALSE)*2625.5</f>
        <v>-1708.2963097198078</v>
      </c>
    </row>
    <row r="51" spans="1:8" x14ac:dyDescent="0.25">
      <c r="A51" t="s">
        <v>218</v>
      </c>
      <c r="B51">
        <f>VLOOKUP($A51,'CCSD(T)-CBS'!$A$2:$I$192,2,FALSE)</f>
        <v>-47.251897821111015</v>
      </c>
      <c r="C51">
        <f>VLOOKUP($A51,'MP2-CCT'!$A$2:$T$192,11,FALSE)*2625.5</f>
        <v>-1662.2528283559748</v>
      </c>
      <c r="D51">
        <f>VLOOKUP($A51,'MP2-CCT'!$A$2:$T$192,12,FALSE)*2625.5</f>
        <v>-4915.7435182739964</v>
      </c>
      <c r="E51">
        <f>VLOOKUP($A51,'MP2-CCT'!$A$2:$T$192,13,FALSE)*2625.5</f>
        <v>-888.95418750586441</v>
      </c>
      <c r="F51">
        <f>VLOOKUP($A51,'MP2-CCT'!$A$2:$T$192,14,FALSE)*2625.5</f>
        <v>-2776.8654458266647</v>
      </c>
      <c r="G51">
        <f>VLOOKUP($A51,'MP2-CCT'!$A$2:$T$192,15,FALSE)*2625.5</f>
        <v>-747.64569987942741</v>
      </c>
      <c r="H51">
        <f>VLOOKUP($A51,'MP2-CCT'!$A$2:$T$192,16,FALSE)*2625.5</f>
        <v>-2110.01073482628</v>
      </c>
    </row>
    <row r="52" spans="1:8" x14ac:dyDescent="0.25">
      <c r="A52" t="s">
        <v>219</v>
      </c>
      <c r="B52">
        <f>VLOOKUP($A52,'CCSD(T)-CBS'!$A$2:$I$192,2,FALSE)</f>
        <v>-42.956040463326644</v>
      </c>
      <c r="C52">
        <f>VLOOKUP($A52,'MP2-CCT'!$A$2:$T$192,11,FALSE)*2625.5</f>
        <v>-1658.9803262723678</v>
      </c>
      <c r="D52">
        <f>VLOOKUP($A52,'MP2-CCT'!$A$2:$T$192,12,FALSE)*2625.5</f>
        <v>-4912.1713122468855</v>
      </c>
      <c r="E52">
        <f>VLOOKUP($A52,'MP2-CCT'!$A$2:$T$192,13,FALSE)*2625.5</f>
        <v>-888.13901682782659</v>
      </c>
      <c r="F52">
        <f>VLOOKUP($A52,'MP2-CCT'!$A$2:$T$192,14,FALSE)*2625.5</f>
        <v>-2775.7112500412245</v>
      </c>
      <c r="G52">
        <f>VLOOKUP($A52,'MP2-CCT'!$A$2:$T$192,15,FALSE)*2625.5</f>
        <v>-747.70101764345952</v>
      </c>
      <c r="H52">
        <f>VLOOKUP($A52,'MP2-CCT'!$A$2:$T$192,16,FALSE)*2625.5</f>
        <v>-2110.1897840770448</v>
      </c>
    </row>
    <row r="53" spans="1:8" x14ac:dyDescent="0.25">
      <c r="A53" t="s">
        <v>220</v>
      </c>
      <c r="B53">
        <f>VLOOKUP($A53,'CCSD(T)-CBS'!$A$2:$I$192,2,FALSE)</f>
        <v>508.42839588281822</v>
      </c>
      <c r="C53">
        <f>VLOOKUP($A53,'MP2-CCT'!$A$2:$T$192,11,FALSE)*2625.5</f>
        <v>-3309.1985632435608</v>
      </c>
      <c r="D53">
        <f>VLOOKUP($A53,'MP2-CCT'!$A$2:$T$192,12,FALSE)*2625.5</f>
        <v>-9218.5319562719724</v>
      </c>
      <c r="E53">
        <f>VLOOKUP($A53,'MP2-CCT'!$A$2:$T$192,13,FALSE)*2625.5</f>
        <v>-888.28042223717</v>
      </c>
      <c r="F53">
        <f>VLOOKUP($A53,'MP2-CCT'!$A$2:$T$192,14,FALSE)*2625.5</f>
        <v>-2775.8367919178509</v>
      </c>
      <c r="G53">
        <f>VLOOKUP($A53,'MP2-CCT'!$A$2:$T$192,15,FALSE)*2625.5</f>
        <v>-2384.1169524601364</v>
      </c>
      <c r="H53">
        <f>VLOOKUP($A53,'MP2-CCT'!$A$2:$T$192,16,FALSE)*2625.5</f>
        <v>-6398.1290071008816</v>
      </c>
    </row>
    <row r="54" spans="1:8" x14ac:dyDescent="0.25">
      <c r="A54" t="s">
        <v>221</v>
      </c>
      <c r="B54">
        <f>VLOOKUP($A54,'CCSD(T)-CBS'!$A$2:$I$192,2,FALSE)</f>
        <v>536.42524416980086</v>
      </c>
      <c r="C54">
        <f>VLOOKUP($A54,'MP2-CCT'!$A$2:$T$192,11,FALSE)*2625.5</f>
        <v>-3297.5769783956875</v>
      </c>
      <c r="D54">
        <f>VLOOKUP($A54,'MP2-CCT'!$A$2:$T$192,12,FALSE)*2625.5</f>
        <v>-9203.6348428967503</v>
      </c>
      <c r="E54">
        <f>VLOOKUP($A54,'MP2-CCT'!$A$2:$T$192,13,FALSE)*2625.5</f>
        <v>-888.53447446384723</v>
      </c>
      <c r="F54">
        <f>VLOOKUP($A54,'MP2-CCT'!$A$2:$T$192,14,FALSE)*2625.5</f>
        <v>-2777.4539681918418</v>
      </c>
      <c r="G54">
        <f>VLOOKUP($A54,'MP2-CCT'!$A$2:$T$192,15,FALSE)*2625.5</f>
        <v>-2383.6785514476537</v>
      </c>
      <c r="H54">
        <f>VLOOKUP($A54,'MP2-CCT'!$A$2:$T$192,16,FALSE)*2625.5</f>
        <v>-6397.3484692746952</v>
      </c>
    </row>
    <row r="55" spans="1:8" x14ac:dyDescent="0.25">
      <c r="A55" t="s">
        <v>222</v>
      </c>
      <c r="B55">
        <f>VLOOKUP($A55,'CCSD(T)-CBS'!$A$2:$I$192,2,FALSE)</f>
        <v>539.12441275683341</v>
      </c>
      <c r="C55">
        <f>VLOOKUP($A55,'MP2-CCT'!$A$2:$T$192,11,FALSE)*2625.5</f>
        <v>-3295.7913120536255</v>
      </c>
      <c r="D55">
        <f>VLOOKUP($A55,'MP2-CCT'!$A$2:$T$192,12,FALSE)*2625.5</f>
        <v>-9198.5440269777864</v>
      </c>
      <c r="E55">
        <f>VLOOKUP($A55,'MP2-CCT'!$A$2:$T$192,13,FALSE)*2625.5</f>
        <v>-888.0581791679117</v>
      </c>
      <c r="F55">
        <f>VLOOKUP($A55,'MP2-CCT'!$A$2:$T$192,14,FALSE)*2625.5</f>
        <v>-2776.3075817911135</v>
      </c>
      <c r="G55">
        <f>VLOOKUP($A55,'MP2-CCT'!$A$2:$T$192,15,FALSE)*2625.5</f>
        <v>-2384.0930234516582</v>
      </c>
      <c r="H55">
        <f>VLOOKUP($A55,'MP2-CCT'!$A$2:$T$192,16,FALSE)*2625.5</f>
        <v>-6397.1447455821635</v>
      </c>
    </row>
    <row r="56" spans="1:8" x14ac:dyDescent="0.25">
      <c r="A56" t="s">
        <v>223</v>
      </c>
      <c r="B56">
        <f>VLOOKUP($A56,'CCSD(T)-CBS'!$A$2:$I$192,2,FALSE)</f>
        <v>517.53512811651126</v>
      </c>
      <c r="C56">
        <f>VLOOKUP($A56,'MP2-CCT'!$A$2:$T$192,11,FALSE)*2625.5</f>
        <v>-3305.1956087707777</v>
      </c>
      <c r="D56">
        <f>VLOOKUP($A56,'MP2-CCT'!$A$2:$T$192,12,FALSE)*2625.5</f>
        <v>-9213.3609190304287</v>
      </c>
      <c r="E56">
        <f>VLOOKUP($A56,'MP2-CCT'!$A$2:$T$192,13,FALSE)*2625.5</f>
        <v>-888.19959915547508</v>
      </c>
      <c r="F56">
        <f>VLOOKUP($A56,'MP2-CCT'!$A$2:$T$192,14,FALSE)*2625.5</f>
        <v>-2775.8245401073768</v>
      </c>
      <c r="G56">
        <f>VLOOKUP($A56,'MP2-CCT'!$A$2:$T$192,15,FALSE)*2625.5</f>
        <v>-2384.4044517622397</v>
      </c>
      <c r="H56">
        <f>VLOOKUP($A56,'MP2-CCT'!$A$2:$T$192,16,FALSE)*2625.5</f>
        <v>-6398.4269642596555</v>
      </c>
    </row>
    <row r="57" spans="1:8" x14ac:dyDescent="0.25">
      <c r="A57" t="s">
        <v>224</v>
      </c>
      <c r="B57">
        <f>VLOOKUP($A57,'CCSD(T)-CBS'!$A$2:$I$192,2,FALSE)</f>
        <v>-39.876609220877981</v>
      </c>
      <c r="C57">
        <f>VLOOKUP($A57,'MP2-CCT'!$A$2:$T$192,11,FALSE)*2625.5</f>
        <v>-2103.3060487396565</v>
      </c>
      <c r="D57">
        <f>VLOOKUP($A57,'MP2-CCT'!$A$2:$T$192,12,FALSE)*2625.5</f>
        <v>-6060.8014008226464</v>
      </c>
      <c r="E57">
        <f>VLOOKUP($A57,'MP2-CCT'!$A$2:$T$192,13,FALSE)*2625.5</f>
        <v>-888.09554279939061</v>
      </c>
      <c r="F57">
        <f>VLOOKUP($A57,'MP2-CCT'!$A$2:$T$192,14,FALSE)*2625.5</f>
        <v>-2775.6382185599473</v>
      </c>
      <c r="G57">
        <f>VLOOKUP($A57,'MP2-CCT'!$A$2:$T$192,15,FALSE)*2625.5</f>
        <v>-1195.8266970285015</v>
      </c>
      <c r="H57">
        <f>VLOOKUP($A57,'MP2-CCT'!$A$2:$T$192,16,FALSE)*2625.5</f>
        <v>-3260.7899621223983</v>
      </c>
    </row>
    <row r="58" spans="1:8" x14ac:dyDescent="0.25">
      <c r="A58" t="s">
        <v>225</v>
      </c>
      <c r="B58">
        <f>VLOOKUP($A58,'CCSD(T)-CBS'!$A$2:$I$192,2,FALSE)</f>
        <v>-36.288394476771828</v>
      </c>
      <c r="C58">
        <f>VLOOKUP($A58,'MP2-CCT'!$A$2:$T$192,11,FALSE)*2625.5</f>
        <v>-2100.9579189038518</v>
      </c>
      <c r="D58">
        <f>VLOOKUP($A58,'MP2-CCT'!$A$2:$T$192,12,FALSE)*2625.5</f>
        <v>-6058.220446232317</v>
      </c>
      <c r="E58">
        <f>VLOOKUP($A58,'MP2-CCT'!$A$2:$T$192,13,FALSE)*2625.5</f>
        <v>-887.72580273329709</v>
      </c>
      <c r="F58">
        <f>VLOOKUP($A58,'MP2-CCT'!$A$2:$T$192,14,FALSE)*2625.5</f>
        <v>-2774.9955249508121</v>
      </c>
      <c r="G58">
        <f>VLOOKUP($A58,'MP2-CCT'!$A$2:$T$192,15,FALSE)*2625.5</f>
        <v>-1195.8379133098283</v>
      </c>
      <c r="H58">
        <f>VLOOKUP($A58,'MP2-CCT'!$A$2:$T$192,16,FALSE)*2625.5</f>
        <v>-3260.8336805745789</v>
      </c>
    </row>
    <row r="59" spans="1:8" x14ac:dyDescent="0.25">
      <c r="A59" t="s">
        <v>226</v>
      </c>
      <c r="B59">
        <f>VLOOKUP($A59,'CCSD(T)-CBS'!$A$2:$I$192,2,FALSE)</f>
        <v>-46.731271912367447</v>
      </c>
      <c r="C59">
        <f>VLOOKUP($A59,'MP2-CCT'!$A$2:$T$192,11,FALSE)*2625.5</f>
        <v>-2311.2914836731929</v>
      </c>
      <c r="D59">
        <f>VLOOKUP($A59,'MP2-CCT'!$A$2:$T$192,12,FALSE)*2625.5</f>
        <v>-6736.2562545091296</v>
      </c>
      <c r="E59">
        <f>VLOOKUP($A59,'MP2-CCT'!$A$2:$T$192,13,FALSE)*2625.5</f>
        <v>-888.80296643162137</v>
      </c>
      <c r="F59">
        <f>VLOOKUP($A59,'MP2-CCT'!$A$2:$T$192,14,FALSE)*2625.5</f>
        <v>-2776.6554022291784</v>
      </c>
      <c r="G59">
        <f>VLOOKUP($A59,'MP2-CCT'!$A$2:$T$192,15,FALSE)*2625.5</f>
        <v>-1397.2047514268381</v>
      </c>
      <c r="H59">
        <f>VLOOKUP($A59,'MP2-CCT'!$A$2:$T$192,16,FALSE)*2625.5</f>
        <v>-3931.650977589999</v>
      </c>
    </row>
    <row r="60" spans="1:8" x14ac:dyDescent="0.25">
      <c r="A60" t="s">
        <v>227</v>
      </c>
      <c r="B60">
        <f>VLOOKUP($A60,'CCSD(T)-CBS'!$A$2:$I$192,2,FALSE)</f>
        <v>-41.657742024064646</v>
      </c>
      <c r="C60">
        <f>VLOOKUP($A60,'MP2-CCT'!$A$2:$T$192,11,FALSE)*2625.5</f>
        <v>-2307.741893534384</v>
      </c>
      <c r="D60">
        <f>VLOOKUP($A60,'MP2-CCT'!$A$2:$T$192,12,FALSE)*2625.5</f>
        <v>-6732.2241016832877</v>
      </c>
      <c r="E60">
        <f>VLOOKUP($A60,'MP2-CCT'!$A$2:$T$192,13,FALSE)*2625.5</f>
        <v>-888.13611160623202</v>
      </c>
      <c r="F60">
        <f>VLOOKUP($A60,'MP2-CCT'!$A$2:$T$192,14,FALSE)*2625.5</f>
        <v>-2775.769970186233</v>
      </c>
      <c r="G60">
        <f>VLOOKUP($A60,'MP2-CCT'!$A$2:$T$192,15,FALSE)*2625.5</f>
        <v>-1397.230385069993</v>
      </c>
      <c r="H60">
        <f>VLOOKUP($A60,'MP2-CCT'!$A$2:$T$192,16,FALSE)*2625.5</f>
        <v>-3931.7778060149485</v>
      </c>
    </row>
    <row r="61" spans="1:8" x14ac:dyDescent="0.25">
      <c r="A61" t="s">
        <v>228</v>
      </c>
      <c r="B61">
        <f>VLOOKUP($A61,'CCSD(T)-CBS'!$A$2:$I$192,2,FALSE)</f>
        <v>-33.068094527375251</v>
      </c>
      <c r="C61">
        <f>VLOOKUP($A61,'MP2-CCT'!$A$2:$T$192,11,FALSE)*2625.5</f>
        <v>-1650.5524741817655</v>
      </c>
      <c r="D61">
        <f>VLOOKUP($A61,'MP2-CCT'!$A$2:$T$192,12,FALSE)*2625.5</f>
        <v>-5070.6961235240533</v>
      </c>
      <c r="E61">
        <f>VLOOKUP($A61,'MP2-CCT'!$A$2:$T$192,13,FALSE)*2625.5</f>
        <v>-847.87423378999233</v>
      </c>
      <c r="F61">
        <f>VLOOKUP($A61,'MP2-CCT'!$A$2:$T$192,14,FALSE)*2625.5</f>
        <v>-2891.8395721257707</v>
      </c>
      <c r="G61">
        <f>VLOOKUP($A61,'MP2-CCT'!$A$2:$T$192,15,FALSE)*2625.5</f>
        <v>-785.51513620511787</v>
      </c>
      <c r="H61">
        <f>VLOOKUP($A61,'MP2-CCT'!$A$2:$T$192,16,FALSE)*2625.5</f>
        <v>-2157.9327955631247</v>
      </c>
    </row>
    <row r="62" spans="1:8" x14ac:dyDescent="0.25">
      <c r="A62" t="s">
        <v>229</v>
      </c>
      <c r="B62">
        <f>VLOOKUP($A62,'CCSD(T)-CBS'!$A$2:$I$192,2,FALSE)</f>
        <v>-31.10071111235402</v>
      </c>
      <c r="C62">
        <f>VLOOKUP($A62,'MP2-CCT'!$A$2:$T$192,11,FALSE)*2625.5</f>
        <v>-1650.0960102714409</v>
      </c>
      <c r="D62">
        <f>VLOOKUP($A62,'MP2-CCT'!$A$2:$T$192,12,FALSE)*2625.5</f>
        <v>-5070.0113181536881</v>
      </c>
      <c r="E62">
        <f>VLOOKUP($A62,'MP2-CCT'!$A$2:$T$192,13,FALSE)*2625.5</f>
        <v>-848.36535090644088</v>
      </c>
      <c r="F62">
        <f>VLOOKUP($A62,'MP2-CCT'!$A$2:$T$192,14,FALSE)*2625.5</f>
        <v>-2892.3156259079865</v>
      </c>
      <c r="G62">
        <f>VLOOKUP($A62,'MP2-CCT'!$A$2:$T$192,15,FALSE)*2625.5</f>
        <v>-785.5314440266784</v>
      </c>
      <c r="H62">
        <f>VLOOKUP($A62,'MP2-CCT'!$A$2:$T$192,16,FALSE)*2625.5</f>
        <v>-2158.0162447343646</v>
      </c>
    </row>
    <row r="63" spans="1:8" x14ac:dyDescent="0.25">
      <c r="A63" t="s">
        <v>230</v>
      </c>
      <c r="B63">
        <f>VLOOKUP($A63,'CCSD(T)-CBS'!$A$2:$I$192,2,FALSE)</f>
        <v>-30.812439254847504</v>
      </c>
      <c r="C63">
        <f>VLOOKUP($A63,'MP2-CCT'!$A$2:$T$192,11,FALSE)*2625.5</f>
        <v>-1649.4824230101058</v>
      </c>
      <c r="D63">
        <f>VLOOKUP($A63,'MP2-CCT'!$A$2:$T$192,12,FALSE)*2625.5</f>
        <v>-5069.5313827249947</v>
      </c>
      <c r="E63">
        <f>VLOOKUP($A63,'MP2-CCT'!$A$2:$T$192,13,FALSE)*2625.5</f>
        <v>-847.98092278882586</v>
      </c>
      <c r="F63">
        <f>VLOOKUP($A63,'MP2-CCT'!$A$2:$T$192,14,FALSE)*2625.5</f>
        <v>-2892.0788865386721</v>
      </c>
      <c r="G63">
        <f>VLOOKUP($A63,'MP2-CCT'!$A$2:$T$192,15,FALSE)*2625.5</f>
        <v>-785.52326417556299</v>
      </c>
      <c r="H63">
        <f>VLOOKUP($A63,'MP2-CCT'!$A$2:$T$192,16,FALSE)*2625.5</f>
        <v>-2157.9660424770655</v>
      </c>
    </row>
    <row r="64" spans="1:8" x14ac:dyDescent="0.25">
      <c r="A64" t="s">
        <v>31</v>
      </c>
      <c r="B64">
        <f>VLOOKUP($A64,'CCSD(T)-CBS'!$A$2:$I$192,2,FALSE)</f>
        <v>-43.886534791928966</v>
      </c>
      <c r="C64">
        <f>VLOOKUP($A64,'MP2-CCT'!$A$2:$T$192,11,FALSE)*2625.5</f>
        <v>-1049.5698345901003</v>
      </c>
      <c r="D64">
        <f>VLOOKUP($A64,'MP2-CCT'!$A$2:$T$192,12,FALSE)*2625.5</f>
        <v>-3345.475941394137</v>
      </c>
      <c r="E64">
        <f>VLOOKUP($A64,'MP2-CCT'!$A$2:$T$192,13,FALSE)*2625.5</f>
        <v>-848.52992936806709</v>
      </c>
      <c r="F64">
        <f>VLOOKUP($A64,'MP2-CCT'!$A$2:$T$192,14,FALSE)*2625.5</f>
        <v>-2892.8045092233629</v>
      </c>
      <c r="G64">
        <f>VLOOKUP($A64,'MP2-CCT'!$A$2:$T$192,15,FALSE)*2625.5</f>
        <v>-177.35172854789548</v>
      </c>
      <c r="H64">
        <f>VLOOKUP($A64,'MP2-CCT'!$A$2:$T$192,16,FALSE)*2625.5</f>
        <v>-424.99596808061324</v>
      </c>
    </row>
    <row r="65" spans="1:8" x14ac:dyDescent="0.25">
      <c r="A65" t="s">
        <v>32</v>
      </c>
      <c r="B65">
        <f>VLOOKUP($A65,'CCSD(T)-CBS'!$A$2:$I$192,2,FALSE)</f>
        <v>-42.611515238179095</v>
      </c>
      <c r="C65">
        <f>VLOOKUP($A65,'MP2-CCT'!$A$2:$T$192,11,FALSE)*2625.5</f>
        <v>-1048.79835278426</v>
      </c>
      <c r="D65">
        <f>VLOOKUP($A65,'MP2-CCT'!$A$2:$T$192,12,FALSE)*2625.5</f>
        <v>-3345.127578117118</v>
      </c>
      <c r="E65">
        <f>VLOOKUP($A65,'MP2-CCT'!$A$2:$T$192,13,FALSE)*2625.5</f>
        <v>-848.45830038511417</v>
      </c>
      <c r="F65">
        <f>VLOOKUP($A65,'MP2-CCT'!$A$2:$T$192,14,FALSE)*2625.5</f>
        <v>-2893.3440005333341</v>
      </c>
      <c r="G65">
        <f>VLOOKUP($A65,'MP2-CCT'!$A$2:$T$192,15,FALSE)*2625.5</f>
        <v>-177.35172854789548</v>
      </c>
      <c r="H65">
        <f>VLOOKUP($A65,'MP2-CCT'!$A$2:$T$192,16,FALSE)*2625.5</f>
        <v>-424.99596808061324</v>
      </c>
    </row>
    <row r="66" spans="1:8" x14ac:dyDescent="0.25">
      <c r="A66" t="s">
        <v>33</v>
      </c>
      <c r="B66">
        <f>VLOOKUP($A66,'CCSD(T)-CBS'!$A$2:$I$192,2,FALSE)</f>
        <v>-42.210337014402398</v>
      </c>
      <c r="C66">
        <f>VLOOKUP($A66,'MP2-CCT'!$A$2:$T$192,11,FALSE)*2625.5</f>
        <v>-1048.2973318219631</v>
      </c>
      <c r="D66">
        <f>VLOOKUP($A66,'MP2-CCT'!$A$2:$T$192,12,FALSE)*2625.5</f>
        <v>-3344.3033016194072</v>
      </c>
      <c r="E66">
        <f>VLOOKUP($A66,'MP2-CCT'!$A$2:$T$192,13,FALSE)*2625.5</f>
        <v>-848.43401566250134</v>
      </c>
      <c r="F66">
        <f>VLOOKUP($A66,'MP2-CCT'!$A$2:$T$192,14,FALSE)*2625.5</f>
        <v>-2892.9281267177362</v>
      </c>
      <c r="G66">
        <f>VLOOKUP($A66,'MP2-CCT'!$A$2:$T$192,15,FALSE)*2625.5</f>
        <v>-177.35172854789548</v>
      </c>
      <c r="H66">
        <f>VLOOKUP($A66,'MP2-CCT'!$A$2:$T$192,16,FALSE)*2625.5</f>
        <v>-424.99596808061324</v>
      </c>
    </row>
    <row r="67" spans="1:8" x14ac:dyDescent="0.25">
      <c r="A67" t="s">
        <v>231</v>
      </c>
      <c r="B67">
        <f>VLOOKUP($A67,'CCSD(T)-CBS'!$A$2:$I$192,2,FALSE)</f>
        <v>-37.92816143807147</v>
      </c>
      <c r="C67">
        <f>VLOOKUP($A67,'MP2-CCT'!$A$2:$T$192,11,FALSE)*2625.5</f>
        <v>-998.69464631234462</v>
      </c>
      <c r="D67">
        <f>VLOOKUP($A67,'MP2-CCT'!$A$2:$T$192,12,FALSE)*2625.5</f>
        <v>-3304.5434675691386</v>
      </c>
      <c r="E67">
        <f>VLOOKUP($A67,'MP2-CCT'!$A$2:$T$192,13,FALSE)*2625.5</f>
        <v>-848.58616176304929</v>
      </c>
      <c r="F67">
        <f>VLOOKUP($A67,'MP2-CCT'!$A$2:$T$192,14,FALSE)*2625.5</f>
        <v>-2892.8801023022816</v>
      </c>
      <c r="G67">
        <f>VLOOKUP($A67,'MP2-CCT'!$A$2:$T$192,15,FALSE)*2625.5</f>
        <v>-129.61265151567841</v>
      </c>
      <c r="H67">
        <f>VLOOKUP($A67,'MP2-CCT'!$A$2:$T$192,16,FALSE)*2625.5</f>
        <v>-387.39905783501581</v>
      </c>
    </row>
    <row r="68" spans="1:8" x14ac:dyDescent="0.25">
      <c r="A68" t="s">
        <v>232</v>
      </c>
      <c r="B68">
        <f>VLOOKUP($A68,'CCSD(T)-CBS'!$A$2:$I$192,2,FALSE)</f>
        <v>-37.111938176099216</v>
      </c>
      <c r="C68">
        <f>VLOOKUP($A68,'MP2-CCT'!$A$2:$T$192,11,FALSE)*2625.5</f>
        <v>-997.96376161366027</v>
      </c>
      <c r="D68">
        <f>VLOOKUP($A68,'MP2-CCT'!$A$2:$T$192,12,FALSE)*2625.5</f>
        <v>-3304.1814042258875</v>
      </c>
      <c r="E68">
        <f>VLOOKUP($A68,'MP2-CCT'!$A$2:$T$192,13,FALSE)*2625.5</f>
        <v>-848.31737074434022</v>
      </c>
      <c r="F68">
        <f>VLOOKUP($A68,'MP2-CCT'!$A$2:$T$192,14,FALSE)*2625.5</f>
        <v>-2893.0929699703497</v>
      </c>
      <c r="G68">
        <f>VLOOKUP($A68,'MP2-CCT'!$A$2:$T$192,15,FALSE)*2625.5</f>
        <v>-129.61265151566869</v>
      </c>
      <c r="H68">
        <f>VLOOKUP($A68,'MP2-CCT'!$A$2:$T$192,16,FALSE)*2625.5</f>
        <v>-387.39905783499745</v>
      </c>
    </row>
    <row r="69" spans="1:8" x14ac:dyDescent="0.25">
      <c r="A69" t="s">
        <v>233</v>
      </c>
      <c r="B69">
        <f>VLOOKUP($A69,'CCSD(T)-CBS'!$A$2:$I$192,2,FALSE)</f>
        <v>-36.955894608363792</v>
      </c>
      <c r="C69">
        <f>VLOOKUP($A69,'MP2-CCT'!$A$2:$T$192,11,FALSE)*2625.5</f>
        <v>-997.9713049512842</v>
      </c>
      <c r="D69">
        <f>VLOOKUP($A69,'MP2-CCT'!$A$2:$T$192,12,FALSE)*2625.5</f>
        <v>-3303.9386193803789</v>
      </c>
      <c r="E69">
        <f>VLOOKUP($A69,'MP2-CCT'!$A$2:$T$192,13,FALSE)*2625.5</f>
        <v>-848.55562136992251</v>
      </c>
      <c r="F69">
        <f>VLOOKUP($A69,'MP2-CCT'!$A$2:$T$192,14,FALSE)*2625.5</f>
        <v>-2893.0522992740785</v>
      </c>
      <c r="G69">
        <f>VLOOKUP($A69,'MP2-CCT'!$A$2:$T$192,15,FALSE)*2625.5</f>
        <v>-129.61265151567159</v>
      </c>
      <c r="H69">
        <f>VLOOKUP($A69,'MP2-CCT'!$A$2:$T$192,16,FALSE)*2625.5</f>
        <v>-387.39905783500268</v>
      </c>
    </row>
    <row r="70" spans="1:8" x14ac:dyDescent="0.25">
      <c r="A70" t="s">
        <v>234</v>
      </c>
      <c r="B70">
        <f>VLOOKUP($A70,'CCSD(T)-CBS'!$A$2:$I$192,2,FALSE)</f>
        <v>-39.531819201176404</v>
      </c>
      <c r="C70">
        <f>VLOOKUP($A70,'MP2-CCT'!$A$2:$T$192,11,FALSE)*2625.5</f>
        <v>-1487.9341090510275</v>
      </c>
      <c r="D70">
        <f>VLOOKUP($A70,'MP2-CCT'!$A$2:$T$192,12,FALSE)*2625.5</f>
        <v>-4608.4852707146947</v>
      </c>
      <c r="E70">
        <f>VLOOKUP($A70,'MP2-CCT'!$A$2:$T$192,13,FALSE)*2625.5</f>
        <v>-848.35878533463529</v>
      </c>
      <c r="F70">
        <f>VLOOKUP($A70,'MP2-CCT'!$A$2:$T$192,14,FALSE)*2625.5</f>
        <v>-2892.4957271062713</v>
      </c>
      <c r="G70">
        <f>VLOOKUP($A70,'MP2-CCT'!$A$2:$T$192,15,FALSE)*2625.5</f>
        <v>-618.12986334986999</v>
      </c>
      <c r="H70">
        <f>VLOOKUP($A70,'MP2-CCT'!$A$2:$T$192,16,FALSE)*2625.5</f>
        <v>-1693.3077256470242</v>
      </c>
    </row>
    <row r="71" spans="1:8" x14ac:dyDescent="0.25">
      <c r="A71" t="s">
        <v>235</v>
      </c>
      <c r="B71">
        <f>VLOOKUP($A71,'CCSD(T)-CBS'!$A$2:$I$192,2,FALSE)</f>
        <v>-42.581052663693299</v>
      </c>
      <c r="C71">
        <f>VLOOKUP($A71,'MP2-CCT'!$A$2:$T$192,11,FALSE)*2625.5</f>
        <v>-1489.0161144649064</v>
      </c>
      <c r="D71">
        <f>VLOOKUP($A71,'MP2-CCT'!$A$2:$T$192,12,FALSE)*2625.5</f>
        <v>-4610.4921918807158</v>
      </c>
      <c r="E71">
        <f>VLOOKUP($A71,'MP2-CCT'!$A$2:$T$192,13,FALSE)*2625.5</f>
        <v>-848.02225640180097</v>
      </c>
      <c r="F71">
        <f>VLOOKUP($A71,'MP2-CCT'!$A$2:$T$192,14,FALSE)*2625.5</f>
        <v>-2892.2136332470363</v>
      </c>
      <c r="G71">
        <f>VLOOKUP($A71,'MP2-CCT'!$A$2:$T$192,15,FALSE)*2625.5</f>
        <v>-618.15266783587276</v>
      </c>
      <c r="H71">
        <f>VLOOKUP($A71,'MP2-CCT'!$A$2:$T$192,16,FALSE)*2625.5</f>
        <v>-1693.6549725602019</v>
      </c>
    </row>
    <row r="72" spans="1:8" x14ac:dyDescent="0.25">
      <c r="A72" t="s">
        <v>236</v>
      </c>
      <c r="B72">
        <f>VLOOKUP($A72,'CCSD(T)-CBS'!$A$2:$I$192,2,FALSE)</f>
        <v>-39.557201404091302</v>
      </c>
      <c r="C72">
        <f>VLOOKUP($A72,'MP2-CCT'!$A$2:$T$192,11,FALSE)*2625.5</f>
        <v>-1487.9510826648338</v>
      </c>
      <c r="D72">
        <f>VLOOKUP($A72,'MP2-CCT'!$A$2:$T$192,12,FALSE)*2625.5</f>
        <v>-4608.5130765619961</v>
      </c>
      <c r="E72">
        <f>VLOOKUP($A72,'MP2-CCT'!$A$2:$T$192,13,FALSE)*2625.5</f>
        <v>-848.36216124246903</v>
      </c>
      <c r="F72">
        <f>VLOOKUP($A72,'MP2-CCT'!$A$2:$T$192,14,FALSE)*2625.5</f>
        <v>-2892.4978594056238</v>
      </c>
      <c r="G72">
        <f>VLOOKUP($A72,'MP2-CCT'!$A$2:$T$192,15,FALSE)*2625.5</f>
        <v>-618.13101846281518</v>
      </c>
      <c r="H72">
        <f>VLOOKUP($A72,'MP2-CCT'!$A$2:$T$192,16,FALSE)*2625.5</f>
        <v>-1693.3137657052951</v>
      </c>
    </row>
    <row r="73" spans="1:8" x14ac:dyDescent="0.25">
      <c r="A73" t="s">
        <v>237</v>
      </c>
      <c r="B73">
        <f>VLOOKUP($A73,'CCSD(T)-CBS'!$A$2:$I$192,2,FALSE)</f>
        <v>-42.546286348199374</v>
      </c>
      <c r="C73">
        <f>VLOOKUP($A73,'MP2-CCT'!$A$2:$T$192,11,FALSE)*2625.5</f>
        <v>-1488.9981938836834</v>
      </c>
      <c r="D73">
        <f>VLOOKUP($A73,'MP2-CCT'!$A$2:$T$192,12,FALSE)*2625.5</f>
        <v>-4610.4705877378346</v>
      </c>
      <c r="E73">
        <f>VLOOKUP($A73,'MP2-CCT'!$A$2:$T$192,13,FALSE)*2625.5</f>
        <v>-848.02335359173719</v>
      </c>
      <c r="F73">
        <f>VLOOKUP($A73,'MP2-CCT'!$A$2:$T$192,14,FALSE)*2625.5</f>
        <v>-2892.2126834071155</v>
      </c>
      <c r="G73">
        <f>VLOOKUP($A73,'MP2-CCT'!$A$2:$T$192,15,FALSE)*2625.5</f>
        <v>-618.15073449965655</v>
      </c>
      <c r="H73">
        <f>VLOOKUP($A73,'MP2-CCT'!$A$2:$T$192,16,FALSE)*2625.5</f>
        <v>-1693.6536864564828</v>
      </c>
    </row>
    <row r="74" spans="1:8" x14ac:dyDescent="0.25">
      <c r="A74" t="s">
        <v>238</v>
      </c>
      <c r="B74">
        <f>VLOOKUP($A74,'CCSD(T)-CBS'!$A$2:$I$192,2,FALSE)</f>
        <v>-43.294363475903083</v>
      </c>
      <c r="C74">
        <f>VLOOKUP($A74,'MP2-CCT'!$A$2:$T$192,11,FALSE)*2625.5</f>
        <v>-1488.9590327584262</v>
      </c>
      <c r="D74">
        <f>VLOOKUP($A74,'MP2-CCT'!$A$2:$T$192,12,FALSE)*2625.5</f>
        <v>-4610.893999312184</v>
      </c>
      <c r="E74">
        <f>VLOOKUP($A74,'MP2-CCT'!$A$2:$T$192,13,FALSE)*2625.5</f>
        <v>-848.09565011691552</v>
      </c>
      <c r="F74">
        <f>VLOOKUP($A74,'MP2-CCT'!$A$2:$T$192,14,FALSE)*2625.5</f>
        <v>-2892.2225386351965</v>
      </c>
      <c r="G74">
        <f>VLOOKUP($A74,'MP2-CCT'!$A$2:$T$192,15,FALSE)*2625.5</f>
        <v>-618.06923703114967</v>
      </c>
      <c r="H74">
        <f>VLOOKUP($A74,'MP2-CCT'!$A$2:$T$192,16,FALSE)*2625.5</f>
        <v>-1693.5944921415748</v>
      </c>
    </row>
    <row r="75" spans="1:8" x14ac:dyDescent="0.25">
      <c r="A75" t="s">
        <v>239</v>
      </c>
      <c r="B75">
        <f>VLOOKUP($A75,'CCSD(T)-CBS'!$A$2:$I$192,2,FALSE)</f>
        <v>-43.286504376862922</v>
      </c>
      <c r="C75">
        <f>VLOOKUP($A75,'MP2-CCT'!$A$2:$T$192,11,FALSE)*2625.5</f>
        <v>-1488.9586871678835</v>
      </c>
      <c r="D75">
        <f>VLOOKUP($A75,'MP2-CCT'!$A$2:$T$192,12,FALSE)*2625.5</f>
        <v>-4610.8834047607888</v>
      </c>
      <c r="E75">
        <f>VLOOKUP($A75,'MP2-CCT'!$A$2:$T$192,13,FALSE)*2625.5</f>
        <v>-848.09678637382171</v>
      </c>
      <c r="F75">
        <f>VLOOKUP($A75,'MP2-CCT'!$A$2:$T$192,14,FALSE)*2625.5</f>
        <v>-2892.2174150699043</v>
      </c>
      <c r="G75">
        <f>VLOOKUP($A75,'MP2-CCT'!$A$2:$T$192,15,FALSE)*2625.5</f>
        <v>-618.07070986756219</v>
      </c>
      <c r="H75">
        <f>VLOOKUP($A75,'MP2-CCT'!$A$2:$T$192,16,FALSE)*2625.5</f>
        <v>-1693.595280525838</v>
      </c>
    </row>
    <row r="76" spans="1:8" x14ac:dyDescent="0.25">
      <c r="A76" t="s">
        <v>240</v>
      </c>
      <c r="B76">
        <f>VLOOKUP($A76,'CCSD(T)-CBS'!$A$2:$I$192,2,FALSE)</f>
        <v>-39.214999909860126</v>
      </c>
      <c r="C76">
        <f>VLOOKUP($A76,'MP2-CCT'!$A$2:$T$192,11,FALSE)*2625.5</f>
        <v>-1618.3636541704948</v>
      </c>
      <c r="D76">
        <f>VLOOKUP($A76,'MP2-CCT'!$A$2:$T$192,12,FALSE)*2625.5</f>
        <v>-5028.3428215905888</v>
      </c>
      <c r="E76">
        <f>VLOOKUP($A76,'MP2-CCT'!$A$2:$T$192,13,FALSE)*2625.5</f>
        <v>-847.88611750330244</v>
      </c>
      <c r="F76">
        <f>VLOOKUP($A76,'MP2-CCT'!$A$2:$T$192,14,FALSE)*2625.5</f>
        <v>-2892.1412227515657</v>
      </c>
      <c r="G76">
        <f>VLOOKUP($A76,'MP2-CCT'!$A$2:$T$192,15,FALSE)*2625.5</f>
        <v>-747.67553475805562</v>
      </c>
      <c r="H76">
        <f>VLOOKUP($A76,'MP2-CCT'!$A$2:$T$192,16,FALSE)*2625.5</f>
        <v>-2111.3070208773479</v>
      </c>
    </row>
    <row r="77" spans="1:8" x14ac:dyDescent="0.25">
      <c r="A77" t="s">
        <v>241</v>
      </c>
      <c r="B77">
        <f>VLOOKUP($A77,'CCSD(T)-CBS'!$A$2:$I$192,2,FALSE)</f>
        <v>-36.330599618107499</v>
      </c>
      <c r="C77">
        <f>VLOOKUP($A77,'MP2-CCT'!$A$2:$T$192,11,FALSE)*2625.5</f>
        <v>-1617.2943613354976</v>
      </c>
      <c r="D77">
        <f>VLOOKUP($A77,'MP2-CCT'!$A$2:$T$192,12,FALSE)*2625.5</f>
        <v>-5027.1618421104449</v>
      </c>
      <c r="E77">
        <f>VLOOKUP($A77,'MP2-CCT'!$A$2:$T$192,13,FALSE)*2625.5</f>
        <v>-848.55007978876904</v>
      </c>
      <c r="F77">
        <f>VLOOKUP($A77,'MP2-CCT'!$A$2:$T$192,14,FALSE)*2625.5</f>
        <v>-2892.6949049363479</v>
      </c>
      <c r="G77">
        <f>VLOOKUP($A77,'MP2-CCT'!$A$2:$T$192,15,FALSE)*2625.5</f>
        <v>-747.70752816367337</v>
      </c>
      <c r="H77">
        <f>VLOOKUP($A77,'MP2-CCT'!$A$2:$T$192,16,FALSE)*2625.5</f>
        <v>-2111.4154197463754</v>
      </c>
    </row>
    <row r="78" spans="1:8" x14ac:dyDescent="0.25">
      <c r="A78" t="s">
        <v>242</v>
      </c>
      <c r="B78">
        <f>VLOOKUP($A78,'CCSD(T)-CBS'!$A$2:$I$192,2,FALSE)</f>
        <v>-35.135415697911412</v>
      </c>
      <c r="C78">
        <f>VLOOKUP($A78,'MP2-CCT'!$A$2:$T$192,11,FALSE)*2625.5</f>
        <v>-1616.302852221359</v>
      </c>
      <c r="D78">
        <f>VLOOKUP($A78,'MP2-CCT'!$A$2:$T$192,12,FALSE)*2625.5</f>
        <v>-5026.1697720918355</v>
      </c>
      <c r="E78">
        <f>VLOOKUP($A78,'MP2-CCT'!$A$2:$T$192,13,FALSE)*2625.5</f>
        <v>-848.07488493554092</v>
      </c>
      <c r="F78">
        <f>VLOOKUP($A78,'MP2-CCT'!$A$2:$T$192,14,FALSE)*2625.5</f>
        <v>-2892.539434420215</v>
      </c>
      <c r="G78">
        <f>VLOOKUP($A78,'MP2-CCT'!$A$2:$T$192,15,FALSE)*2625.5</f>
        <v>-747.67200565614587</v>
      </c>
      <c r="H78">
        <f>VLOOKUP($A78,'MP2-CCT'!$A$2:$T$192,16,FALSE)*2625.5</f>
        <v>-2111.2926027185754</v>
      </c>
    </row>
    <row r="79" spans="1:8" x14ac:dyDescent="0.25">
      <c r="A79" t="s">
        <v>243</v>
      </c>
      <c r="B79">
        <f>VLOOKUP($A79,'CCSD(T)-CBS'!$A$2:$I$192,2,FALSE)</f>
        <v>615.42753469794297</v>
      </c>
      <c r="C79">
        <f>VLOOKUP($A79,'MP2-CCT'!$A$2:$T$192,11,FALSE)*2625.5</f>
        <v>-3255.5473680527139</v>
      </c>
      <c r="D79">
        <f>VLOOKUP($A79,'MP2-CCT'!$A$2:$T$192,12,FALSE)*2625.5</f>
        <v>-9318.8182652294781</v>
      </c>
      <c r="E79">
        <f>VLOOKUP($A79,'MP2-CCT'!$A$2:$T$192,13,FALSE)*2625.5</f>
        <v>-848.22256204017435</v>
      </c>
      <c r="F79">
        <f>VLOOKUP($A79,'MP2-CCT'!$A$2:$T$192,14,FALSE)*2625.5</f>
        <v>-2891.8157941032046</v>
      </c>
      <c r="G79">
        <f>VLOOKUP($A79,'MP2-CCT'!$A$2:$T$192,15,FALSE)*2625.5</f>
        <v>-2382.7955970696826</v>
      </c>
      <c r="H79">
        <f>VLOOKUP($A79,'MP2-CCT'!$A$2:$T$192,16,FALSE)*2625.5</f>
        <v>-6397.626077200297</v>
      </c>
    </row>
    <row r="80" spans="1:8" x14ac:dyDescent="0.25">
      <c r="A80" t="s">
        <v>85</v>
      </c>
      <c r="B80">
        <f>VLOOKUP($A80,'CCSD(T)-CBS'!$A$2:$I$192,2,FALSE)</f>
        <v>624.4058427948512</v>
      </c>
      <c r="C80">
        <f>VLOOKUP($A80,'MP2-CCT'!$A$2:$T$192,11,FALSE)*2625.5</f>
        <v>-3250.6966782443938</v>
      </c>
      <c r="D80">
        <f>VLOOKUP($A80,'MP2-CCT'!$A$2:$T$192,12,FALSE)*2625.5</f>
        <v>-9310.9203895671617</v>
      </c>
      <c r="E80">
        <f>VLOOKUP($A80,'MP2-CCT'!$A$2:$T$192,13,FALSE)*2625.5</f>
        <v>-847.87088121573311</v>
      </c>
      <c r="F80">
        <f>VLOOKUP($A80,'MP2-CCT'!$A$2:$T$192,14,FALSE)*2625.5</f>
        <v>-2891.6469648154143</v>
      </c>
      <c r="G80">
        <f>VLOOKUP($A80,'MP2-CCT'!$A$2:$T$192,15,FALSE)*2625.5</f>
        <v>-2382.609484185225</v>
      </c>
      <c r="H80">
        <f>VLOOKUP($A80,'MP2-CCT'!$A$2:$T$192,16,FALSE)*2625.5</f>
        <v>-6396.5952774386169</v>
      </c>
    </row>
    <row r="81" spans="1:8" x14ac:dyDescent="0.25">
      <c r="A81" t="s">
        <v>86</v>
      </c>
      <c r="B81">
        <f>VLOOKUP($A81,'CCSD(T)-CBS'!$A$2:$I$192,2,FALSE)</f>
        <v>616.60196722636647</v>
      </c>
      <c r="C81">
        <f>VLOOKUP($A81,'MP2-CCT'!$A$2:$T$192,11,FALSE)*2625.5</f>
        <v>-3254.9371790930945</v>
      </c>
      <c r="D81">
        <f>VLOOKUP($A81,'MP2-CCT'!$A$2:$T$192,12,FALSE)*2625.5</f>
        <v>-9318.121924295514</v>
      </c>
      <c r="E81">
        <f>VLOOKUP($A81,'MP2-CCT'!$A$2:$T$192,13,FALSE)*2625.5</f>
        <v>-848.03765499049189</v>
      </c>
      <c r="F81">
        <f>VLOOKUP($A81,'MP2-CCT'!$A$2:$T$192,14,FALSE)*2625.5</f>
        <v>-2891.8902375658854</v>
      </c>
      <c r="G81">
        <f>VLOOKUP($A81,'MP2-CCT'!$A$2:$T$192,15,FALSE)*2625.5</f>
        <v>-2382.6975439417456</v>
      </c>
      <c r="H81">
        <f>VLOOKUP($A81,'MP2-CCT'!$A$2:$T$192,16,FALSE)*2625.5</f>
        <v>-6397.4532168474589</v>
      </c>
    </row>
    <row r="82" spans="1:8" x14ac:dyDescent="0.25">
      <c r="A82" t="s">
        <v>87</v>
      </c>
      <c r="B82">
        <f>VLOOKUP($A82,'CCSD(T)-CBS'!$A$2:$I$192,2,FALSE)</f>
        <v>617.61227236659033</v>
      </c>
      <c r="C82">
        <f>VLOOKUP($A82,'MP2-CCT'!$A$2:$T$192,11,FALSE)*2625.5</f>
        <v>-3254.3775265189493</v>
      </c>
      <c r="D82">
        <f>VLOOKUP($A82,'MP2-CCT'!$A$2:$T$192,12,FALSE)*2625.5</f>
        <v>-9317.7996276998856</v>
      </c>
      <c r="E82">
        <f>VLOOKUP($A82,'MP2-CCT'!$A$2:$T$192,13,FALSE)*2625.5</f>
        <v>-848.0152666903607</v>
      </c>
      <c r="F82">
        <f>VLOOKUP($A82,'MP2-CCT'!$A$2:$T$192,14,FALSE)*2625.5</f>
        <v>-2891.8677399929479</v>
      </c>
      <c r="G82">
        <f>VLOOKUP($A82,'MP2-CCT'!$A$2:$T$192,15,FALSE)*2625.5</f>
        <v>-2382.7250631237162</v>
      </c>
      <c r="H82">
        <f>VLOOKUP($A82,'MP2-CCT'!$A$2:$T$192,16,FALSE)*2625.5</f>
        <v>-6397.5429636527006</v>
      </c>
    </row>
    <row r="83" spans="1:8" x14ac:dyDescent="0.25">
      <c r="A83" t="s">
        <v>88</v>
      </c>
      <c r="B83">
        <f>VLOOKUP($A83,'CCSD(T)-CBS'!$A$2:$I$192,2,FALSE)</f>
        <v>622.76057010955992</v>
      </c>
      <c r="C83">
        <f>VLOOKUP($A83,'MP2-CCT'!$A$2:$T$192,11,FALSE)*2625.5</f>
        <v>-3251.1789090353141</v>
      </c>
      <c r="D83">
        <f>VLOOKUP($A83,'MP2-CCT'!$A$2:$T$192,12,FALSE)*2625.5</f>
        <v>-9311.5674221899426</v>
      </c>
      <c r="E83">
        <f>VLOOKUP($A83,'MP2-CCT'!$A$2:$T$192,13,FALSE)*2625.5</f>
        <v>-847.7134231569562</v>
      </c>
      <c r="F83">
        <f>VLOOKUP($A83,'MP2-CCT'!$A$2:$T$192,14,FALSE)*2625.5</f>
        <v>-2891.6367105883123</v>
      </c>
      <c r="G83">
        <f>VLOOKUP($A83,'MP2-CCT'!$A$2:$T$192,15,FALSE)*2625.5</f>
        <v>-2382.5146424403283</v>
      </c>
      <c r="H83">
        <f>VLOOKUP($A83,'MP2-CCT'!$A$2:$T$192,16,FALSE)*2625.5</f>
        <v>-6396.4080901258412</v>
      </c>
    </row>
    <row r="84" spans="1:8" x14ac:dyDescent="0.25">
      <c r="A84" t="s">
        <v>89</v>
      </c>
      <c r="B84">
        <f>VLOOKUP($A84,'CCSD(T)-CBS'!$A$2:$I$192,2,FALSE)</f>
        <v>624.71996256965394</v>
      </c>
      <c r="C84">
        <f>VLOOKUP($A84,'MP2-CCT'!$A$2:$T$192,11,FALSE)*2625.5</f>
        <v>-3250.5266885957167</v>
      </c>
      <c r="D84">
        <f>VLOOKUP($A84,'MP2-CCT'!$A$2:$T$192,12,FALSE)*2625.5</f>
        <v>-9310.5229693437268</v>
      </c>
      <c r="E84">
        <f>VLOOKUP($A84,'MP2-CCT'!$A$2:$T$192,13,FALSE)*2625.5</f>
        <v>-848.08310384553988</v>
      </c>
      <c r="F84">
        <f>VLOOKUP($A84,'MP2-CCT'!$A$2:$T$192,14,FALSE)*2625.5</f>
        <v>-2891.8961879082167</v>
      </c>
      <c r="G84">
        <f>VLOOKUP($A84,'MP2-CCT'!$A$2:$T$192,15,FALSE)*2625.5</f>
        <v>-2382.6419094369894</v>
      </c>
      <c r="H84">
        <f>VLOOKUP($A84,'MP2-CCT'!$A$2:$T$192,16,FALSE)*2625.5</f>
        <v>-6396.5314636932526</v>
      </c>
    </row>
    <row r="85" spans="1:8" x14ac:dyDescent="0.25">
      <c r="A85" t="s">
        <v>90</v>
      </c>
      <c r="B85">
        <f>VLOOKUP($A85,'CCSD(T)-CBS'!$A$2:$I$192,2,FALSE)</f>
        <v>456.64451084495249</v>
      </c>
      <c r="C85">
        <f>VLOOKUP($A85,'MP2-CCT'!$A$2:$T$192,11,FALSE)*2625.5</f>
        <v>-2061.2794169475633</v>
      </c>
      <c r="D85">
        <f>VLOOKUP($A85,'MP2-CCT'!$A$2:$T$192,12,FALSE)*2625.5</f>
        <v>-6174.1214664073823</v>
      </c>
      <c r="E85">
        <f>VLOOKUP($A85,'MP2-CCT'!$A$2:$T$192,13,FALSE)*2625.5</f>
        <v>-848.07944587765746</v>
      </c>
      <c r="F85">
        <f>VLOOKUP($A85,'MP2-CCT'!$A$2:$T$192,14,FALSE)*2625.5</f>
        <v>-2891.9703512136903</v>
      </c>
      <c r="G85">
        <f>VLOOKUP($A85,'MP2-CCT'!$A$2:$T$192,15,FALSE)*2625.5</f>
        <v>-1195.9331004502455</v>
      </c>
      <c r="H85">
        <f>VLOOKUP($A85,'MP2-CCT'!$A$2:$T$192,16,FALSE)*2625.5</f>
        <v>-3261.17437542993</v>
      </c>
    </row>
    <row r="86" spans="1:8" x14ac:dyDescent="0.25">
      <c r="A86" t="s">
        <v>91</v>
      </c>
      <c r="B86">
        <f>VLOOKUP($A86,'CCSD(T)-CBS'!$A$2:$I$192,2,FALSE)</f>
        <v>-30.822484724108108</v>
      </c>
      <c r="C86">
        <f>VLOOKUP($A86,'MP2-CCT'!$A$2:$T$192,11,FALSE)*2625.5</f>
        <v>-2060.4718552468808</v>
      </c>
      <c r="D86">
        <f>VLOOKUP($A86,'MP2-CCT'!$A$2:$T$192,12,FALSE)*2625.5</f>
        <v>-6173.2122669399387</v>
      </c>
      <c r="E86">
        <f>VLOOKUP($A86,'MP2-CCT'!$A$2:$T$192,13,FALSE)*2625.5</f>
        <v>-848.12781263500528</v>
      </c>
      <c r="F86">
        <f>VLOOKUP($A86,'MP2-CCT'!$A$2:$T$192,14,FALSE)*2625.5</f>
        <v>-2892.0188446938073</v>
      </c>
      <c r="G86">
        <f>VLOOKUP($A86,'MP2-CCT'!$A$2:$T$192,15,FALSE)*2625.5</f>
        <v>-1195.9614710625606</v>
      </c>
      <c r="H86">
        <f>VLOOKUP($A86,'MP2-CCT'!$A$2:$T$192,16,FALSE)*2625.5</f>
        <v>-3261.2734643718695</v>
      </c>
    </row>
    <row r="87" spans="1:8" x14ac:dyDescent="0.25">
      <c r="A87" t="s">
        <v>92</v>
      </c>
      <c r="B87">
        <f>VLOOKUP($A87,'CCSD(T)-CBS'!$A$2:$I$192,2,FALSE)</f>
        <v>-30.442729500735368</v>
      </c>
      <c r="C87">
        <f>VLOOKUP($A87,'MP2-CCT'!$A$2:$T$192,11,FALSE)*2625.5</f>
        <v>-2059.9273896745444</v>
      </c>
      <c r="D87">
        <f>VLOOKUP($A87,'MP2-CCT'!$A$2:$T$192,12,FALSE)*2625.5</f>
        <v>-6172.8070208182617</v>
      </c>
      <c r="E87">
        <f>VLOOKUP($A87,'MP2-CCT'!$A$2:$T$192,13,FALSE)*2625.5</f>
        <v>-847.96234849789482</v>
      </c>
      <c r="F87">
        <f>VLOOKUP($A87,'MP2-CCT'!$A$2:$T$192,14,FALSE)*2625.5</f>
        <v>-2891.9207225562732</v>
      </c>
      <c r="G87">
        <f>VLOOKUP($A87,'MP2-CCT'!$A$2:$T$192,15,FALSE)*2625.5</f>
        <v>-1195.9604326594335</v>
      </c>
      <c r="H87">
        <f>VLOOKUP($A87,'MP2-CCT'!$A$2:$T$192,16,FALSE)*2625.5</f>
        <v>-3261.2632040793906</v>
      </c>
    </row>
    <row r="88" spans="1:8" x14ac:dyDescent="0.25">
      <c r="A88" t="s">
        <v>93</v>
      </c>
      <c r="B88">
        <f>VLOOKUP($A88,'CCSD(T)-CBS'!$A$2:$I$192,2,FALSE)</f>
        <v>643.42942704500638</v>
      </c>
      <c r="C88">
        <f>VLOOKUP($A88,'MP2-CCT'!$A$2:$T$192,11,FALSE)*2625.5</f>
        <v>-2266.204813151699</v>
      </c>
      <c r="D88">
        <f>VLOOKUP($A88,'MP2-CCT'!$A$2:$T$192,12,FALSE)*2625.5</f>
        <v>-6847.3386712075207</v>
      </c>
      <c r="E88">
        <f>VLOOKUP($A88,'MP2-CCT'!$A$2:$T$192,13,FALSE)*2625.5</f>
        <v>-847.86824458213766</v>
      </c>
      <c r="F88">
        <f>VLOOKUP($A88,'MP2-CCT'!$A$2:$T$192,14,FALSE)*2625.5</f>
        <v>-2892.1085663453673</v>
      </c>
      <c r="G88">
        <f>VLOOKUP($A88,'MP2-CCT'!$A$2:$T$192,15,FALSE)*2625.5</f>
        <v>-1396.6409812970949</v>
      </c>
      <c r="H88">
        <f>VLOOKUP($A88,'MP2-CCT'!$A$2:$T$192,16,FALSE)*2625.5</f>
        <v>-3932.3803099117449</v>
      </c>
    </row>
    <row r="89" spans="1:8" x14ac:dyDescent="0.25">
      <c r="A89" t="s">
        <v>94</v>
      </c>
      <c r="B89">
        <f>VLOOKUP($A89,'CCSD(T)-CBS'!$A$2:$I$192,2,FALSE)</f>
        <v>646.06968973823496</v>
      </c>
      <c r="C89">
        <f>VLOOKUP($A89,'MP2-CCT'!$A$2:$T$192,11,FALSE)*2625.5</f>
        <v>-2265.1147519799438</v>
      </c>
      <c r="D89">
        <f>VLOOKUP($A89,'MP2-CCT'!$A$2:$T$192,12,FALSE)*2625.5</f>
        <v>-6846.1861836908965</v>
      </c>
      <c r="E89">
        <f>VLOOKUP($A89,'MP2-CCT'!$A$2:$T$192,13,FALSE)*2625.5</f>
        <v>-848.51770526025734</v>
      </c>
      <c r="F89">
        <f>VLOOKUP($A89,'MP2-CCT'!$A$2:$T$192,14,FALSE)*2625.5</f>
        <v>-2892.6344008801107</v>
      </c>
      <c r="G89">
        <f>VLOOKUP($A89,'MP2-CCT'!$A$2:$T$192,15,FALSE)*2625.5</f>
        <v>-1396.6186773906918</v>
      </c>
      <c r="H89">
        <f>VLOOKUP($A89,'MP2-CCT'!$A$2:$T$192,16,FALSE)*2625.5</f>
        <v>-3932.4194440355072</v>
      </c>
    </row>
    <row r="90" spans="1:8" x14ac:dyDescent="0.25">
      <c r="A90" t="s">
        <v>95</v>
      </c>
      <c r="B90">
        <f>VLOOKUP($A90,'CCSD(T)-CBS'!$A$2:$I$192,2,FALSE)</f>
        <v>-37.324324659640752</v>
      </c>
      <c r="C90">
        <f>VLOOKUP($A90,'MP2-CCT'!$A$2:$T$192,11,FALSE)*2625.5</f>
        <v>-1795.3118115063439</v>
      </c>
      <c r="D90">
        <f>VLOOKUP($A90,'MP2-CCT'!$A$2:$T$192,12,FALSE)*2625.5</f>
        <v>-5311.6496914419167</v>
      </c>
      <c r="E90">
        <f>VLOOKUP($A90,'MP2-CCT'!$A$2:$T$192,13,FALSE)*2625.5</f>
        <v>-991.97778621032489</v>
      </c>
      <c r="F90">
        <f>VLOOKUP($A90,'MP2-CCT'!$A$2:$T$192,14,FALSE)*2625.5</f>
        <v>-3130.1573135048284</v>
      </c>
      <c r="G90">
        <f>VLOOKUP($A90,'MP2-CCT'!$A$2:$T$192,15,FALSE)*2625.5</f>
        <v>-785.87233153548016</v>
      </c>
      <c r="H90">
        <f>VLOOKUP($A90,'MP2-CCT'!$A$2:$T$192,16,FALSE)*2625.5</f>
        <v>-2159.4279147355037</v>
      </c>
    </row>
    <row r="91" spans="1:8" x14ac:dyDescent="0.25">
      <c r="A91" t="s">
        <v>96</v>
      </c>
      <c r="B91">
        <f>VLOOKUP($A91,'CCSD(T)-CBS'!$A$2:$I$192,2,FALSE)</f>
        <v>-36.17774670313338</v>
      </c>
      <c r="C91">
        <f>VLOOKUP($A91,'MP2-CCT'!$A$2:$T$192,11,FALSE)*2625.5</f>
        <v>-1794.7863974177105</v>
      </c>
      <c r="D91">
        <f>VLOOKUP($A91,'MP2-CCT'!$A$2:$T$192,12,FALSE)*2625.5</f>
        <v>-5311.1539211597956</v>
      </c>
      <c r="E91">
        <f>VLOOKUP($A91,'MP2-CCT'!$A$2:$T$192,13,FALSE)*2625.5</f>
        <v>-991.98248287695503</v>
      </c>
      <c r="F91">
        <f>VLOOKUP($A91,'MP2-CCT'!$A$2:$T$192,14,FALSE)*2625.5</f>
        <v>-3130.1186991424529</v>
      </c>
      <c r="G91">
        <f>VLOOKUP($A91,'MP2-CCT'!$A$2:$T$192,15,FALSE)*2625.5</f>
        <v>-785.87500819929176</v>
      </c>
      <c r="H91">
        <f>VLOOKUP($A91,'MP2-CCT'!$A$2:$T$192,16,FALSE)*2625.5</f>
        <v>-2159.4374504598054</v>
      </c>
    </row>
    <row r="92" spans="1:8" x14ac:dyDescent="0.25">
      <c r="A92" t="s">
        <v>34</v>
      </c>
      <c r="B92">
        <f>VLOOKUP($A92,'CCSD(T)-CBS'!$A$2:$I$192,2,FALSE)</f>
        <v>-47.2115468177916</v>
      </c>
      <c r="C92">
        <f>VLOOKUP($A92,'MP2-CCT'!$A$2:$T$192,11,FALSE)*2625.5</f>
        <v>-1194.179253501025</v>
      </c>
      <c r="D92">
        <f>VLOOKUP($A92,'MP2-CCT'!$A$2:$T$192,12,FALSE)*2625.5</f>
        <v>-3590.2221495059143</v>
      </c>
      <c r="E92">
        <f>VLOOKUP($A92,'MP2-CCT'!$A$2:$T$192,13,FALSE)*2625.5</f>
        <v>-993.40021760385343</v>
      </c>
      <c r="F92">
        <f>VLOOKUP($A92,'MP2-CCT'!$A$2:$T$192,14,FALSE)*2625.5</f>
        <v>-3137.8817836911385</v>
      </c>
      <c r="G92">
        <f>VLOOKUP($A92,'MP2-CCT'!$A$2:$T$192,15,FALSE)*2625.5</f>
        <v>-177.35172854789548</v>
      </c>
      <c r="H92">
        <f>VLOOKUP($A92,'MP2-CCT'!$A$2:$T$192,16,FALSE)*2625.5</f>
        <v>-424.99596808061324</v>
      </c>
    </row>
    <row r="93" spans="1:8" x14ac:dyDescent="0.25">
      <c r="A93" t="s">
        <v>35</v>
      </c>
      <c r="B93">
        <f>VLOOKUP($A93,'CCSD(T)-CBS'!$A$2:$I$192,2,FALSE)</f>
        <v>-33.513079785375453</v>
      </c>
      <c r="C93">
        <f>VLOOKUP($A93,'MP2-CCT'!$A$2:$T$192,11,FALSE)*2625.5</f>
        <v>-1189.6606827122246</v>
      </c>
      <c r="D93">
        <f>VLOOKUP($A93,'MP2-CCT'!$A$2:$T$192,12,FALSE)*2625.5</f>
        <v>-3584.1186621365173</v>
      </c>
      <c r="E93">
        <f>VLOOKUP($A93,'MP2-CCT'!$A$2:$T$192,13,FALSE)*2625.5</f>
        <v>-994.10945926604825</v>
      </c>
      <c r="F93">
        <f>VLOOKUP($A93,'MP2-CCT'!$A$2:$T$192,14,FALSE)*2625.5</f>
        <v>-3139.5488388779345</v>
      </c>
      <c r="G93">
        <f>VLOOKUP($A93,'MP2-CCT'!$A$2:$T$192,15,FALSE)*2625.5</f>
        <v>-177.35172854789548</v>
      </c>
      <c r="H93">
        <f>VLOOKUP($A93,'MP2-CCT'!$A$2:$T$192,16,FALSE)*2625.5</f>
        <v>-424.99596808061324</v>
      </c>
    </row>
    <row r="94" spans="1:8" x14ac:dyDescent="0.25">
      <c r="A94" t="s">
        <v>36</v>
      </c>
      <c r="B94">
        <f>VLOOKUP($A94,'CCSD(T)-CBS'!$A$2:$I$192,2,FALSE)</f>
        <v>-37.571790099194004</v>
      </c>
      <c r="C94">
        <f>VLOOKUP($A94,'MP2-CCT'!$A$2:$T$192,11,FALSE)*2625.5</f>
        <v>-1191.267696275808</v>
      </c>
      <c r="D94">
        <f>VLOOKUP($A94,'MP2-CCT'!$A$2:$T$192,12,FALSE)*2625.5</f>
        <v>-3585.8503231905606</v>
      </c>
      <c r="E94">
        <f>VLOOKUP($A94,'MP2-CCT'!$A$2:$T$192,13,FALSE)*2625.5</f>
        <v>-993.74054393969504</v>
      </c>
      <c r="F94">
        <f>VLOOKUP($A94,'MP2-CCT'!$A$2:$T$192,14,FALSE)*2625.5</f>
        <v>-3138.9513743169773</v>
      </c>
      <c r="G94">
        <f>VLOOKUP($A94,'MP2-CCT'!$A$2:$T$192,15,FALSE)*2625.5</f>
        <v>-177.35172854789548</v>
      </c>
      <c r="H94">
        <f>VLOOKUP($A94,'MP2-CCT'!$A$2:$T$192,16,FALSE)*2625.5</f>
        <v>-424.99596808061324</v>
      </c>
    </row>
    <row r="95" spans="1:8" x14ac:dyDescent="0.25">
      <c r="A95" t="s">
        <v>37</v>
      </c>
      <c r="B95">
        <f>VLOOKUP($A95,'CCSD(T)-CBS'!$A$2:$I$192,2,FALSE)</f>
        <v>-47.413304937962948</v>
      </c>
      <c r="C95">
        <f>VLOOKUP($A95,'MP2-CCT'!$A$2:$T$192,11,FALSE)*2625.5</f>
        <v>-1194.9449743334994</v>
      </c>
      <c r="D95">
        <f>VLOOKUP($A95,'MP2-CCT'!$A$2:$T$192,12,FALSE)*2625.5</f>
        <v>-3591.4512421628674</v>
      </c>
      <c r="E95">
        <f>VLOOKUP($A95,'MP2-CCT'!$A$2:$T$192,13,FALSE)*2625.5</f>
        <v>-993.66307636711417</v>
      </c>
      <c r="F95">
        <f>VLOOKUP($A95,'MP2-CCT'!$A$2:$T$192,14,FALSE)*2625.5</f>
        <v>-3138.5387811075275</v>
      </c>
      <c r="G95">
        <f>VLOOKUP($A95,'MP2-CCT'!$A$2:$T$192,15,FALSE)*2625.5</f>
        <v>-177.35172854789548</v>
      </c>
      <c r="H95">
        <f>VLOOKUP($A95,'MP2-CCT'!$A$2:$T$192,16,FALSE)*2625.5</f>
        <v>-424.99596808061324</v>
      </c>
    </row>
    <row r="96" spans="1:8" x14ac:dyDescent="0.25">
      <c r="A96" t="s">
        <v>97</v>
      </c>
      <c r="B96">
        <f>VLOOKUP($A96,'CCSD(T)-CBS'!$A$2:$I$192,2,FALSE)</f>
        <v>-40.479936334085551</v>
      </c>
      <c r="C96">
        <f>VLOOKUP($A96,'MP2-CCT'!$A$2:$T$192,11,FALSE)*2625.5</f>
        <v>-1142.2980076764557</v>
      </c>
      <c r="D96">
        <f>VLOOKUP($A96,'MP2-CCT'!$A$2:$T$192,12,FALSE)*2625.5</f>
        <v>-3548.0861612233603</v>
      </c>
      <c r="E96">
        <f>VLOOKUP($A96,'MP2-CCT'!$A$2:$T$192,13,FALSE)*2625.5</f>
        <v>-993.28568356305732</v>
      </c>
      <c r="F96">
        <f>VLOOKUP($A96,'MP2-CCT'!$A$2:$T$192,14,FALSE)*2625.5</f>
        <v>-3137.6442674894615</v>
      </c>
      <c r="G96">
        <f>VLOOKUP($A96,'MP2-CCT'!$A$2:$T$192,15,FALSE)*2625.5</f>
        <v>-129.6126515156611</v>
      </c>
      <c r="H96">
        <f>VLOOKUP($A96,'MP2-CCT'!$A$2:$T$192,16,FALSE)*2625.5</f>
        <v>-387.39905783497647</v>
      </c>
    </row>
    <row r="97" spans="1:8" x14ac:dyDescent="0.25">
      <c r="A97" t="s">
        <v>98</v>
      </c>
      <c r="B97">
        <f>VLOOKUP($A97,'CCSD(T)-CBS'!$A$2:$I$192,2,FALSE)</f>
        <v>-29.582360801582695</v>
      </c>
      <c r="C97">
        <f>VLOOKUP($A97,'MP2-CCT'!$A$2:$T$192,11,FALSE)*2625.5</f>
        <v>-1140.3456598905773</v>
      </c>
      <c r="D97">
        <f>VLOOKUP($A97,'MP2-CCT'!$A$2:$T$192,12,FALSE)*2625.5</f>
        <v>-3544.8233274910326</v>
      </c>
      <c r="E97">
        <f>VLOOKUP($A97,'MP2-CCT'!$A$2:$T$192,13,FALSE)*2625.5</f>
        <v>-994.34964089794369</v>
      </c>
      <c r="F97">
        <f>VLOOKUP($A97,'MP2-CCT'!$A$2:$T$192,14,FALSE)*2625.5</f>
        <v>-3140.0934713729548</v>
      </c>
      <c r="G97">
        <f>VLOOKUP($A97,'MP2-CCT'!$A$2:$T$192,15,FALSE)*2625.5</f>
        <v>-129.61265151567184</v>
      </c>
      <c r="H97">
        <f>VLOOKUP($A97,'MP2-CCT'!$A$2:$T$192,16,FALSE)*2625.5</f>
        <v>-387.39905783500006</v>
      </c>
    </row>
    <row r="98" spans="1:8" x14ac:dyDescent="0.25">
      <c r="A98" t="s">
        <v>99</v>
      </c>
      <c r="B98">
        <f>VLOOKUP($A98,'CCSD(T)-CBS'!$A$2:$I$192,2,FALSE)</f>
        <v>-33.089035016612911</v>
      </c>
      <c r="C98">
        <f>VLOOKUP($A98,'MP2-CCT'!$A$2:$T$192,11,FALSE)*2625.5</f>
        <v>-1141.4669779209371</v>
      </c>
      <c r="D98">
        <f>VLOOKUP($A98,'MP2-CCT'!$A$2:$T$192,12,FALSE)*2625.5</f>
        <v>-3546.0529875042525</v>
      </c>
      <c r="E98">
        <f>VLOOKUP($A98,'MP2-CCT'!$A$2:$T$192,13,FALSE)*2625.5</f>
        <v>-993.93141648106428</v>
      </c>
      <c r="F98">
        <f>VLOOKUP($A98,'MP2-CCT'!$A$2:$T$192,14,FALSE)*2625.5</f>
        <v>-3139.3695219172614</v>
      </c>
      <c r="G98">
        <f>VLOOKUP($A98,'MP2-CCT'!$A$2:$T$192,15,FALSE)*2625.5</f>
        <v>-129.61265151566818</v>
      </c>
      <c r="H98">
        <f>VLOOKUP($A98,'MP2-CCT'!$A$2:$T$192,16,FALSE)*2625.5</f>
        <v>-387.39905783498955</v>
      </c>
    </row>
    <row r="99" spans="1:8" x14ac:dyDescent="0.25">
      <c r="A99" t="s">
        <v>100</v>
      </c>
      <c r="B99">
        <f>VLOOKUP($A99,'CCSD(T)-CBS'!$A$2:$I$192,2,FALSE)</f>
        <v>-39.884863687688494</v>
      </c>
      <c r="C99">
        <f>VLOOKUP($A99,'MP2-CCT'!$A$2:$T$192,11,FALSE)*2625.5</f>
        <v>-1142.4017913930693</v>
      </c>
      <c r="D99">
        <f>VLOOKUP($A99,'MP2-CCT'!$A$2:$T$192,12,FALSE)*2625.5</f>
        <v>-3548.6872606783504</v>
      </c>
      <c r="E99">
        <f>VLOOKUP($A99,'MP2-CCT'!$A$2:$T$192,13,FALSE)*2625.5</f>
        <v>-993.46363722537546</v>
      </c>
      <c r="F99">
        <f>VLOOKUP($A99,'MP2-CCT'!$A$2:$T$192,14,FALSE)*2625.5</f>
        <v>-3138.1691016010855</v>
      </c>
      <c r="G99">
        <f>VLOOKUP($A99,'MP2-CCT'!$A$2:$T$192,15,FALSE)*2625.5</f>
        <v>-129.61265151567002</v>
      </c>
      <c r="H99">
        <f>VLOOKUP($A99,'MP2-CCT'!$A$2:$T$192,16,FALSE)*2625.5</f>
        <v>-387.39905783499484</v>
      </c>
    </row>
    <row r="100" spans="1:8" x14ac:dyDescent="0.25">
      <c r="A100" t="s">
        <v>101</v>
      </c>
      <c r="B100">
        <f>VLOOKUP($A100,'CCSD(T)-CBS'!$A$2:$I$192,2,FALSE)</f>
        <v>-57.354066475169475</v>
      </c>
      <c r="C100">
        <f>VLOOKUP($A100,'MP2-CCT'!$A$2:$T$192,11,FALSE)*2625.5</f>
        <v>-1645.9563838267993</v>
      </c>
      <c r="D100">
        <f>VLOOKUP($A100,'MP2-CCT'!$A$2:$T$192,12,FALSE)*2625.5</f>
        <v>-4873.9707431361594</v>
      </c>
      <c r="E100">
        <f>VLOOKUP($A100,'MP2-CCT'!$A$2:$T$192,13,FALSE)*2625.5</f>
        <v>-991.85871451655271</v>
      </c>
      <c r="F100">
        <f>VLOOKUP($A100,'MP2-CCT'!$A$2:$T$192,14,FALSE)*2625.5</f>
        <v>-3130.3374107208856</v>
      </c>
      <c r="G100">
        <f>VLOOKUP($A100,'MP2-CCT'!$A$2:$T$192,15,FALSE)*2625.5</f>
        <v>-623.95775149517817</v>
      </c>
      <c r="H100">
        <f>VLOOKUP($A100,'MP2-CCT'!$A$2:$T$192,16,FALSE)*2625.5</f>
        <v>-1708.5705467501389</v>
      </c>
    </row>
    <row r="101" spans="1:8" x14ac:dyDescent="0.25">
      <c r="A101" t="s">
        <v>102</v>
      </c>
      <c r="B101">
        <f>VLOOKUP($A101,'CCSD(T)-CBS'!$A$2:$I$192,2,FALSE)</f>
        <v>-58.703910046383498</v>
      </c>
      <c r="C101">
        <f>VLOOKUP($A101,'MP2-CCT'!$A$2:$T$192,11,FALSE)*2625.5</f>
        <v>-1646.7925860167034</v>
      </c>
      <c r="D101">
        <f>VLOOKUP($A101,'MP2-CCT'!$A$2:$T$192,12,FALSE)*2625.5</f>
        <v>-4875.0528880377642</v>
      </c>
      <c r="E101">
        <f>VLOOKUP($A101,'MP2-CCT'!$A$2:$T$192,13,FALSE)*2625.5</f>
        <v>-992.25024250338606</v>
      </c>
      <c r="F101">
        <f>VLOOKUP($A101,'MP2-CCT'!$A$2:$T$192,14,FALSE)*2625.5</f>
        <v>-3130.9519103864818</v>
      </c>
      <c r="G101">
        <f>VLOOKUP($A101,'MP2-CCT'!$A$2:$T$192,15,FALSE)*2625.5</f>
        <v>-623.99201104137251</v>
      </c>
      <c r="H101">
        <f>VLOOKUP($A101,'MP2-CCT'!$A$2:$T$192,16,FALSE)*2625.5</f>
        <v>-1708.4026041324773</v>
      </c>
    </row>
    <row r="102" spans="1:8" x14ac:dyDescent="0.25">
      <c r="A102" t="s">
        <v>103</v>
      </c>
      <c r="B102">
        <f>VLOOKUP($A102,'CCSD(T)-CBS'!$A$2:$I$192,2,FALSE)</f>
        <v>-50.878441896858931</v>
      </c>
      <c r="C102">
        <f>VLOOKUP($A102,'MP2-CCT'!$A$2:$T$192,11,FALSE)*2625.5</f>
        <v>-1642.9699782942009</v>
      </c>
      <c r="D102">
        <f>VLOOKUP($A102,'MP2-CCT'!$A$2:$T$192,12,FALSE)*2625.5</f>
        <v>-4870.6818973989502</v>
      </c>
      <c r="E102">
        <f>VLOOKUP($A102,'MP2-CCT'!$A$2:$T$192,13,FALSE)*2625.5</f>
        <v>-992.33183435846831</v>
      </c>
      <c r="F102">
        <f>VLOOKUP($A102,'MP2-CCT'!$A$2:$T$192,14,FALSE)*2625.5</f>
        <v>-3131.7753926193504</v>
      </c>
      <c r="G102">
        <f>VLOOKUP($A102,'MP2-CCT'!$A$2:$T$192,15,FALSE)*2625.5</f>
        <v>-623.80991608590682</v>
      </c>
      <c r="H102">
        <f>VLOOKUP($A102,'MP2-CCT'!$A$2:$T$192,16,FALSE)*2625.5</f>
        <v>-1708.4751156689797</v>
      </c>
    </row>
    <row r="103" spans="1:8" x14ac:dyDescent="0.25">
      <c r="A103" t="s">
        <v>104</v>
      </c>
      <c r="B103">
        <f>VLOOKUP($A103,'CCSD(T)-CBS'!$A$2:$I$192,2,FALSE)</f>
        <v>-59.668490239390849</v>
      </c>
      <c r="C103">
        <f>VLOOKUP($A103,'MP2-CCT'!$A$2:$T$192,11,FALSE)*2625.5</f>
        <v>-1647.5910697254112</v>
      </c>
      <c r="D103">
        <f>VLOOKUP($A103,'MP2-CCT'!$A$2:$T$192,12,FALSE)*2625.5</f>
        <v>-4874.928638885006</v>
      </c>
      <c r="E103">
        <f>VLOOKUP($A103,'MP2-CCT'!$A$2:$T$192,13,FALSE)*2625.5</f>
        <v>-991.99628794750095</v>
      </c>
      <c r="F103">
        <f>VLOOKUP($A103,'MP2-CCT'!$A$2:$T$192,14,FALSE)*2625.5</f>
        <v>-3130.5644601952622</v>
      </c>
      <c r="G103">
        <f>VLOOKUP($A103,'MP2-CCT'!$A$2:$T$192,15,FALSE)*2625.5</f>
        <v>-624.02233558855789</v>
      </c>
      <c r="H103">
        <f>VLOOKUP($A103,'MP2-CCT'!$A$2:$T$192,16,FALSE)*2625.5</f>
        <v>-1708.2542259894315</v>
      </c>
    </row>
    <row r="104" spans="1:8" x14ac:dyDescent="0.25">
      <c r="A104" t="s">
        <v>105</v>
      </c>
      <c r="B104">
        <f>VLOOKUP($A104,'CCSD(T)-CBS'!$A$2:$I$192,2,FALSE)</f>
        <v>-56.805944614231976</v>
      </c>
      <c r="C104">
        <f>VLOOKUP($A104,'MP2-CCT'!$A$2:$T$192,11,FALSE)*2625.5</f>
        <v>-1644.6363889605893</v>
      </c>
      <c r="D104">
        <f>VLOOKUP($A104,'MP2-CCT'!$A$2:$T$192,12,FALSE)*2625.5</f>
        <v>-4872.6015367691107</v>
      </c>
      <c r="E104">
        <f>VLOOKUP($A104,'MP2-CCT'!$A$2:$T$192,13,FALSE)*2625.5</f>
        <v>-991.43913476623993</v>
      </c>
      <c r="F104">
        <f>VLOOKUP($A104,'MP2-CCT'!$A$2:$T$192,14,FALSE)*2625.5</f>
        <v>-3129.7956578224639</v>
      </c>
      <c r="G104">
        <f>VLOOKUP($A104,'MP2-CCT'!$A$2:$T$192,15,FALSE)*2625.5</f>
        <v>-623.90221155391123</v>
      </c>
      <c r="H104">
        <f>VLOOKUP($A104,'MP2-CCT'!$A$2:$T$192,16,FALSE)*2625.5</f>
        <v>-1708.2752506778988</v>
      </c>
    </row>
    <row r="105" spans="1:8" x14ac:dyDescent="0.25">
      <c r="A105" t="s">
        <v>106</v>
      </c>
      <c r="B105">
        <f>VLOOKUP($A105,'CCSD(T)-CBS'!$A$2:$I$192,2,FALSE)</f>
        <v>-55.681164026062106</v>
      </c>
      <c r="C105">
        <f>VLOOKUP($A105,'MP2-CCT'!$A$2:$T$192,11,FALSE)*2625.5</f>
        <v>-1644.4202689024344</v>
      </c>
      <c r="D105">
        <f>VLOOKUP($A105,'MP2-CCT'!$A$2:$T$192,12,FALSE)*2625.5</f>
        <v>-4872.2858018225579</v>
      </c>
      <c r="E105">
        <f>VLOOKUP($A105,'MP2-CCT'!$A$2:$T$192,13,FALSE)*2625.5</f>
        <v>-991.51500307747324</v>
      </c>
      <c r="F105">
        <f>VLOOKUP($A105,'MP2-CCT'!$A$2:$T$192,14,FALSE)*2625.5</f>
        <v>-3129.8265386064777</v>
      </c>
      <c r="G105">
        <f>VLOOKUP($A105,'MP2-CCT'!$A$2:$T$192,15,FALSE)*2625.5</f>
        <v>-624.11043159676456</v>
      </c>
      <c r="H105">
        <f>VLOOKUP($A105,'MP2-CCT'!$A$2:$T$192,16,FALSE)*2625.5</f>
        <v>-1708.3571484902939</v>
      </c>
    </row>
    <row r="106" spans="1:8" x14ac:dyDescent="0.25">
      <c r="A106" t="s">
        <v>107</v>
      </c>
      <c r="B106">
        <f>VLOOKUP($A106,'CCSD(T)-CBS'!$A$2:$I$192,2,FALSE)</f>
        <v>-49.420306731283745</v>
      </c>
      <c r="C106">
        <f>VLOOKUP($A106,'MP2-CCT'!$A$2:$T$192,11,FALSE)*2625.5</f>
        <v>-1767.560762457915</v>
      </c>
      <c r="D106">
        <f>VLOOKUP($A106,'MP2-CCT'!$A$2:$T$192,12,FALSE)*2625.5</f>
        <v>-5271.8963996466273</v>
      </c>
      <c r="E106">
        <f>VLOOKUP($A106,'MP2-CCT'!$A$2:$T$192,13,FALSE)*2625.5</f>
        <v>-992.79850272477165</v>
      </c>
      <c r="F106">
        <f>VLOOKUP($A106,'MP2-CCT'!$A$2:$T$192,14,FALSE)*2625.5</f>
        <v>-3131.5616125967795</v>
      </c>
      <c r="G106">
        <f>VLOOKUP($A106,'MP2-CCT'!$A$2:$T$192,15,FALSE)*2625.5</f>
        <v>-747.66956102685401</v>
      </c>
      <c r="H106">
        <f>VLOOKUP($A106,'MP2-CCT'!$A$2:$T$192,16,FALSE)*2625.5</f>
        <v>-2110.0702880521053</v>
      </c>
    </row>
    <row r="107" spans="1:8" x14ac:dyDescent="0.25">
      <c r="A107" t="s">
        <v>108</v>
      </c>
      <c r="B107">
        <f>VLOOKUP($A107,'CCSD(T)-CBS'!$A$2:$I$192,2,FALSE)</f>
        <v>-43.344197969135621</v>
      </c>
      <c r="C107">
        <f>VLOOKUP($A107,'MP2-CCT'!$A$2:$T$192,11,FALSE)*2625.5</f>
        <v>-1762.7391130088804</v>
      </c>
      <c r="D107">
        <f>VLOOKUP($A107,'MP2-CCT'!$A$2:$T$192,12,FALSE)*2625.5</f>
        <v>-5266.7115259025131</v>
      </c>
      <c r="E107">
        <f>VLOOKUP($A107,'MP2-CCT'!$A$2:$T$192,13,FALSE)*2625.5</f>
        <v>-991.68986984598405</v>
      </c>
      <c r="F107">
        <f>VLOOKUP($A107,'MP2-CCT'!$A$2:$T$192,14,FALSE)*2625.5</f>
        <v>-3129.8326851737961</v>
      </c>
      <c r="G107">
        <f>VLOOKUP($A107,'MP2-CCT'!$A$2:$T$192,15,FALSE)*2625.5</f>
        <v>-747.7068500099225</v>
      </c>
      <c r="H107">
        <f>VLOOKUP($A107,'MP2-CCT'!$A$2:$T$192,16,FALSE)*2625.5</f>
        <v>-2110.2105916991545</v>
      </c>
    </row>
    <row r="108" spans="1:8" x14ac:dyDescent="0.25">
      <c r="A108" t="s">
        <v>109</v>
      </c>
      <c r="B108">
        <f>VLOOKUP($A108,'CCSD(T)-CBS'!$A$2:$I$192,2,FALSE)</f>
        <v>553.32390263462548</v>
      </c>
      <c r="C108">
        <f>VLOOKUP($A108,'MP2-CCT'!$A$2:$T$192,11,FALSE)*2625.5</f>
        <v>-3414.7034868582869</v>
      </c>
      <c r="D108">
        <f>VLOOKUP($A108,'MP2-CCT'!$A$2:$T$192,12,FALSE)*2625.5</f>
        <v>-9575.08897811727</v>
      </c>
      <c r="E108">
        <f>VLOOKUP($A108,'MP2-CCT'!$A$2:$T$192,13,FALSE)*2625.5</f>
        <v>-992.01179258775085</v>
      </c>
      <c r="F108">
        <f>VLOOKUP($A108,'MP2-CCT'!$A$2:$T$192,14,FALSE)*2625.5</f>
        <v>-3130.2595644871217</v>
      </c>
      <c r="G108">
        <f>VLOOKUP($A108,'MP2-CCT'!$A$2:$T$192,15,FALSE)*2625.5</f>
        <v>-2384.1470958305799</v>
      </c>
      <c r="H108">
        <f>VLOOKUP($A108,'MP2-CCT'!$A$2:$T$192,16,FALSE)*2625.5</f>
        <v>-6398.2117827311913</v>
      </c>
    </row>
    <row r="109" spans="1:8" x14ac:dyDescent="0.25">
      <c r="A109" t="s">
        <v>110</v>
      </c>
      <c r="B109">
        <f>VLOOKUP($A109,'CCSD(T)-CBS'!$A$2:$I$192,2,FALSE)</f>
        <v>580.3518854856593</v>
      </c>
      <c r="C109">
        <f>VLOOKUP($A109,'MP2-CCT'!$A$2:$T$192,11,FALSE)*2625.5</f>
        <v>-3403.3681860148968</v>
      </c>
      <c r="D109">
        <f>VLOOKUP($A109,'MP2-CCT'!$A$2:$T$192,12,FALSE)*2625.5</f>
        <v>-9560.1303602722219</v>
      </c>
      <c r="E109">
        <f>VLOOKUP($A109,'MP2-CCT'!$A$2:$T$192,13,FALSE)*2625.5</f>
        <v>-992.23919051480129</v>
      </c>
      <c r="F109">
        <f>VLOOKUP($A109,'MP2-CCT'!$A$2:$T$192,14,FALSE)*2625.5</f>
        <v>-3131.702972660632</v>
      </c>
      <c r="G109">
        <f>VLOOKUP($A109,'MP2-CCT'!$A$2:$T$192,15,FALSE)*2625.5</f>
        <v>-2383.6915656538708</v>
      </c>
      <c r="H109">
        <f>VLOOKUP($A109,'MP2-CCT'!$A$2:$T$192,16,FALSE)*2625.5</f>
        <v>-6397.3331947476781</v>
      </c>
    </row>
    <row r="110" spans="1:8" x14ac:dyDescent="0.25">
      <c r="A110" t="s">
        <v>111</v>
      </c>
      <c r="B110">
        <f>VLOOKUP($A110,'CCSD(T)-CBS'!$A$2:$I$192,2,FALSE)</f>
        <v>585.54351943165966</v>
      </c>
      <c r="C110">
        <f>VLOOKUP($A110,'MP2-CCT'!$A$2:$T$192,11,FALSE)*2625.5</f>
        <v>-3400.405470654382</v>
      </c>
      <c r="D110">
        <f>VLOOKUP($A110,'MP2-CCT'!$A$2:$T$192,12,FALSE)*2625.5</f>
        <v>-9553.9436564175903</v>
      </c>
      <c r="E110">
        <f>VLOOKUP($A110,'MP2-CCT'!$A$2:$T$192,13,FALSE)*2625.5</f>
        <v>-991.76199688758913</v>
      </c>
      <c r="F110">
        <f>VLOOKUP($A110,'MP2-CCT'!$A$2:$T$192,14,FALSE)*2625.5</f>
        <v>-3130.692052794986</v>
      </c>
      <c r="G110">
        <f>VLOOKUP($A110,'MP2-CCT'!$A$2:$T$192,15,FALSE)*2625.5</f>
        <v>-2384.1065346816708</v>
      </c>
      <c r="H110">
        <f>VLOOKUP($A110,'MP2-CCT'!$A$2:$T$192,16,FALSE)*2625.5</f>
        <v>-6397.1506324587808</v>
      </c>
    </row>
    <row r="111" spans="1:8" x14ac:dyDescent="0.25">
      <c r="A111" t="s">
        <v>112</v>
      </c>
      <c r="B111">
        <f>VLOOKUP($A111,'CCSD(T)-CBS'!$A$2:$I$192,2,FALSE)</f>
        <v>563.97130493483746</v>
      </c>
      <c r="C111">
        <f>VLOOKUP($A111,'MP2-CCT'!$A$2:$T$192,11,FALSE)*2625.5</f>
        <v>-3408.8133994666341</v>
      </c>
      <c r="D111">
        <f>VLOOKUP($A111,'MP2-CCT'!$A$2:$T$192,12,FALSE)*2625.5</f>
        <v>-9568.0288948252637</v>
      </c>
      <c r="E111">
        <f>VLOOKUP($A111,'MP2-CCT'!$A$2:$T$192,13,FALSE)*2625.5</f>
        <v>-991.59601891929799</v>
      </c>
      <c r="F111">
        <f>VLOOKUP($A111,'MP2-CCT'!$A$2:$T$192,14,FALSE)*2625.5</f>
        <v>-3129.5239481999711</v>
      </c>
      <c r="G111">
        <f>VLOOKUP($A111,'MP2-CCT'!$A$2:$T$192,15,FALSE)*2625.5</f>
        <v>-2384.3842311824728</v>
      </c>
      <c r="H111">
        <f>VLOOKUP($A111,'MP2-CCT'!$A$2:$T$192,16,FALSE)*2625.5</f>
        <v>-6398.5229826684235</v>
      </c>
    </row>
    <row r="112" spans="1:8" x14ac:dyDescent="0.25">
      <c r="A112" t="s">
        <v>113</v>
      </c>
      <c r="B112">
        <f>VLOOKUP($A112,'CCSD(T)-CBS'!$A$2:$I$192,2,FALSE)</f>
        <v>-40.236549555868805</v>
      </c>
      <c r="C112">
        <f>VLOOKUP($A112,'MP2-CCT'!$A$2:$T$192,11,FALSE)*2625.5</f>
        <v>-2206.7682532668791</v>
      </c>
      <c r="D112">
        <f>VLOOKUP($A112,'MP2-CCT'!$A$2:$T$192,12,FALSE)*2625.5</f>
        <v>-6415.1466470413543</v>
      </c>
      <c r="E112">
        <f>VLOOKUP($A112,'MP2-CCT'!$A$2:$T$192,13,FALSE)*2625.5</f>
        <v>-991.71797879894234</v>
      </c>
      <c r="F112">
        <f>VLOOKUP($A112,'MP2-CCT'!$A$2:$T$192,14,FALSE)*2625.5</f>
        <v>-3129.8131441573742</v>
      </c>
      <c r="G112">
        <f>VLOOKUP($A112,'MP2-CCT'!$A$2:$T$192,15,FALSE)*2625.5</f>
        <v>-1195.7785624587689</v>
      </c>
      <c r="H112">
        <f>VLOOKUP($A112,'MP2-CCT'!$A$2:$T$192,16,FALSE)*2625.5</f>
        <v>-3260.621409137686</v>
      </c>
    </row>
    <row r="113" spans="1:8" x14ac:dyDescent="0.25">
      <c r="A113" t="s">
        <v>114</v>
      </c>
      <c r="B113">
        <f>VLOOKUP($A113,'CCSD(T)-CBS'!$A$2:$I$192,2,FALSE)</f>
        <v>-36.364325597766765</v>
      </c>
      <c r="C113">
        <f>VLOOKUP($A113,'MP2-CCT'!$A$2:$T$192,11,FALSE)*2625.5</f>
        <v>-2204.5271744263569</v>
      </c>
      <c r="D113">
        <f>VLOOKUP($A113,'MP2-CCT'!$A$2:$T$192,12,FALSE)*2625.5</f>
        <v>-6412.4658952603222</v>
      </c>
      <c r="E113">
        <f>VLOOKUP($A113,'MP2-CCT'!$A$2:$T$192,13,FALSE)*2625.5</f>
        <v>-991.26717393397928</v>
      </c>
      <c r="F113">
        <f>VLOOKUP($A113,'MP2-CCT'!$A$2:$T$192,14,FALSE)*2625.5</f>
        <v>-3129.1215132495854</v>
      </c>
      <c r="G113">
        <f>VLOOKUP($A113,'MP2-CCT'!$A$2:$T$192,15,FALSE)*2625.5</f>
        <v>-1195.8384843956969</v>
      </c>
      <c r="H113">
        <f>VLOOKUP($A113,'MP2-CCT'!$A$2:$T$192,16,FALSE)*2625.5</f>
        <v>-3260.8362119384324</v>
      </c>
    </row>
    <row r="114" spans="1:8" x14ac:dyDescent="0.25">
      <c r="A114" t="s">
        <v>115</v>
      </c>
      <c r="B114">
        <f>VLOOKUP($A114,'CCSD(T)-CBS'!$A$2:$I$192,2,FALSE)</f>
        <v>597.92820329304504</v>
      </c>
      <c r="C114">
        <f>VLOOKUP($A114,'MP2-CCT'!$A$2:$T$192,11,FALSE)*2625.5</f>
        <v>-2416.7165582106882</v>
      </c>
      <c r="D114">
        <f>VLOOKUP($A114,'MP2-CCT'!$A$2:$T$192,12,FALSE)*2625.5</f>
        <v>-7092.6941126411039</v>
      </c>
      <c r="E114">
        <f>VLOOKUP($A114,'MP2-CCT'!$A$2:$T$192,13,FALSE)*2625.5</f>
        <v>-992.61742651096142</v>
      </c>
      <c r="F114">
        <f>VLOOKUP($A114,'MP2-CCT'!$A$2:$T$192,14,FALSE)*2625.5</f>
        <v>-3131.2842040359201</v>
      </c>
      <c r="G114">
        <f>VLOOKUP($A114,'MP2-CCT'!$A$2:$T$192,15,FALSE)*2625.5</f>
        <v>-1397.223483331851</v>
      </c>
      <c r="H114">
        <f>VLOOKUP($A114,'MP2-CCT'!$A$2:$T$192,16,FALSE)*2625.5</f>
        <v>-3931.7024177592402</v>
      </c>
    </row>
    <row r="115" spans="1:8" x14ac:dyDescent="0.25">
      <c r="A115" t="s">
        <v>116</v>
      </c>
      <c r="B115">
        <f>VLOOKUP($A115,'CCSD(T)-CBS'!$A$2:$I$192,2,FALSE)</f>
        <v>601.51363540105649</v>
      </c>
      <c r="C115">
        <f>VLOOKUP($A115,'MP2-CCT'!$A$2:$T$192,11,FALSE)*2625.5</f>
        <v>-2414.7584019533692</v>
      </c>
      <c r="D115">
        <f>VLOOKUP($A115,'MP2-CCT'!$A$2:$T$192,12,FALSE)*2625.5</f>
        <v>-7090.5565022142082</v>
      </c>
      <c r="E115">
        <f>VLOOKUP($A115,'MP2-CCT'!$A$2:$T$192,13,FALSE)*2625.5</f>
        <v>-992.26515844509925</v>
      </c>
      <c r="F115">
        <f>VLOOKUP($A115,'MP2-CCT'!$A$2:$T$192,14,FALSE)*2625.5</f>
        <v>-3130.6745203746223</v>
      </c>
      <c r="G115">
        <f>VLOOKUP($A115,'MP2-CCT'!$A$2:$T$192,15,FALSE)*2625.5</f>
        <v>-1397.2643003143976</v>
      </c>
      <c r="H115">
        <f>VLOOKUP($A115,'MP2-CCT'!$A$2:$T$192,16,FALSE)*2625.5</f>
        <v>-3931.8167046324897</v>
      </c>
    </row>
    <row r="116" spans="1:8" x14ac:dyDescent="0.25">
      <c r="A116" t="s">
        <v>117</v>
      </c>
      <c r="B116">
        <f>VLOOKUP($A116,'CCSD(T)-CBS'!$A$2:$I$192,2,FALSE)</f>
        <v>468.32950862288453</v>
      </c>
      <c r="C116">
        <f>VLOOKUP($A116,'MP2-CCT'!$A$2:$T$192,11,FALSE)*2625.5</f>
        <v>-1754.3886525141479</v>
      </c>
      <c r="D116">
        <f>VLOOKUP($A116,'MP2-CCT'!$A$2:$T$192,12,FALSE)*2625.5</f>
        <v>-5425.9790076616755</v>
      </c>
      <c r="E116">
        <f>VLOOKUP($A116,'MP2-CCT'!$A$2:$T$192,13,FALSE)*2625.5</f>
        <v>-951.54861677451743</v>
      </c>
      <c r="F116">
        <f>VLOOKUP($A116,'MP2-CCT'!$A$2:$T$192,14,FALSE)*2625.5</f>
        <v>-3246.8367012777044</v>
      </c>
      <c r="G116">
        <f>VLOOKUP($A116,'MP2-CCT'!$A$2:$T$192,15,FALSE)*2625.5</f>
        <v>-785.51592394103204</v>
      </c>
      <c r="H116">
        <f>VLOOKUP($A116,'MP2-CCT'!$A$2:$T$192,16,FALSE)*2625.5</f>
        <v>-2157.9384510430518</v>
      </c>
    </row>
    <row r="117" spans="1:8" x14ac:dyDescent="0.25">
      <c r="A117" t="s">
        <v>118</v>
      </c>
      <c r="B117">
        <f>VLOOKUP($A117,'CCSD(T)-CBS'!$A$2:$I$192,2,FALSE)</f>
        <v>-31.257373013173492</v>
      </c>
      <c r="C117">
        <f>VLOOKUP($A117,'MP2-CCT'!$A$2:$T$192,11,FALSE)*2625.5</f>
        <v>-1753.6818253339989</v>
      </c>
      <c r="D117">
        <f>VLOOKUP($A117,'MP2-CCT'!$A$2:$T$192,12,FALSE)*2625.5</f>
        <v>-5424.9542988994199</v>
      </c>
      <c r="E117">
        <f>VLOOKUP($A117,'MP2-CCT'!$A$2:$T$192,13,FALSE)*2625.5</f>
        <v>-951.89269191057485</v>
      </c>
      <c r="F117">
        <f>VLOOKUP($A117,'MP2-CCT'!$A$2:$T$192,14,FALSE)*2625.5</f>
        <v>-3247.1390525670354</v>
      </c>
      <c r="G117">
        <f>VLOOKUP($A117,'MP2-CCT'!$A$2:$T$192,15,FALSE)*2625.5</f>
        <v>-785.52775140064966</v>
      </c>
      <c r="H117">
        <f>VLOOKUP($A117,'MP2-CCT'!$A$2:$T$192,16,FALSE)*2625.5</f>
        <v>-2157.9981248765075</v>
      </c>
    </row>
    <row r="118" spans="1:8" x14ac:dyDescent="0.25">
      <c r="A118" t="s">
        <v>119</v>
      </c>
      <c r="B118">
        <f>VLOOKUP($A118,'CCSD(T)-CBS'!$A$2:$I$192,2,FALSE)</f>
        <v>470.46962195407696</v>
      </c>
      <c r="C118">
        <f>VLOOKUP($A118,'MP2-CCT'!$A$2:$T$192,11,FALSE)*2625.5</f>
        <v>-1753.2530322055143</v>
      </c>
      <c r="D118">
        <f>VLOOKUP($A118,'MP2-CCT'!$A$2:$T$192,12,FALSE)*2625.5</f>
        <v>-5424.7249001091332</v>
      </c>
      <c r="E118">
        <f>VLOOKUP($A118,'MP2-CCT'!$A$2:$T$192,13,FALSE)*2625.5</f>
        <v>-951.60570081285118</v>
      </c>
      <c r="F118">
        <f>VLOOKUP($A118,'MP2-CCT'!$A$2:$T$192,14,FALSE)*2625.5</f>
        <v>-3247.0225007801405</v>
      </c>
      <c r="G118">
        <f>VLOOKUP($A118,'MP2-CCT'!$A$2:$T$192,15,FALSE)*2625.5</f>
        <v>-785.52284676713271</v>
      </c>
      <c r="H118">
        <f>VLOOKUP($A118,'MP2-CCT'!$A$2:$T$192,16,FALSE)*2625.5</f>
        <v>-2157.9662988488044</v>
      </c>
    </row>
    <row r="119" spans="1:8" x14ac:dyDescent="0.25">
      <c r="A119" t="s">
        <v>38</v>
      </c>
      <c r="B119">
        <f>VLOOKUP($A119,'CCSD(T)-CBS'!$A$2:$I$192,2,FALSE)</f>
        <v>-44.604127785040419</v>
      </c>
      <c r="C119">
        <f>VLOOKUP($A119,'MP2-CCT'!$A$2:$T$192,11,FALSE)*2625.5</f>
        <v>-1153.6516392410731</v>
      </c>
      <c r="D119">
        <f>VLOOKUP($A119,'MP2-CCT'!$A$2:$T$192,12,FALSE)*2625.5</f>
        <v>-3700.9693664391425</v>
      </c>
      <c r="E119">
        <f>VLOOKUP($A119,'MP2-CCT'!$A$2:$T$192,13,FALSE)*2625.5</f>
        <v>-952.20648594451427</v>
      </c>
      <c r="F119">
        <f>VLOOKUP($A119,'MP2-CCT'!$A$2:$T$192,14,FALSE)*2625.5</f>
        <v>-3247.7916803809453</v>
      </c>
      <c r="G119">
        <f>VLOOKUP($A119,'MP2-CCT'!$A$2:$T$192,15,FALSE)*2625.5</f>
        <v>-177.35172854789548</v>
      </c>
      <c r="H119">
        <f>VLOOKUP($A119,'MP2-CCT'!$A$2:$T$192,16,FALSE)*2625.5</f>
        <v>-424.99596808061324</v>
      </c>
    </row>
    <row r="120" spans="1:8" x14ac:dyDescent="0.25">
      <c r="A120" t="s">
        <v>39</v>
      </c>
      <c r="B120">
        <f>VLOOKUP($A120,'CCSD(T)-CBS'!$A$2:$I$192,2,FALSE)</f>
        <v>-42.401684755923043</v>
      </c>
      <c r="C120">
        <f>VLOOKUP($A120,'MP2-CCT'!$A$2:$T$192,11,FALSE)*2625.5</f>
        <v>-1152.2156935777828</v>
      </c>
      <c r="D120">
        <f>VLOOKUP($A120,'MP2-CCT'!$A$2:$T$192,12,FALSE)*2625.5</f>
        <v>-3699.7814264343551</v>
      </c>
      <c r="E120">
        <f>VLOOKUP($A120,'MP2-CCT'!$A$2:$T$192,13,FALSE)*2625.5</f>
        <v>-952.06495287916005</v>
      </c>
      <c r="F120">
        <f>VLOOKUP($A120,'MP2-CCT'!$A$2:$T$192,14,FALSE)*2625.5</f>
        <v>-3247.8551899214135</v>
      </c>
      <c r="G120">
        <f>VLOOKUP($A120,'MP2-CCT'!$A$2:$T$192,15,FALSE)*2625.5</f>
        <v>-177.35172854789548</v>
      </c>
      <c r="H120">
        <f>VLOOKUP($A120,'MP2-CCT'!$A$2:$T$192,16,FALSE)*2625.5</f>
        <v>-424.99596808061324</v>
      </c>
    </row>
    <row r="121" spans="1:8" x14ac:dyDescent="0.25">
      <c r="A121" t="s">
        <v>40</v>
      </c>
      <c r="B121">
        <f>VLOOKUP($A121,'CCSD(T)-CBS'!$A$2:$I$192,2,FALSE)</f>
        <v>-42.828558222171523</v>
      </c>
      <c r="C121">
        <f>VLOOKUP($A121,'MP2-CCT'!$A$2:$T$192,11,FALSE)*2625.5</f>
        <v>-1152.3340492155398</v>
      </c>
      <c r="D121">
        <f>VLOOKUP($A121,'MP2-CCT'!$A$2:$T$192,12,FALSE)*2625.5</f>
        <v>-3699.762545809213</v>
      </c>
      <c r="E121">
        <f>VLOOKUP($A121,'MP2-CCT'!$A$2:$T$192,13,FALSE)*2625.5</f>
        <v>-952.11763461777525</v>
      </c>
      <c r="F121">
        <f>VLOOKUP($A121,'MP2-CCT'!$A$2:$T$192,14,FALSE)*2625.5</f>
        <v>-3247.9379013490316</v>
      </c>
      <c r="G121">
        <f>VLOOKUP($A121,'MP2-CCT'!$A$2:$T$192,15,FALSE)*2625.5</f>
        <v>-177.35172854789548</v>
      </c>
      <c r="H121">
        <f>VLOOKUP($A121,'MP2-CCT'!$A$2:$T$192,16,FALSE)*2625.5</f>
        <v>-424.99596808061324</v>
      </c>
    </row>
    <row r="122" spans="1:8" x14ac:dyDescent="0.25">
      <c r="A122" t="s">
        <v>120</v>
      </c>
      <c r="B122">
        <f>VLOOKUP($A122,'CCSD(T)-CBS'!$A$2:$I$192,2,FALSE)</f>
        <v>-38.309520087934629</v>
      </c>
      <c r="C122">
        <f>VLOOKUP($A122,'MP2-CCT'!$A$2:$T$192,11,FALSE)*2625.5</f>
        <v>-1102.5378379389279</v>
      </c>
      <c r="D122">
        <f>VLOOKUP($A122,'MP2-CCT'!$A$2:$T$192,12,FALSE)*2625.5</f>
        <v>-3659.8141670042764</v>
      </c>
      <c r="E122">
        <f>VLOOKUP($A122,'MP2-CCT'!$A$2:$T$192,13,FALSE)*2625.5</f>
        <v>-952.23557413757715</v>
      </c>
      <c r="F122">
        <f>VLOOKUP($A122,'MP2-CCT'!$A$2:$T$192,14,FALSE)*2625.5</f>
        <v>-3247.8774321432611</v>
      </c>
      <c r="G122">
        <f>VLOOKUP($A122,'MP2-CCT'!$A$2:$T$192,15,FALSE)*2625.5</f>
        <v>-129.61265151566818</v>
      </c>
      <c r="H122">
        <f>VLOOKUP($A122,'MP2-CCT'!$A$2:$T$192,16,FALSE)*2625.5</f>
        <v>-387.39905783498955</v>
      </c>
    </row>
    <row r="123" spans="1:8" x14ac:dyDescent="0.25">
      <c r="A123" t="s">
        <v>121</v>
      </c>
      <c r="B123">
        <f>VLOOKUP($A123,'CCSD(T)-CBS'!$A$2:$I$192,2,FALSE)</f>
        <v>-37.296694927848876</v>
      </c>
      <c r="C123">
        <f>VLOOKUP($A123,'MP2-CCT'!$A$2:$T$192,11,FALSE)*2625.5</f>
        <v>-1101.7443495125065</v>
      </c>
      <c r="D123">
        <f>VLOOKUP($A123,'MP2-CCT'!$A$2:$T$192,12,FALSE)*2625.5</f>
        <v>-3659.3004011532726</v>
      </c>
      <c r="E123">
        <f>VLOOKUP($A123,'MP2-CCT'!$A$2:$T$192,13,FALSE)*2625.5</f>
        <v>-951.99433109809434</v>
      </c>
      <c r="F123">
        <f>VLOOKUP($A123,'MP2-CCT'!$A$2:$T$192,14,FALSE)*2625.5</f>
        <v>-3247.9930683408802</v>
      </c>
      <c r="G123">
        <f>VLOOKUP($A123,'MP2-CCT'!$A$2:$T$192,15,FALSE)*2625.5</f>
        <v>-129.61265151567159</v>
      </c>
      <c r="H123">
        <f>VLOOKUP($A123,'MP2-CCT'!$A$2:$T$192,16,FALSE)*2625.5</f>
        <v>-387.39905783500268</v>
      </c>
    </row>
    <row r="124" spans="1:8" x14ac:dyDescent="0.25">
      <c r="A124" t="s">
        <v>122</v>
      </c>
      <c r="B124">
        <f>VLOOKUP($A124,'CCSD(T)-CBS'!$A$2:$I$192,2,FALSE)</f>
        <v>-37.236052332851386</v>
      </c>
      <c r="C124">
        <f>VLOOKUP($A124,'MP2-CCT'!$A$2:$T$192,11,FALSE)*2625.5</f>
        <v>-1101.7303036607266</v>
      </c>
      <c r="D124">
        <f>VLOOKUP($A124,'MP2-CCT'!$A$2:$T$192,12,FALSE)*2625.5</f>
        <v>-3659.1237188410751</v>
      </c>
      <c r="E124">
        <f>VLOOKUP($A124,'MP2-CCT'!$A$2:$T$192,13,FALSE)*2625.5</f>
        <v>-952.18146777057302</v>
      </c>
      <c r="F124">
        <f>VLOOKUP($A124,'MP2-CCT'!$A$2:$T$192,14,FALSE)*2625.5</f>
        <v>-3248.0280723129877</v>
      </c>
      <c r="G124">
        <f>VLOOKUP($A124,'MP2-CCT'!$A$2:$T$192,15,FALSE)*2625.5</f>
        <v>-129.61265151567579</v>
      </c>
      <c r="H124">
        <f>VLOOKUP($A124,'MP2-CCT'!$A$2:$T$192,16,FALSE)*2625.5</f>
        <v>-387.39905783500268</v>
      </c>
    </row>
    <row r="125" spans="1:8" x14ac:dyDescent="0.25">
      <c r="A125" t="s">
        <v>123</v>
      </c>
      <c r="B125">
        <f>VLOOKUP($A125,'CCSD(T)-CBS'!$A$2:$I$192,2,FALSE)</f>
        <v>481.41110770848582</v>
      </c>
      <c r="C125">
        <f>VLOOKUP($A125,'MP2-CCT'!$A$2:$T$192,11,FALSE)*2625.5</f>
        <v>-1591.9319338787072</v>
      </c>
      <c r="D125">
        <f>VLOOKUP($A125,'MP2-CCT'!$A$2:$T$192,12,FALSE)*2625.5</f>
        <v>-4964.0701962175453</v>
      </c>
      <c r="E125">
        <f>VLOOKUP($A125,'MP2-CCT'!$A$2:$T$192,13,FALSE)*2625.5</f>
        <v>-951.80123727564103</v>
      </c>
      <c r="F125">
        <f>VLOOKUP($A125,'MP2-CCT'!$A$2:$T$192,14,FALSE)*2625.5</f>
        <v>-3247.2082818971185</v>
      </c>
      <c r="G125">
        <f>VLOOKUP($A125,'MP2-CCT'!$A$2:$T$192,15,FALSE)*2625.5</f>
        <v>-618.18281597943871</v>
      </c>
      <c r="H125">
        <f>VLOOKUP($A125,'MP2-CCT'!$A$2:$T$192,16,FALSE)*2625.5</f>
        <v>-1693.519353621652</v>
      </c>
    </row>
    <row r="126" spans="1:8" x14ac:dyDescent="0.25">
      <c r="A126" t="s">
        <v>124</v>
      </c>
      <c r="B126">
        <f>VLOOKUP($A126,'CCSD(T)-CBS'!$A$2:$I$192,2,FALSE)</f>
        <v>-42.552179568165229</v>
      </c>
      <c r="C126">
        <f>VLOOKUP($A126,'MP2-CCT'!$A$2:$T$192,11,FALSE)*2625.5</f>
        <v>-1592.6314747946335</v>
      </c>
      <c r="D126">
        <f>VLOOKUP($A126,'MP2-CCT'!$A$2:$T$192,12,FALSE)*2625.5</f>
        <v>-4965.4555038281569</v>
      </c>
      <c r="E126">
        <f>VLOOKUP($A126,'MP2-CCT'!$A$2:$T$192,13,FALSE)*2625.5</f>
        <v>-951.66881550025448</v>
      </c>
      <c r="F126">
        <f>VLOOKUP($A126,'MP2-CCT'!$A$2:$T$192,14,FALSE)*2625.5</f>
        <v>-3247.1419989662259</v>
      </c>
      <c r="G126">
        <f>VLOOKUP($A126,'MP2-CCT'!$A$2:$T$192,15,FALSE)*2625.5</f>
        <v>-618.14770535274772</v>
      </c>
      <c r="H126">
        <f>VLOOKUP($A126,'MP2-CCT'!$A$2:$T$192,16,FALSE)*2625.5</f>
        <v>-1693.6524772314024</v>
      </c>
    </row>
    <row r="127" spans="1:8" x14ac:dyDescent="0.25">
      <c r="A127" t="s">
        <v>125</v>
      </c>
      <c r="B127">
        <f>VLOOKUP($A127,'CCSD(T)-CBS'!$A$2:$I$192,2,FALSE)</f>
        <v>-40.115681858244898</v>
      </c>
      <c r="C127">
        <f>VLOOKUP($A127,'MP2-CCT'!$A$2:$T$192,11,FALSE)*2625.5</f>
        <v>-1591.6695454938122</v>
      </c>
      <c r="D127">
        <f>VLOOKUP($A127,'MP2-CCT'!$A$2:$T$192,12,FALSE)*2625.5</f>
        <v>-4963.5277910985578</v>
      </c>
      <c r="E127">
        <f>VLOOKUP($A127,'MP2-CCT'!$A$2:$T$192,13,FALSE)*2625.5</f>
        <v>-951.76557991282664</v>
      </c>
      <c r="F127">
        <f>VLOOKUP($A127,'MP2-CCT'!$A$2:$T$192,14,FALSE)*2625.5</f>
        <v>-3247.1416917409015</v>
      </c>
      <c r="G127">
        <f>VLOOKUP($A127,'MP2-CCT'!$A$2:$T$192,15,FALSE)*2625.5</f>
        <v>-618.09820704697347</v>
      </c>
      <c r="H127">
        <f>VLOOKUP($A127,'MP2-CCT'!$A$2:$T$192,16,FALSE)*2625.5</f>
        <v>-1693.3859637863454</v>
      </c>
    </row>
    <row r="128" spans="1:8" x14ac:dyDescent="0.25">
      <c r="A128" t="s">
        <v>126</v>
      </c>
      <c r="B128">
        <f>VLOOKUP($A128,'CCSD(T)-CBS'!$A$2:$I$192,2,FALSE)</f>
        <v>-38.503476776809748</v>
      </c>
      <c r="C128">
        <f>VLOOKUP($A128,'MP2-CCT'!$A$2:$T$192,11,FALSE)*2625.5</f>
        <v>-1589.4914933684297</v>
      </c>
      <c r="D128">
        <f>VLOOKUP($A128,'MP2-CCT'!$A$2:$T$192,12,FALSE)*2625.5</f>
        <v>-4965.9063696439771</v>
      </c>
      <c r="E128">
        <f>VLOOKUP($A128,'MP2-CCT'!$A$2:$T$192,13,FALSE)*2625.5</f>
        <v>-951.76544155535146</v>
      </c>
      <c r="F128">
        <f>VLOOKUP($A128,'MP2-CCT'!$A$2:$T$192,14,FALSE)*2625.5</f>
        <v>-3247.1668946839641</v>
      </c>
      <c r="G128">
        <f>VLOOKUP($A128,'MP2-CCT'!$A$2:$T$192,15,FALSE)*2625.5</f>
        <v>-618.24629298732032</v>
      </c>
      <c r="H128">
        <f>VLOOKUP($A128,'MP2-CCT'!$A$2:$T$192,16,FALSE)*2625.5</f>
        <v>-1694.5505457153599</v>
      </c>
    </row>
    <row r="129" spans="1:8" x14ac:dyDescent="0.25">
      <c r="A129" t="s">
        <v>127</v>
      </c>
      <c r="B129">
        <f>VLOOKUP($A129,'CCSD(T)-CBS'!$A$2:$I$192,2,FALSE)</f>
        <v>-41.400071390620269</v>
      </c>
      <c r="C129">
        <f>VLOOKUP($A129,'MP2-CCT'!$A$2:$T$192,11,FALSE)*2625.5</f>
        <v>-1591.8144152236357</v>
      </c>
      <c r="D129">
        <f>VLOOKUP($A129,'MP2-CCT'!$A$2:$T$192,12,FALSE)*2625.5</f>
        <v>-4964.971862636884</v>
      </c>
      <c r="E129">
        <f>VLOOKUP($A129,'MP2-CCT'!$A$2:$T$192,13,FALSE)*2625.5</f>
        <v>-951.92977697992467</v>
      </c>
      <c r="F129">
        <f>VLOOKUP($A129,'MP2-CCT'!$A$2:$T$192,14,FALSE)*2625.5</f>
        <v>-3247.3447825683947</v>
      </c>
      <c r="G129">
        <f>VLOOKUP($A129,'MP2-CCT'!$A$2:$T$192,15,FALSE)*2625.5</f>
        <v>-618.05477718223062</v>
      </c>
      <c r="H129">
        <f>VLOOKUP($A129,'MP2-CCT'!$A$2:$T$192,16,FALSE)*2625.5</f>
        <v>-1693.5309890752092</v>
      </c>
    </row>
    <row r="130" spans="1:8" x14ac:dyDescent="0.25">
      <c r="A130" t="s">
        <v>128</v>
      </c>
      <c r="B130">
        <f>VLOOKUP($A130,'CCSD(T)-CBS'!$A$2:$I$192,2,FALSE)</f>
        <v>478.64554209250491</v>
      </c>
      <c r="C130">
        <f>VLOOKUP($A130,'MP2-CCT'!$A$2:$T$192,11,FALSE)*2625.5</f>
        <v>-1592.5974093431896</v>
      </c>
      <c r="D130">
        <f>VLOOKUP($A130,'MP2-CCT'!$A$2:$T$192,12,FALSE)*2625.5</f>
        <v>-4965.8154462297316</v>
      </c>
      <c r="E130">
        <f>VLOOKUP($A130,'MP2-CCT'!$A$2:$T$192,13,FALSE)*2625.5</f>
        <v>-951.73587607315278</v>
      </c>
      <c r="F130">
        <f>VLOOKUP($A130,'MP2-CCT'!$A$2:$T$192,14,FALSE)*2625.5</f>
        <v>-3247.1834362708737</v>
      </c>
      <c r="G130">
        <f>VLOOKUP($A130,'MP2-CCT'!$A$2:$T$192,15,FALSE)*2625.5</f>
        <v>-618.06656182698998</v>
      </c>
      <c r="H130">
        <f>VLOOKUP($A130,'MP2-CCT'!$A$2:$T$192,16,FALSE)*2625.5</f>
        <v>-1693.5825929521866</v>
      </c>
    </row>
    <row r="131" spans="1:8" x14ac:dyDescent="0.25">
      <c r="A131" t="s">
        <v>129</v>
      </c>
      <c r="B131">
        <f>VLOOKUP($A131,'CCSD(T)-CBS'!$A$2:$I$192,2,FALSE)</f>
        <v>-39.865913866596202</v>
      </c>
      <c r="C131">
        <f>VLOOKUP($A131,'MP2-CCT'!$A$2:$T$192,11,FALSE)*2625.5</f>
        <v>-1722.3420654195395</v>
      </c>
      <c r="D131">
        <f>VLOOKUP($A131,'MP2-CCT'!$A$2:$T$192,12,FALSE)*2625.5</f>
        <v>-5383.8645655047021</v>
      </c>
      <c r="E131">
        <f>VLOOKUP($A131,'MP2-CCT'!$A$2:$T$192,13,FALSE)*2625.5</f>
        <v>-951.54681134616578</v>
      </c>
      <c r="F131">
        <f>VLOOKUP($A131,'MP2-CCT'!$A$2:$T$192,14,FALSE)*2625.5</f>
        <v>-3247.0779131782615</v>
      </c>
      <c r="G131">
        <f>VLOOKUP($A131,'MP2-CCT'!$A$2:$T$192,15,FALSE)*2625.5</f>
        <v>-747.66782410370206</v>
      </c>
      <c r="H131">
        <f>VLOOKUP($A131,'MP2-CCT'!$A$2:$T$192,16,FALSE)*2625.5</f>
        <v>-2111.2940498568619</v>
      </c>
    </row>
    <row r="132" spans="1:8" x14ac:dyDescent="0.25">
      <c r="A132" t="s">
        <v>130</v>
      </c>
      <c r="B132">
        <f>VLOOKUP($A132,'CCSD(T)-CBS'!$A$2:$I$192,2,FALSE)</f>
        <v>-36.541036468375296</v>
      </c>
      <c r="C132">
        <f>VLOOKUP($A132,'MP2-CCT'!$A$2:$T$192,11,FALSE)*2625.5</f>
        <v>-1721.0357706017564</v>
      </c>
      <c r="D132">
        <f>VLOOKUP($A132,'MP2-CCT'!$A$2:$T$192,12,FALSE)*2625.5</f>
        <v>-5382.2803649039834</v>
      </c>
      <c r="E132">
        <f>VLOOKUP($A132,'MP2-CCT'!$A$2:$T$192,13,FALSE)*2625.5</f>
        <v>-952.18351906130442</v>
      </c>
      <c r="F132">
        <f>VLOOKUP($A132,'MP2-CCT'!$A$2:$T$192,14,FALSE)*2625.5</f>
        <v>-3247.5840195733122</v>
      </c>
      <c r="G132">
        <f>VLOOKUP($A132,'MP2-CCT'!$A$2:$T$192,15,FALSE)*2625.5</f>
        <v>-747.70806442567937</v>
      </c>
      <c r="H132">
        <f>VLOOKUP($A132,'MP2-CCT'!$A$2:$T$192,16,FALSE)*2625.5</f>
        <v>-2111.4206458227536</v>
      </c>
    </row>
    <row r="133" spans="1:8" x14ac:dyDescent="0.25">
      <c r="A133" t="s">
        <v>131</v>
      </c>
      <c r="B133">
        <f>VLOOKUP($A133,'CCSD(T)-CBS'!$A$2:$I$192,2,FALSE)</f>
        <v>-35.846774248553629</v>
      </c>
      <c r="C133">
        <f>VLOOKUP($A133,'MP2-CCT'!$A$2:$T$192,11,FALSE)*2625.5</f>
        <v>-1720.3857575300913</v>
      </c>
      <c r="D133">
        <f>VLOOKUP($A133,'MP2-CCT'!$A$2:$T$192,12,FALSE)*2625.5</f>
        <v>-5381.7021274310118</v>
      </c>
      <c r="E133">
        <f>VLOOKUP($A133,'MP2-CCT'!$A$2:$T$192,13,FALSE)*2625.5</f>
        <v>-951.72732671760832</v>
      </c>
      <c r="F133">
        <f>VLOOKUP($A133,'MP2-CCT'!$A$2:$T$192,14,FALSE)*2625.5</f>
        <v>-3247.5116618190427</v>
      </c>
      <c r="G133">
        <f>VLOOKUP($A133,'MP2-CCT'!$A$2:$T$192,15,FALSE)*2625.5</f>
        <v>-747.67566101501632</v>
      </c>
      <c r="H133">
        <f>VLOOKUP($A133,'MP2-CCT'!$A$2:$T$192,16,FALSE)*2625.5</f>
        <v>-2111.3102494074155</v>
      </c>
    </row>
    <row r="134" spans="1:8" x14ac:dyDescent="0.25">
      <c r="A134" t="s">
        <v>132</v>
      </c>
      <c r="B134">
        <f>VLOOKUP($A134,'CCSD(T)-CBS'!$A$2:$I$192,2,FALSE)</f>
        <v>661.81976081923676</v>
      </c>
      <c r="C134">
        <f>VLOOKUP($A134,'MP2-CCT'!$A$2:$T$192,11,FALSE)*2625.5</f>
        <v>-3360.1621896239899</v>
      </c>
      <c r="D134">
        <f>VLOOKUP($A134,'MP2-CCT'!$A$2:$T$192,12,FALSE)*2625.5</f>
        <v>-9675.0487540532904</v>
      </c>
      <c r="E134">
        <f>VLOOKUP($A134,'MP2-CCT'!$A$2:$T$192,13,FALSE)*2625.5</f>
        <v>-951.9238152591488</v>
      </c>
      <c r="F134">
        <f>VLOOKUP($A134,'MP2-CCT'!$A$2:$T$192,14,FALSE)*2625.5</f>
        <v>-3247.0419560506989</v>
      </c>
      <c r="G134">
        <f>VLOOKUP($A134,'MP2-CCT'!$A$2:$T$192,15,FALSE)*2625.5</f>
        <v>-2382.7601033633673</v>
      </c>
      <c r="H134">
        <f>VLOOKUP($A134,'MP2-CCT'!$A$2:$T$192,16,FALSE)*2625.5</f>
        <v>-6397.5976378472833</v>
      </c>
    </row>
    <row r="135" spans="1:8" x14ac:dyDescent="0.25">
      <c r="A135" t="s">
        <v>133</v>
      </c>
      <c r="B135">
        <f>VLOOKUP($A135,'CCSD(T)-CBS'!$A$2:$I$192,2,FALSE)</f>
        <v>672.9139518209704</v>
      </c>
      <c r="C135">
        <f>VLOOKUP($A135,'MP2-CCT'!$A$2:$T$192,11,FALSE)*2625.5</f>
        <v>-3354.4221962838328</v>
      </c>
      <c r="D135">
        <f>VLOOKUP($A135,'MP2-CCT'!$A$2:$T$192,12,FALSE)*2625.5</f>
        <v>-9665.3846921014883</v>
      </c>
      <c r="E135">
        <f>VLOOKUP($A135,'MP2-CCT'!$A$2:$T$192,13,FALSE)*2625.5</f>
        <v>-951.58754111900168</v>
      </c>
      <c r="F135">
        <f>VLOOKUP($A135,'MP2-CCT'!$A$2:$T$192,14,FALSE)*2625.5</f>
        <v>-3246.7395049044667</v>
      </c>
      <c r="G135">
        <f>VLOOKUP($A135,'MP2-CCT'!$A$2:$T$192,15,FALSE)*2625.5</f>
        <v>-2382.5899652071844</v>
      </c>
      <c r="H135">
        <f>VLOOKUP($A135,'MP2-CCT'!$A$2:$T$192,16,FALSE)*2625.5</f>
        <v>-6396.4778846515874</v>
      </c>
    </row>
    <row r="136" spans="1:8" x14ac:dyDescent="0.25">
      <c r="A136" t="s">
        <v>134</v>
      </c>
      <c r="B136">
        <f>VLOOKUP($A136,'CCSD(T)-CBS'!$A$2:$I$192,2,FALSE)</f>
        <v>664.83959878848873</v>
      </c>
      <c r="C136">
        <f>VLOOKUP($A136,'MP2-CCT'!$A$2:$T$192,11,FALSE)*2625.5</f>
        <v>-3358.649681428004</v>
      </c>
      <c r="D136">
        <f>VLOOKUP($A136,'MP2-CCT'!$A$2:$T$192,12,FALSE)*2625.5</f>
        <v>-9673.2136360939803</v>
      </c>
      <c r="E136">
        <f>VLOOKUP($A136,'MP2-CCT'!$A$2:$T$192,13,FALSE)*2625.5</f>
        <v>-951.58207949871894</v>
      </c>
      <c r="F136">
        <f>VLOOKUP($A136,'MP2-CCT'!$A$2:$T$192,14,FALSE)*2625.5</f>
        <v>-3246.7638763516534</v>
      </c>
      <c r="G136">
        <f>VLOOKUP($A136,'MP2-CCT'!$A$2:$T$192,15,FALSE)*2625.5</f>
        <v>-2382.748102264703</v>
      </c>
      <c r="H136">
        <f>VLOOKUP($A136,'MP2-CCT'!$A$2:$T$192,16,FALSE)*2625.5</f>
        <v>-6397.5454924563228</v>
      </c>
    </row>
    <row r="137" spans="1:8" x14ac:dyDescent="0.25">
      <c r="A137" t="s">
        <v>135</v>
      </c>
      <c r="B137">
        <f>VLOOKUP($A137,'CCSD(T)-CBS'!$A$2:$I$192,2,FALSE)</f>
        <v>663.9999264867165</v>
      </c>
      <c r="C137">
        <f>VLOOKUP($A137,'MP2-CCT'!$A$2:$T$192,11,FALSE)*2625.5</f>
        <v>-3359.0648127316449</v>
      </c>
      <c r="D137">
        <f>VLOOKUP($A137,'MP2-CCT'!$A$2:$T$192,12,FALSE)*2625.5</f>
        <v>-9673.7826421792506</v>
      </c>
      <c r="E137">
        <f>VLOOKUP($A137,'MP2-CCT'!$A$2:$T$192,13,FALSE)*2625.5</f>
        <v>-951.66556391463462</v>
      </c>
      <c r="F137">
        <f>VLOOKUP($A137,'MP2-CCT'!$A$2:$T$192,14,FALSE)*2625.5</f>
        <v>-3246.9152988916039</v>
      </c>
      <c r="G137">
        <f>VLOOKUP($A137,'MP2-CCT'!$A$2:$T$192,15,FALSE)*2625.5</f>
        <v>-2382.6828112975404</v>
      </c>
      <c r="H137">
        <f>VLOOKUP($A137,'MP2-CCT'!$A$2:$T$192,16,FALSE)*2625.5</f>
        <v>-6397.4100442825693</v>
      </c>
    </row>
    <row r="138" spans="1:8" x14ac:dyDescent="0.25">
      <c r="A138" t="s">
        <v>136</v>
      </c>
      <c r="B138">
        <f>VLOOKUP($A138,'CCSD(T)-CBS'!$A$2:$I$192,2,FALSE)</f>
        <v>671.19267696923453</v>
      </c>
      <c r="C138">
        <f>VLOOKUP($A138,'MP2-CCT'!$A$2:$T$192,11,FALSE)*2625.5</f>
        <v>-3354.7512729778282</v>
      </c>
      <c r="D138">
        <f>VLOOKUP($A138,'MP2-CCT'!$A$2:$T$192,12,FALSE)*2625.5</f>
        <v>-9666.5000982190522</v>
      </c>
      <c r="E138">
        <f>VLOOKUP($A138,'MP2-CCT'!$A$2:$T$192,13,FALSE)*2625.5</f>
        <v>-951.36316389878357</v>
      </c>
      <c r="F138">
        <f>VLOOKUP($A138,'MP2-CCT'!$A$2:$T$192,14,FALSE)*2625.5</f>
        <v>-3246.5743843811993</v>
      </c>
      <c r="G138">
        <f>VLOOKUP($A138,'MP2-CCT'!$A$2:$T$192,15,FALSE)*2625.5</f>
        <v>-2382.4763511586643</v>
      </c>
      <c r="H138">
        <f>VLOOKUP($A138,'MP2-CCT'!$A$2:$T$192,16,FALSE)*2625.5</f>
        <v>-6396.3499437637456</v>
      </c>
    </row>
    <row r="139" spans="1:8" x14ac:dyDescent="0.25">
      <c r="A139" t="s">
        <v>137</v>
      </c>
      <c r="B139">
        <f>VLOOKUP($A139,'CCSD(T)-CBS'!$A$2:$I$192,2,FALSE)</f>
        <v>671.52336150001793</v>
      </c>
      <c r="C139">
        <f>VLOOKUP($A139,'MP2-CCT'!$A$2:$T$192,11,FALSE)*2625.5</f>
        <v>-3354.9510968415589</v>
      </c>
      <c r="D139">
        <f>VLOOKUP($A139,'MP2-CCT'!$A$2:$T$192,12,FALSE)*2625.5</f>
        <v>-9666.4732218131394</v>
      </c>
      <c r="E139">
        <f>VLOOKUP($A139,'MP2-CCT'!$A$2:$T$192,13,FALSE)*2625.5</f>
        <v>-951.72974273929731</v>
      </c>
      <c r="F139">
        <f>VLOOKUP($A139,'MP2-CCT'!$A$2:$T$192,14,FALSE)*2625.5</f>
        <v>-3246.9371965133214</v>
      </c>
      <c r="G139">
        <f>VLOOKUP($A139,'MP2-CCT'!$A$2:$T$192,15,FALSE)*2625.5</f>
        <v>-2382.5905226516561</v>
      </c>
      <c r="H139">
        <f>VLOOKUP($A139,'MP2-CCT'!$A$2:$T$192,16,FALSE)*2625.5</f>
        <v>-6396.4264311119887</v>
      </c>
    </row>
    <row r="140" spans="1:8" x14ac:dyDescent="0.25">
      <c r="A140" t="s">
        <v>138</v>
      </c>
      <c r="B140">
        <f>VLOOKUP($A140,'CCSD(T)-CBS'!$A$2:$I$192,2,FALSE)</f>
        <v>504.20466758157181</v>
      </c>
      <c r="C140">
        <f>VLOOKUP($A140,'MP2-CCT'!$A$2:$T$192,11,FALSE)*2625.5</f>
        <v>-2165.1062802023489</v>
      </c>
      <c r="D140">
        <f>VLOOKUP($A140,'MP2-CCT'!$A$2:$T$192,12,FALSE)*2625.5</f>
        <v>-6529.5728293921866</v>
      </c>
      <c r="E140">
        <f>VLOOKUP($A140,'MP2-CCT'!$A$2:$T$192,13,FALSE)*2625.5</f>
        <v>-951.45332396412073</v>
      </c>
      <c r="F140">
        <f>VLOOKUP($A140,'MP2-CCT'!$A$2:$T$192,14,FALSE)*2625.5</f>
        <v>-3246.6819044571002</v>
      </c>
      <c r="G140">
        <f>VLOOKUP($A140,'MP2-CCT'!$A$2:$T$192,15,FALSE)*2625.5</f>
        <v>-1195.9364023048804</v>
      </c>
      <c r="H140">
        <f>VLOOKUP($A140,'MP2-CCT'!$A$2:$T$192,16,FALSE)*2625.5</f>
        <v>-3261.1795567638628</v>
      </c>
    </row>
    <row r="141" spans="1:8" x14ac:dyDescent="0.25">
      <c r="A141" t="s">
        <v>139</v>
      </c>
      <c r="B141">
        <f>VLOOKUP($A141,'CCSD(T)-CBS'!$A$2:$I$192,2,FALSE)</f>
        <v>506.67779435913053</v>
      </c>
      <c r="C141">
        <f>VLOOKUP($A141,'MP2-CCT'!$A$2:$T$192,11,FALSE)*2625.5</f>
        <v>-2164.0166132579066</v>
      </c>
      <c r="D141">
        <f>VLOOKUP($A141,'MP2-CCT'!$A$2:$T$192,12,FALSE)*2625.5</f>
        <v>-6528.0605503864945</v>
      </c>
      <c r="E141">
        <f>VLOOKUP($A141,'MP2-CCT'!$A$2:$T$192,13,FALSE)*2625.5</f>
        <v>-951.73248778209302</v>
      </c>
      <c r="F141">
        <f>VLOOKUP($A141,'MP2-CCT'!$A$2:$T$192,14,FALSE)*2625.5</f>
        <v>-3246.8901862082694</v>
      </c>
      <c r="G141">
        <f>VLOOKUP($A141,'MP2-CCT'!$A$2:$T$192,15,FALSE)*2625.5</f>
        <v>-1195.9520503120123</v>
      </c>
      <c r="H141">
        <f>VLOOKUP($A141,'MP2-CCT'!$A$2:$T$192,16,FALSE)*2625.5</f>
        <v>-3261.2408761333659</v>
      </c>
    </row>
    <row r="142" spans="1:8" x14ac:dyDescent="0.25">
      <c r="A142" t="s">
        <v>140</v>
      </c>
      <c r="B142">
        <f>VLOOKUP($A142,'CCSD(T)-CBS'!$A$2:$I$192,2,FALSE)</f>
        <v>-30.884777220358046</v>
      </c>
      <c r="C142">
        <f>VLOOKUP($A142,'MP2-CCT'!$A$2:$T$192,11,FALSE)*2625.5</f>
        <v>-2163.7670073765562</v>
      </c>
      <c r="D142">
        <f>VLOOKUP($A142,'MP2-CCT'!$A$2:$T$192,12,FALSE)*2625.5</f>
        <v>-6528.089997697838</v>
      </c>
      <c r="E142">
        <f>VLOOKUP($A142,'MP2-CCT'!$A$2:$T$192,13,FALSE)*2625.5</f>
        <v>-951.56505655803994</v>
      </c>
      <c r="F142">
        <f>VLOOKUP($A142,'MP2-CCT'!$A$2:$T$192,14,FALSE)*2625.5</f>
        <v>-3246.8583921212121</v>
      </c>
      <c r="G142">
        <f>VLOOKUP($A142,'MP2-CCT'!$A$2:$T$192,15,FALSE)*2625.5</f>
        <v>-1195.959387202297</v>
      </c>
      <c r="H142">
        <f>VLOOKUP($A142,'MP2-CCT'!$A$2:$T$192,16,FALSE)*2625.5</f>
        <v>-3261.2601832208884</v>
      </c>
    </row>
    <row r="143" spans="1:8" x14ac:dyDescent="0.25">
      <c r="A143" t="s">
        <v>141</v>
      </c>
      <c r="B143">
        <f>VLOOKUP($A143,'CCSD(T)-CBS'!$A$2:$I$192,2,FALSE)</f>
        <v>-38.260100684247845</v>
      </c>
      <c r="C143">
        <f>VLOOKUP($A143,'MP2-CCT'!$A$2:$T$192,11,FALSE)*2625.5</f>
        <v>-2370.2166934340798</v>
      </c>
      <c r="D143">
        <f>VLOOKUP($A143,'MP2-CCT'!$A$2:$T$192,12,FALSE)*2625.5</f>
        <v>-7202.9580645740198</v>
      </c>
      <c r="E143">
        <f>VLOOKUP($A143,'MP2-CCT'!$A$2:$T$192,13,FALSE)*2625.5</f>
        <v>-951.52320649843455</v>
      </c>
      <c r="F143">
        <f>VLOOKUP($A143,'MP2-CCT'!$A$2:$T$192,14,FALSE)*2625.5</f>
        <v>-3247.0745249768652</v>
      </c>
      <c r="G143">
        <f>VLOOKUP($A143,'MP2-CCT'!$A$2:$T$192,15,FALSE)*2625.5</f>
        <v>-1396.5623718972893</v>
      </c>
      <c r="H143">
        <f>VLOOKUP($A143,'MP2-CCT'!$A$2:$T$192,16,FALSE)*2625.5</f>
        <v>-3932.3150343598409</v>
      </c>
    </row>
    <row r="144" spans="1:8" x14ac:dyDescent="0.25">
      <c r="A144" t="s">
        <v>142</v>
      </c>
      <c r="B144">
        <f>VLOOKUP($A144,'CCSD(T)-CBS'!$A$2:$I$192,2,FALSE)</f>
        <v>694.22799043533905</v>
      </c>
      <c r="C144">
        <f>VLOOKUP($A144,'MP2-CCT'!$A$2:$T$192,11,FALSE)*2625.5</f>
        <v>-2368.8237354700336</v>
      </c>
      <c r="D144">
        <f>VLOOKUP($A144,'MP2-CCT'!$A$2:$T$192,12,FALSE)*2625.5</f>
        <v>-7201.2869674026415</v>
      </c>
      <c r="E144">
        <f>VLOOKUP($A144,'MP2-CCT'!$A$2:$T$192,13,FALSE)*2625.5</f>
        <v>-952.14401493266712</v>
      </c>
      <c r="F144">
        <f>VLOOKUP($A144,'MP2-CCT'!$A$2:$T$192,14,FALSE)*2625.5</f>
        <v>-3247.5316675439235</v>
      </c>
      <c r="G144">
        <f>VLOOKUP($A144,'MP2-CCT'!$A$2:$T$192,15,FALSE)*2625.5</f>
        <v>-1396.5809109903316</v>
      </c>
      <c r="H144">
        <f>VLOOKUP($A144,'MP2-CCT'!$A$2:$T$192,16,FALSE)*2625.5</f>
        <v>-3932.374470893948</v>
      </c>
    </row>
    <row r="145" spans="1:8" x14ac:dyDescent="0.25">
      <c r="A145" t="s">
        <v>143</v>
      </c>
      <c r="B145">
        <f>VLOOKUP($A145,'CCSD(T)-CBS'!$A$2:$I$192,2,FALSE)</f>
        <v>-37.787379426270491</v>
      </c>
      <c r="C145">
        <f>VLOOKUP($A145,'MP2-CCT'!$A$2:$T$192,11,FALSE)*2625.5</f>
        <v>-1899.1714021836603</v>
      </c>
      <c r="D145">
        <f>VLOOKUP($A145,'MP2-CCT'!$A$2:$T$192,12,FALSE)*2625.5</f>
        <v>-5666.3633613428956</v>
      </c>
      <c r="E145">
        <f>VLOOKUP($A145,'MP2-CCT'!$A$2:$T$192,13,FALSE)*2625.5</f>
        <v>-1095.5820144731317</v>
      </c>
      <c r="F145">
        <f>VLOOKUP($A145,'MP2-CCT'!$A$2:$T$192,14,FALSE)*2625.5</f>
        <v>-3484.5345484888194</v>
      </c>
      <c r="G145">
        <f>VLOOKUP($A145,'MP2-CCT'!$A$2:$T$192,15,FALSE)*2625.5</f>
        <v>-785.8712292983563</v>
      </c>
      <c r="H145">
        <f>VLOOKUP($A145,'MP2-CCT'!$A$2:$T$192,16,FALSE)*2625.5</f>
        <v>-2159.424535584048</v>
      </c>
    </row>
    <row r="146" spans="1:8" x14ac:dyDescent="0.25">
      <c r="A146" t="s">
        <v>144</v>
      </c>
      <c r="B146">
        <f>VLOOKUP($A146,'CCSD(T)-CBS'!$A$2:$I$192,2,FALSE)</f>
        <v>-36.334557374569158</v>
      </c>
      <c r="C146">
        <f>VLOOKUP($A146,'MP2-CCT'!$A$2:$T$192,11,FALSE)*2625.5</f>
        <v>-1898.3846979223563</v>
      </c>
      <c r="D146">
        <f>VLOOKUP($A146,'MP2-CCT'!$A$2:$T$192,12,FALSE)*2625.5</f>
        <v>-5665.5096977482644</v>
      </c>
      <c r="E146">
        <f>VLOOKUP($A146,'MP2-CCT'!$A$2:$T$192,13,FALSE)*2625.5</f>
        <v>-1095.5099274844558</v>
      </c>
      <c r="F146">
        <f>VLOOKUP($A146,'MP2-CCT'!$A$2:$T$192,14,FALSE)*2625.5</f>
        <v>-3484.3266373181004</v>
      </c>
      <c r="G146">
        <f>VLOOKUP($A146,'MP2-CCT'!$A$2:$T$192,15,FALSE)*2625.5</f>
        <v>-785.87579862374685</v>
      </c>
      <c r="H146">
        <f>VLOOKUP($A146,'MP2-CCT'!$A$2:$T$192,16,FALSE)*2625.5</f>
        <v>-2159.4412934368556</v>
      </c>
    </row>
    <row r="147" spans="1:8" x14ac:dyDescent="0.25">
      <c r="A147" t="s">
        <v>41</v>
      </c>
      <c r="B147">
        <f>VLOOKUP($A147,'CCSD(T)-CBS'!$A$2:$I$192,2,FALSE)</f>
        <v>-47.948708858142709</v>
      </c>
      <c r="C147">
        <f>VLOOKUP($A147,'MP2-CCT'!$A$2:$T$192,11,FALSE)*2625.5</f>
        <v>-1298.2104083915528</v>
      </c>
      <c r="D147">
        <f>VLOOKUP($A147,'MP2-CCT'!$A$2:$T$192,12,FALSE)*2625.5</f>
        <v>-3945.7044244063632</v>
      </c>
      <c r="E147">
        <f>VLOOKUP($A147,'MP2-CCT'!$A$2:$T$192,13,FALSE)*2625.5</f>
        <v>-1096.9627648350697</v>
      </c>
      <c r="F147">
        <f>VLOOKUP($A147,'MP2-CCT'!$A$2:$T$192,14,FALSE)*2625.5</f>
        <v>-3492.8167791271962</v>
      </c>
      <c r="G147">
        <f>VLOOKUP($A147,'MP2-CCT'!$A$2:$T$192,15,FALSE)*2625.5</f>
        <v>-177.35172854789548</v>
      </c>
      <c r="H147">
        <f>VLOOKUP($A147,'MP2-CCT'!$A$2:$T$192,16,FALSE)*2625.5</f>
        <v>-424.99596808061324</v>
      </c>
    </row>
    <row r="148" spans="1:8" x14ac:dyDescent="0.25">
      <c r="A148" t="s">
        <v>42</v>
      </c>
      <c r="B148">
        <f>VLOOKUP($A148,'CCSD(T)-CBS'!$A$2:$I$192,2,FALSE)</f>
        <v>-34.318607056337214</v>
      </c>
      <c r="C148">
        <f>VLOOKUP($A148,'MP2-CCT'!$A$2:$T$192,11,FALSE)*2625.5</f>
        <v>-1293.7260610192336</v>
      </c>
      <c r="D148">
        <f>VLOOKUP($A148,'MP2-CCT'!$A$2:$T$192,12,FALSE)*2625.5</f>
        <v>-3939.6003806622466</v>
      </c>
      <c r="E148">
        <f>VLOOKUP($A148,'MP2-CCT'!$A$2:$T$192,13,FALSE)*2625.5</f>
        <v>-1097.7212018745554</v>
      </c>
      <c r="F148">
        <f>VLOOKUP($A148,'MP2-CCT'!$A$2:$T$192,14,FALSE)*2625.5</f>
        <v>-3494.4754670176731</v>
      </c>
      <c r="G148">
        <f>VLOOKUP($A148,'MP2-CCT'!$A$2:$T$192,15,FALSE)*2625.5</f>
        <v>-177.35172854789548</v>
      </c>
      <c r="H148">
        <f>VLOOKUP($A148,'MP2-CCT'!$A$2:$T$192,16,FALSE)*2625.5</f>
        <v>-424.99596808061324</v>
      </c>
    </row>
    <row r="149" spans="1:8" x14ac:dyDescent="0.25">
      <c r="A149" t="s">
        <v>43</v>
      </c>
      <c r="B149">
        <f>VLOOKUP($A149,'CCSD(T)-CBS'!$A$2:$I$192,2,FALSE)</f>
        <v>-39.089922356795114</v>
      </c>
      <c r="C149">
        <f>VLOOKUP($A149,'MP2-CCT'!$A$2:$T$192,11,FALSE)*2625.5</f>
        <v>-1295.7449350790487</v>
      </c>
      <c r="D149">
        <f>VLOOKUP($A149,'MP2-CCT'!$A$2:$T$192,12,FALSE)*2625.5</f>
        <v>-3941.8120517436569</v>
      </c>
      <c r="E149">
        <f>VLOOKUP($A149,'MP2-CCT'!$A$2:$T$192,13,FALSE)*2625.5</f>
        <v>-1097.3458104810777</v>
      </c>
      <c r="F149">
        <f>VLOOKUP($A149,'MP2-CCT'!$A$2:$T$192,14,FALSE)*2625.5</f>
        <v>-3493.8734473704858</v>
      </c>
      <c r="G149">
        <f>VLOOKUP($A149,'MP2-CCT'!$A$2:$T$192,15,FALSE)*2625.5</f>
        <v>-177.35172854789548</v>
      </c>
      <c r="H149">
        <f>VLOOKUP($A149,'MP2-CCT'!$A$2:$T$192,16,FALSE)*2625.5</f>
        <v>-424.99596808061324</v>
      </c>
    </row>
    <row r="150" spans="1:8" x14ac:dyDescent="0.25">
      <c r="A150" t="s">
        <v>44</v>
      </c>
      <c r="B150">
        <f>VLOOKUP($A150,'CCSD(T)-CBS'!$A$2:$I$192,2,FALSE)</f>
        <v>-47.803365372635426</v>
      </c>
      <c r="C150">
        <f>VLOOKUP($A150,'MP2-CCT'!$A$2:$T$192,11,FALSE)*2625.5</f>
        <v>-1298.6922827057986</v>
      </c>
      <c r="D150">
        <f>VLOOKUP($A150,'MP2-CCT'!$A$2:$T$192,12,FALSE)*2625.5</f>
        <v>-3946.5345187556418</v>
      </c>
      <c r="E150">
        <f>VLOOKUP($A150,'MP2-CCT'!$A$2:$T$192,13,FALSE)*2625.5</f>
        <v>-1097.1570346100098</v>
      </c>
      <c r="F150">
        <f>VLOOKUP($A150,'MP2-CCT'!$A$2:$T$192,14,FALSE)*2625.5</f>
        <v>-3493.2497059078178</v>
      </c>
      <c r="G150">
        <f>VLOOKUP($A150,'MP2-CCT'!$A$2:$T$192,15,FALSE)*2625.5</f>
        <v>-177.35172854789548</v>
      </c>
      <c r="H150">
        <f>VLOOKUP($A150,'MP2-CCT'!$A$2:$T$192,16,FALSE)*2625.5</f>
        <v>-424.99596808061324</v>
      </c>
    </row>
    <row r="151" spans="1:8" x14ac:dyDescent="0.25">
      <c r="A151" t="s">
        <v>145</v>
      </c>
      <c r="B151">
        <f>VLOOKUP($A151,'CCSD(T)-CBS'!$A$2:$I$192,2,FALSE)</f>
        <v>-40.93668120166285</v>
      </c>
      <c r="C151">
        <f>VLOOKUP($A151,'MP2-CCT'!$A$2:$T$192,11,FALSE)*2625.5</f>
        <v>-1246.1180944426392</v>
      </c>
      <c r="D151">
        <f>VLOOKUP($A151,'MP2-CCT'!$A$2:$T$192,12,FALSE)*2625.5</f>
        <v>-3903.3205980788748</v>
      </c>
      <c r="E151">
        <f>VLOOKUP($A151,'MP2-CCT'!$A$2:$T$192,13,FALSE)*2625.5</f>
        <v>-1096.8208271300605</v>
      </c>
      <c r="F151">
        <f>VLOOKUP($A151,'MP2-CCT'!$A$2:$T$192,14,FALSE)*2625.5</f>
        <v>-3492.5444506847243</v>
      </c>
      <c r="G151">
        <f>VLOOKUP($A151,'MP2-CCT'!$A$2:$T$192,15,FALSE)*2625.5</f>
        <v>-129.61265151566818</v>
      </c>
      <c r="H151">
        <f>VLOOKUP($A151,'MP2-CCT'!$A$2:$T$192,16,FALSE)*2625.5</f>
        <v>-387.39905783498955</v>
      </c>
    </row>
    <row r="152" spans="1:8" x14ac:dyDescent="0.25">
      <c r="A152" t="s">
        <v>146</v>
      </c>
      <c r="B152">
        <f>VLOOKUP($A152,'CCSD(T)-CBS'!$A$2:$I$192,2,FALSE)</f>
        <v>-30.02732800225715</v>
      </c>
      <c r="C152">
        <f>VLOOKUP($A152,'MP2-CCT'!$A$2:$T$192,11,FALSE)*2625.5</f>
        <v>-1244.1766332006891</v>
      </c>
      <c r="D152">
        <f>VLOOKUP($A152,'MP2-CCT'!$A$2:$T$192,12,FALSE)*2625.5</f>
        <v>-3900.0402065121048</v>
      </c>
      <c r="E152">
        <f>VLOOKUP($A152,'MP2-CCT'!$A$2:$T$192,13,FALSE)*2625.5</f>
        <v>-1097.9303276247517</v>
      </c>
      <c r="F152">
        <f>VLOOKUP($A152,'MP2-CCT'!$A$2:$T$192,14,FALSE)*2625.5</f>
        <v>-3494.9826520967731</v>
      </c>
      <c r="G152">
        <f>VLOOKUP($A152,'MP2-CCT'!$A$2:$T$192,15,FALSE)*2625.5</f>
        <v>-129.61265151566346</v>
      </c>
      <c r="H152">
        <f>VLOOKUP($A152,'MP2-CCT'!$A$2:$T$192,16,FALSE)*2625.5</f>
        <v>-387.3990578349817</v>
      </c>
    </row>
    <row r="153" spans="1:8" x14ac:dyDescent="0.25">
      <c r="A153" t="s">
        <v>147</v>
      </c>
      <c r="B153">
        <f>VLOOKUP($A153,'CCSD(T)-CBS'!$A$2:$I$192,2,FALSE)</f>
        <v>-34.211679119890846</v>
      </c>
      <c r="C153">
        <f>VLOOKUP($A153,'MP2-CCT'!$A$2:$T$192,11,FALSE)*2625.5</f>
        <v>-1245.6382369302364</v>
      </c>
      <c r="D153">
        <f>VLOOKUP($A153,'MP2-CCT'!$A$2:$T$192,12,FALSE)*2625.5</f>
        <v>-3901.6620243072521</v>
      </c>
      <c r="E153">
        <f>VLOOKUP($A153,'MP2-CCT'!$A$2:$T$192,13,FALSE)*2625.5</f>
        <v>-1097.506323317803</v>
      </c>
      <c r="F153">
        <f>VLOOKUP($A153,'MP2-CCT'!$A$2:$T$192,14,FALSE)*2625.5</f>
        <v>-3494.2475843337297</v>
      </c>
      <c r="G153">
        <f>VLOOKUP($A153,'MP2-CCT'!$A$2:$T$192,15,FALSE)*2625.5</f>
        <v>-129.61265151567525</v>
      </c>
      <c r="H153">
        <f>VLOOKUP($A153,'MP2-CCT'!$A$2:$T$192,16,FALSE)*2625.5</f>
        <v>-387.3990578350132</v>
      </c>
    </row>
    <row r="154" spans="1:8" x14ac:dyDescent="0.25">
      <c r="A154" t="s">
        <v>148</v>
      </c>
      <c r="B154">
        <f>VLOOKUP($A154,'CCSD(T)-CBS'!$A$2:$I$192,2,FALSE)</f>
        <v>-40.196138561439284</v>
      </c>
      <c r="C154">
        <f>VLOOKUP($A154,'MP2-CCT'!$A$2:$T$192,11,FALSE)*2625.5</f>
        <v>-1246.0829112846125</v>
      </c>
      <c r="D154">
        <f>VLOOKUP($A154,'MP2-CCT'!$A$2:$T$192,12,FALSE)*2625.5</f>
        <v>-3903.7033950145815</v>
      </c>
      <c r="E154">
        <f>VLOOKUP($A154,'MP2-CCT'!$A$2:$T$192,13,FALSE)*2625.5</f>
        <v>-1096.9561074315131</v>
      </c>
      <c r="F154">
        <f>VLOOKUP($A154,'MP2-CCT'!$A$2:$T$192,14,FALSE)*2625.5</f>
        <v>-3492.8909642741783</v>
      </c>
      <c r="G154">
        <f>VLOOKUP($A154,'MP2-CCT'!$A$2:$T$192,15,FALSE)*2625.5</f>
        <v>-129.61265151566371</v>
      </c>
      <c r="H154">
        <f>VLOOKUP($A154,'MP2-CCT'!$A$2:$T$192,16,FALSE)*2625.5</f>
        <v>-387.39905783498432</v>
      </c>
    </row>
    <row r="155" spans="1:8" x14ac:dyDescent="0.25">
      <c r="A155" t="s">
        <v>149</v>
      </c>
      <c r="B155">
        <f>VLOOKUP($A155,'CCSD(T)-CBS'!$A$2:$I$192,2,FALSE)</f>
        <v>-57.893423932747282</v>
      </c>
      <c r="C155">
        <f>VLOOKUP($A155,'MP2-CCT'!$A$2:$T$192,11,FALSE)*2625.5</f>
        <v>-1749.9100701775305</v>
      </c>
      <c r="D155">
        <f>VLOOKUP($A155,'MP2-CCT'!$A$2:$T$192,12,FALSE)*2625.5</f>
        <v>-5228.7872266743734</v>
      </c>
      <c r="E155">
        <f>VLOOKUP($A155,'MP2-CCT'!$A$2:$T$192,13,FALSE)*2625.5</f>
        <v>-1095.469545411484</v>
      </c>
      <c r="F155">
        <f>VLOOKUP($A155,'MP2-CCT'!$A$2:$T$192,14,FALSE)*2625.5</f>
        <v>-3484.7184900307116</v>
      </c>
      <c r="G155">
        <f>VLOOKUP($A155,'MP2-CCT'!$A$2:$T$192,15,FALSE)*2625.5</f>
        <v>-623.96003470080109</v>
      </c>
      <c r="H155">
        <f>VLOOKUP($A155,'MP2-CCT'!$A$2:$T$192,16,FALSE)*2625.5</f>
        <v>-1708.5894049745098</v>
      </c>
    </row>
    <row r="156" spans="1:8" x14ac:dyDescent="0.25">
      <c r="A156" t="s">
        <v>150</v>
      </c>
      <c r="B156">
        <f>VLOOKUP($A156,'CCSD(T)-CBS'!$A$2:$I$192,2,FALSE)</f>
        <v>-60.965359982600603</v>
      </c>
      <c r="C156">
        <f>VLOOKUP($A156,'MP2-CCT'!$A$2:$T$192,11,FALSE)*2625.5</f>
        <v>-1751.9716005158339</v>
      </c>
      <c r="D156">
        <f>VLOOKUP($A156,'MP2-CCT'!$A$2:$T$192,12,FALSE)*2625.5</f>
        <v>-5230.2852253578303</v>
      </c>
      <c r="E156">
        <f>VLOOKUP($A156,'MP2-CCT'!$A$2:$T$192,13,FALSE)*2625.5</f>
        <v>-1095.6435760093739</v>
      </c>
      <c r="F156">
        <f>VLOOKUP($A156,'MP2-CCT'!$A$2:$T$192,14,FALSE)*2625.5</f>
        <v>-3484.9637555496506</v>
      </c>
      <c r="G156">
        <f>VLOOKUP($A156,'MP2-CCT'!$A$2:$T$192,15,FALSE)*2625.5</f>
        <v>-624.01309955759848</v>
      </c>
      <c r="H156">
        <f>VLOOKUP($A156,'MP2-CCT'!$A$2:$T$192,16,FALSE)*2625.5</f>
        <v>-1708.2857398918766</v>
      </c>
    </row>
    <row r="157" spans="1:8" x14ac:dyDescent="0.25">
      <c r="A157" t="s">
        <v>151</v>
      </c>
      <c r="B157">
        <f>VLOOKUP($A157,'CCSD(T)-CBS'!$A$2:$I$192,2,FALSE)</f>
        <v>428.54120365890321</v>
      </c>
      <c r="C157">
        <f>VLOOKUP($A157,'MP2-CCT'!$A$2:$T$192,11,FALSE)*2625.5</f>
        <v>-1748.2390596188643</v>
      </c>
      <c r="D157">
        <f>VLOOKUP($A157,'MP2-CCT'!$A$2:$T$192,12,FALSE)*2625.5</f>
        <v>-5227.0942062947033</v>
      </c>
      <c r="E157">
        <f>VLOOKUP($A157,'MP2-CCT'!$A$2:$T$192,13,FALSE)*2625.5</f>
        <v>-1094.9760626926452</v>
      </c>
      <c r="F157">
        <f>VLOOKUP($A157,'MP2-CCT'!$A$2:$T$192,14,FALSE)*2625.5</f>
        <v>-3484.0376705499134</v>
      </c>
      <c r="G157">
        <f>VLOOKUP($A157,'MP2-CCT'!$A$2:$T$192,15,FALSE)*2625.5</f>
        <v>-623.90077271179257</v>
      </c>
      <c r="H157">
        <f>VLOOKUP($A157,'MP2-CCT'!$A$2:$T$192,16,FALSE)*2625.5</f>
        <v>-1708.3107832581388</v>
      </c>
    </row>
    <row r="158" spans="1:8" x14ac:dyDescent="0.25">
      <c r="A158" t="s">
        <v>152</v>
      </c>
      <c r="B158">
        <f>VLOOKUP($A158,'CCSD(T)-CBS'!$A$2:$I$192,2,FALSE)</f>
        <v>-50.466389601930132</v>
      </c>
      <c r="C158">
        <f>VLOOKUP($A158,'MP2-CCT'!$A$2:$T$192,11,FALSE)*2625.5</f>
        <v>-1871.7222772676635</v>
      </c>
      <c r="D158">
        <f>VLOOKUP($A158,'MP2-CCT'!$A$2:$T$192,12,FALSE)*2625.5</f>
        <v>-5626.9402477395661</v>
      </c>
      <c r="E158">
        <f>VLOOKUP($A158,'MP2-CCT'!$A$2:$T$192,13,FALSE)*2625.5</f>
        <v>-1096.3926408869274</v>
      </c>
      <c r="F158">
        <f>VLOOKUP($A158,'MP2-CCT'!$A$2:$T$192,14,FALSE)*2625.5</f>
        <v>-3485.885917025581</v>
      </c>
      <c r="G158">
        <f>VLOOKUP($A158,'MP2-CCT'!$A$2:$T$192,15,FALSE)*2625.5</f>
        <v>-747.67211343753127</v>
      </c>
      <c r="H158">
        <f>VLOOKUP($A158,'MP2-CCT'!$A$2:$T$192,16,FALSE)*2625.5</f>
        <v>-2110.0814199703036</v>
      </c>
    </row>
    <row r="159" spans="1:8" x14ac:dyDescent="0.25">
      <c r="A159" t="s">
        <v>153</v>
      </c>
      <c r="B159">
        <f>VLOOKUP($A159,'CCSD(T)-CBS'!$A$2:$I$192,2,FALSE)</f>
        <v>482.73690986828433</v>
      </c>
      <c r="C159">
        <f>VLOOKUP($A159,'MP2-CCT'!$A$2:$T$192,11,FALSE)*2625.5</f>
        <v>-1866.2357844931055</v>
      </c>
      <c r="D159">
        <f>VLOOKUP($A159,'MP2-CCT'!$A$2:$T$192,12,FALSE)*2625.5</f>
        <v>-5620.9571641765333</v>
      </c>
      <c r="E159">
        <f>VLOOKUP($A159,'MP2-CCT'!$A$2:$T$192,13,FALSE)*2625.5</f>
        <v>-1095.1567979923693</v>
      </c>
      <c r="F159">
        <f>VLOOKUP($A159,'MP2-CCT'!$A$2:$T$192,14,FALSE)*2625.5</f>
        <v>-3483.9755345062431</v>
      </c>
      <c r="G159">
        <f>VLOOKUP($A159,'MP2-CCT'!$A$2:$T$192,15,FALSE)*2625.5</f>
        <v>-747.7104887881959</v>
      </c>
      <c r="H159">
        <f>VLOOKUP($A159,'MP2-CCT'!$A$2:$T$192,16,FALSE)*2625.5</f>
        <v>-2110.223688406757</v>
      </c>
    </row>
    <row r="160" spans="1:8" x14ac:dyDescent="0.25">
      <c r="A160" t="s">
        <v>154</v>
      </c>
      <c r="B160">
        <f>VLOOKUP($A160,'CCSD(T)-CBS'!$A$2:$I$192,2,FALSE)</f>
        <v>465.07969916277034</v>
      </c>
      <c r="C160">
        <f>VLOOKUP($A160,'MP2-CCT'!$A$2:$T$192,11,FALSE)*2625.5</f>
        <v>-2312.1358195459898</v>
      </c>
      <c r="D160">
        <f>VLOOKUP($A160,'MP2-CCT'!$A$2:$T$192,12,FALSE)*2625.5</f>
        <v>-6771.4278662140487</v>
      </c>
      <c r="E160">
        <f>VLOOKUP($A160,'MP2-CCT'!$A$2:$T$192,13,FALSE)*2625.5</f>
        <v>-1095.5010279969126</v>
      </c>
      <c r="F160">
        <f>VLOOKUP($A160,'MP2-CCT'!$A$2:$T$192,14,FALSE)*2625.5</f>
        <v>-3484.5611945249602</v>
      </c>
      <c r="G160">
        <f>VLOOKUP($A160,'MP2-CCT'!$A$2:$T$192,15,FALSE)*2625.5</f>
        <v>-1195.8307754823702</v>
      </c>
      <c r="H160">
        <f>VLOOKUP($A160,'MP2-CCT'!$A$2:$T$192,16,FALSE)*2625.5</f>
        <v>-3260.8039819990777</v>
      </c>
    </row>
    <row r="161" spans="1:8" x14ac:dyDescent="0.25">
      <c r="A161" t="s">
        <v>155</v>
      </c>
      <c r="B161">
        <f>VLOOKUP($A161,'CCSD(T)-CBS'!$A$2:$I$192,2,FALSE)</f>
        <v>-36.416446834319686</v>
      </c>
      <c r="C161">
        <f>VLOOKUP($A161,'MP2-CCT'!$A$2:$T$192,11,FALSE)*2625.5</f>
        <v>-2308.0331787432388</v>
      </c>
      <c r="D161">
        <f>VLOOKUP($A161,'MP2-CCT'!$A$2:$T$192,12,FALSE)*2625.5</f>
        <v>-6766.7533703490635</v>
      </c>
      <c r="E161">
        <f>VLOOKUP($A161,'MP2-CCT'!$A$2:$T$192,13,FALSE)*2625.5</f>
        <v>-1094.7820017133968</v>
      </c>
      <c r="F161">
        <f>VLOOKUP($A161,'MP2-CCT'!$A$2:$T$192,14,FALSE)*2625.5</f>
        <v>-3483.3393594298022</v>
      </c>
      <c r="G161">
        <f>VLOOKUP($A161,'MP2-CCT'!$A$2:$T$192,15,FALSE)*2625.5</f>
        <v>-1195.8388129596385</v>
      </c>
      <c r="H161">
        <f>VLOOKUP($A161,'MP2-CCT'!$A$2:$T$192,16,FALSE)*2625.5</f>
        <v>-3260.8373336411942</v>
      </c>
    </row>
    <row r="162" spans="1:8" x14ac:dyDescent="0.25">
      <c r="A162" t="s">
        <v>156</v>
      </c>
      <c r="B162">
        <f>VLOOKUP($A162,'CCSD(T)-CBS'!$A$2:$I$192,2,FALSE)</f>
        <v>643.8252397612614</v>
      </c>
      <c r="C162">
        <f>VLOOKUP($A162,'MP2-CCT'!$A$2:$T$192,11,FALSE)*2625.5</f>
        <v>-2521.4280372514672</v>
      </c>
      <c r="D162">
        <f>VLOOKUP($A162,'MP2-CCT'!$A$2:$T$192,12,FALSE)*2625.5</f>
        <v>-7448.3620632780758</v>
      </c>
      <c r="E162">
        <f>VLOOKUP($A162,'MP2-CCT'!$A$2:$T$192,13,FALSE)*2625.5</f>
        <v>-1096.2617972061548</v>
      </c>
      <c r="F162">
        <f>VLOOKUP($A162,'MP2-CCT'!$A$2:$T$192,14,FALSE)*2625.5</f>
        <v>-3485.731219107824</v>
      </c>
      <c r="G162">
        <f>VLOOKUP($A162,'MP2-CCT'!$A$2:$T$192,15,FALSE)*2625.5</f>
        <v>-1397.2287239989671</v>
      </c>
      <c r="H162">
        <f>VLOOKUP($A162,'MP2-CCT'!$A$2:$T$192,16,FALSE)*2625.5</f>
        <v>-3931.7122862086308</v>
      </c>
    </row>
    <row r="163" spans="1:8" x14ac:dyDescent="0.25">
      <c r="A163" t="s">
        <v>157</v>
      </c>
      <c r="B163">
        <f>VLOOKUP($A163,'CCSD(T)-CBS'!$A$2:$I$192,2,FALSE)</f>
        <v>647.73348248362163</v>
      </c>
      <c r="C163">
        <f>VLOOKUP($A163,'MP2-CCT'!$A$2:$T$192,11,FALSE)*2625.5</f>
        <v>-2519.3309101500195</v>
      </c>
      <c r="D163">
        <f>VLOOKUP($A163,'MP2-CCT'!$A$2:$T$192,12,FALSE)*2625.5</f>
        <v>-7445.7580255391467</v>
      </c>
      <c r="E163">
        <f>VLOOKUP($A163,'MP2-CCT'!$A$2:$T$192,13,FALSE)*2625.5</f>
        <v>-1096.2116849786994</v>
      </c>
      <c r="F163">
        <f>VLOOKUP($A163,'MP2-CCT'!$A$2:$T$192,14,FALSE)*2625.5</f>
        <v>-3485.5075422699606</v>
      </c>
      <c r="G163">
        <f>VLOOKUP($A163,'MP2-CCT'!$A$2:$T$192,15,FALSE)*2625.5</f>
        <v>-1397.2347279247185</v>
      </c>
      <c r="H163">
        <f>VLOOKUP($A163,'MP2-CCT'!$A$2:$T$192,16,FALSE)*2625.5</f>
        <v>-3931.7234778320967</v>
      </c>
    </row>
    <row r="164" spans="1:8" x14ac:dyDescent="0.25">
      <c r="A164" t="s">
        <v>158</v>
      </c>
      <c r="B164">
        <f>VLOOKUP($A164,'CCSD(T)-CBS'!$A$2:$I$192,2,FALSE)</f>
        <v>-33.500593821303937</v>
      </c>
      <c r="C164">
        <f>VLOOKUP($A164,'MP2-CCT'!$A$2:$T$192,11,FALSE)*2625.5</f>
        <v>-1857.86321327825</v>
      </c>
      <c r="D164">
        <f>VLOOKUP($A164,'MP2-CCT'!$A$2:$T$192,12,FALSE)*2625.5</f>
        <v>-5780.6073874757931</v>
      </c>
      <c r="E164">
        <f>VLOOKUP($A164,'MP2-CCT'!$A$2:$T$192,13,FALSE)*2625.5</f>
        <v>-1054.9942075632312</v>
      </c>
      <c r="F164">
        <f>VLOOKUP($A164,'MP2-CCT'!$A$2:$T$192,14,FALSE)*2625.5</f>
        <v>-3601.3758736435443</v>
      </c>
      <c r="G164">
        <f>VLOOKUP($A164,'MP2-CCT'!$A$2:$T$192,15,FALSE)*2625.5</f>
        <v>-785.51882161184346</v>
      </c>
      <c r="H164">
        <f>VLOOKUP($A164,'MP2-CCT'!$A$2:$T$192,16,FALSE)*2625.5</f>
        <v>-2157.9505075531142</v>
      </c>
    </row>
    <row r="165" spans="1:8" x14ac:dyDescent="0.25">
      <c r="A165" t="s">
        <v>159</v>
      </c>
      <c r="B165">
        <f>VLOOKUP($A165,'CCSD(T)-CBS'!$A$2:$I$192,2,FALSE)</f>
        <v>518.37680522356959</v>
      </c>
      <c r="C165">
        <f>VLOOKUP($A165,'MP2-CCT'!$A$2:$T$192,11,FALSE)*2625.5</f>
        <v>-1857.1355018170366</v>
      </c>
      <c r="D165">
        <f>VLOOKUP($A165,'MP2-CCT'!$A$2:$T$192,12,FALSE)*2625.5</f>
        <v>-5779.6604469850217</v>
      </c>
      <c r="E165">
        <f>VLOOKUP($A165,'MP2-CCT'!$A$2:$T$192,13,FALSE)*2625.5</f>
        <v>-1055.3330002240225</v>
      </c>
      <c r="F165">
        <f>VLOOKUP($A165,'MP2-CCT'!$A$2:$T$192,14,FALSE)*2625.5</f>
        <v>-3601.7124230405234</v>
      </c>
      <c r="G165">
        <f>VLOOKUP($A165,'MP2-CCT'!$A$2:$T$192,15,FALSE)*2625.5</f>
        <v>-785.52702030927571</v>
      </c>
      <c r="H165">
        <f>VLOOKUP($A165,'MP2-CCT'!$A$2:$T$192,16,FALSE)*2625.5</f>
        <v>-2157.9965542415143</v>
      </c>
    </row>
    <row r="166" spans="1:8" x14ac:dyDescent="0.25">
      <c r="A166" t="s">
        <v>160</v>
      </c>
      <c r="B166">
        <f>VLOOKUP($A166,'CCSD(T)-CBS'!$A$2:$I$192,2,FALSE)</f>
        <v>-31.285112673896947</v>
      </c>
      <c r="C166">
        <f>VLOOKUP($A166,'MP2-CCT'!$A$2:$T$192,11,FALSE)*2625.5</f>
        <v>-1856.8461599957673</v>
      </c>
      <c r="D166">
        <f>VLOOKUP($A166,'MP2-CCT'!$A$2:$T$192,12,FALSE)*2625.5</f>
        <v>-5779.5200950422277</v>
      </c>
      <c r="E166">
        <f>VLOOKUP($A166,'MP2-CCT'!$A$2:$T$192,13,FALSE)*2625.5</f>
        <v>-1055.1014516087855</v>
      </c>
      <c r="F166">
        <f>VLOOKUP($A166,'MP2-CCT'!$A$2:$T$192,14,FALSE)*2625.5</f>
        <v>-3601.6517322349127</v>
      </c>
      <c r="G166">
        <f>VLOOKUP($A166,'MP2-CCT'!$A$2:$T$192,15,FALSE)*2625.5</f>
        <v>-785.5281808151791</v>
      </c>
      <c r="H166">
        <f>VLOOKUP($A166,'MP2-CCT'!$A$2:$T$192,16,FALSE)*2625.5</f>
        <v>-2157.9892344530226</v>
      </c>
    </row>
    <row r="167" spans="1:8" x14ac:dyDescent="0.25">
      <c r="A167" t="s">
        <v>45</v>
      </c>
      <c r="B167">
        <f>VLOOKUP($A167,'CCSD(T)-CBS'!$A$2:$I$192,2,FALSE)</f>
        <v>-44.810472394170915</v>
      </c>
      <c r="C167">
        <f>VLOOKUP($A167,'MP2-CCT'!$A$2:$T$192,11,FALSE)*2625.5</f>
        <v>-1257.2099544454195</v>
      </c>
      <c r="D167">
        <f>VLOOKUP($A167,'MP2-CCT'!$A$2:$T$192,12,FALSE)*2625.5</f>
        <v>-4055.6821878883716</v>
      </c>
      <c r="E167">
        <f>VLOOKUP($A167,'MP2-CCT'!$A$2:$T$192,13,FALSE)*2625.5</f>
        <v>-1055.6695961833384</v>
      </c>
      <c r="F167">
        <f>VLOOKUP($A167,'MP2-CCT'!$A$2:$T$192,14,FALSE)*2625.5</f>
        <v>-3602.359755785626</v>
      </c>
      <c r="G167">
        <f>VLOOKUP($A167,'MP2-CCT'!$A$2:$T$192,15,FALSE)*2625.5</f>
        <v>-177.35172854789548</v>
      </c>
      <c r="H167">
        <f>VLOOKUP($A167,'MP2-CCT'!$A$2:$T$192,16,FALSE)*2625.5</f>
        <v>-424.99596808061324</v>
      </c>
    </row>
    <row r="168" spans="1:8" x14ac:dyDescent="0.25">
      <c r="A168" t="s">
        <v>46</v>
      </c>
      <c r="B168">
        <f>VLOOKUP($A168,'CCSD(T)-CBS'!$A$2:$I$192,2,FALSE)</f>
        <v>-42.609141998386235</v>
      </c>
      <c r="C168">
        <f>VLOOKUP($A168,'MP2-CCT'!$A$2:$T$192,11,FALSE)*2625.5</f>
        <v>-1255.7556669069011</v>
      </c>
      <c r="D168">
        <f>VLOOKUP($A168,'MP2-CCT'!$A$2:$T$192,12,FALSE)*2625.5</f>
        <v>-4054.6263886214151</v>
      </c>
      <c r="E168">
        <f>VLOOKUP($A168,'MP2-CCT'!$A$2:$T$192,13,FALSE)*2625.5</f>
        <v>-1055.5090791648481</v>
      </c>
      <c r="F168">
        <f>VLOOKUP($A168,'MP2-CCT'!$A$2:$T$192,14,FALSE)*2625.5</f>
        <v>-3602.4630950880005</v>
      </c>
      <c r="G168">
        <f>VLOOKUP($A168,'MP2-CCT'!$A$2:$T$192,15,FALSE)*2625.5</f>
        <v>-177.35172854774976</v>
      </c>
      <c r="H168">
        <f>VLOOKUP($A168,'MP2-CCT'!$A$2:$T$192,16,FALSE)*2625.5</f>
        <v>-424.9959680804111</v>
      </c>
    </row>
    <row r="169" spans="1:8" x14ac:dyDescent="0.25">
      <c r="A169" t="s">
        <v>47</v>
      </c>
      <c r="B169">
        <f>VLOOKUP($A169,'CCSD(T)-CBS'!$A$2:$I$192,2,FALSE)</f>
        <v>463.5745031404299</v>
      </c>
      <c r="C169">
        <f>VLOOKUP($A169,'MP2-CCT'!$A$2:$T$192,11,FALSE)*2625.5</f>
        <v>-1255.9310626132865</v>
      </c>
      <c r="D169">
        <f>VLOOKUP($A169,'MP2-CCT'!$A$2:$T$192,12,FALSE)*2625.5</f>
        <v>-4054.5100027601602</v>
      </c>
      <c r="E169">
        <f>VLOOKUP($A169,'MP2-CCT'!$A$2:$T$192,13,FALSE)*2625.5</f>
        <v>-1055.5989901494861</v>
      </c>
      <c r="F169">
        <f>VLOOKUP($A169,'MP2-CCT'!$A$2:$T$192,14,FALSE)*2625.5</f>
        <v>-3602.5152894858079</v>
      </c>
      <c r="G169">
        <f>VLOOKUP($A169,'MP2-CCT'!$A$2:$T$192,15,FALSE)*2625.5</f>
        <v>-177.35172854789548</v>
      </c>
      <c r="H169">
        <f>VLOOKUP($A169,'MP2-CCT'!$A$2:$T$192,16,FALSE)*2625.5</f>
        <v>-424.99596808061324</v>
      </c>
    </row>
    <row r="170" spans="1:8" x14ac:dyDescent="0.25">
      <c r="A170" t="s">
        <v>0</v>
      </c>
      <c r="B170">
        <f>VLOOKUP($A170,'CCSD(T)-CBS'!$A$2:$I$192,2,FALSE)</f>
        <v>-38.313881521704275</v>
      </c>
      <c r="C170">
        <f>VLOOKUP($A170,'MP2-CCT'!$A$2:$T$192,11,FALSE)*2625.5</f>
        <v>-1205.9436366549478</v>
      </c>
      <c r="D170">
        <f>VLOOKUP($A170,'MP2-CCT'!$A$2:$T$192,12,FALSE)*2625.5</f>
        <v>-4014.3455659809579</v>
      </c>
      <c r="E170">
        <f>VLOOKUP($A170,'MP2-CCT'!$A$2:$T$192,13,FALSE)*2625.5</f>
        <v>-1055.6744528843699</v>
      </c>
      <c r="F170">
        <f>VLOOKUP($A170,'MP2-CCT'!$A$2:$T$192,14,FALSE)*2625.5</f>
        <v>-3602.4080090975526</v>
      </c>
      <c r="G170">
        <f>VLOOKUP($A170,'MP2-CCT'!$A$2:$T$192,15,FALSE)*2625.5</f>
        <v>-129.61265151566136</v>
      </c>
      <c r="H170">
        <f>VLOOKUP($A170,'MP2-CCT'!$A$2:$T$192,16,FALSE)*2625.5</f>
        <v>-387.39905783497647</v>
      </c>
    </row>
    <row r="171" spans="1:8" x14ac:dyDescent="0.25">
      <c r="A171" t="s">
        <v>1</v>
      </c>
      <c r="B171">
        <f>VLOOKUP($A171,'CCSD(T)-CBS'!$A$2:$I$192,2,FALSE)</f>
        <v>-37.693642727311271</v>
      </c>
      <c r="C171">
        <f>VLOOKUP($A171,'MP2-CCT'!$A$2:$T$192,11,FALSE)*2625.5</f>
        <v>-1205.4552542420813</v>
      </c>
      <c r="D171">
        <f>VLOOKUP($A171,'MP2-CCT'!$A$2:$T$192,12,FALSE)*2625.5</f>
        <v>-4014.3068590885068</v>
      </c>
      <c r="E171">
        <f>VLOOKUP($A171,'MP2-CCT'!$A$2:$T$192,13,FALSE)*2625.5</f>
        <v>-1055.4793000039822</v>
      </c>
      <c r="F171">
        <f>VLOOKUP($A171,'MP2-CCT'!$A$2:$T$192,14,FALSE)*2625.5</f>
        <v>-3602.7301917054701</v>
      </c>
      <c r="G171">
        <f>VLOOKUP($A171,'MP2-CCT'!$A$2:$T$192,15,FALSE)*2625.5</f>
        <v>-129.61265151566818</v>
      </c>
      <c r="H171">
        <f>VLOOKUP($A171,'MP2-CCT'!$A$2:$T$192,16,FALSE)*2625.5</f>
        <v>-387.39905783498955</v>
      </c>
    </row>
    <row r="172" spans="1:8" x14ac:dyDescent="0.25">
      <c r="A172" t="s">
        <v>2</v>
      </c>
      <c r="B172">
        <f>VLOOKUP($A172,'CCSD(T)-CBS'!$A$2:$I$192,2,FALSE)</f>
        <v>-37.204774222497463</v>
      </c>
      <c r="C172">
        <f>VLOOKUP($A172,'MP2-CCT'!$A$2:$T$192,11,FALSE)*2625.5</f>
        <v>-1205.1441119456113</v>
      </c>
      <c r="D172">
        <f>VLOOKUP($A172,'MP2-CCT'!$A$2:$T$192,12,FALSE)*2625.5</f>
        <v>-4013.6606295124993</v>
      </c>
      <c r="E172">
        <f>VLOOKUP($A172,'MP2-CCT'!$A$2:$T$192,13,FALSE)*2625.5</f>
        <v>-1055.6436958128843</v>
      </c>
      <c r="F172">
        <f>VLOOKUP($A172,'MP2-CCT'!$A$2:$T$192,14,FALSE)*2625.5</f>
        <v>-3602.5810616434765</v>
      </c>
      <c r="G172">
        <f>VLOOKUP($A172,'MP2-CCT'!$A$2:$T$192,15,FALSE)*2625.5</f>
        <v>-129.61265151566869</v>
      </c>
      <c r="H172">
        <f>VLOOKUP($A172,'MP2-CCT'!$A$2:$T$192,16,FALSE)*2625.5</f>
        <v>-387.39905783499745</v>
      </c>
    </row>
    <row r="173" spans="1:8" x14ac:dyDescent="0.25">
      <c r="A173" t="s">
        <v>3</v>
      </c>
      <c r="B173">
        <f>VLOOKUP($A173,'CCSD(T)-CBS'!$A$2:$I$192,2,FALSE)</f>
        <v>-40.315604422284196</v>
      </c>
      <c r="C173">
        <f>VLOOKUP($A173,'MP2-CCT'!$A$2:$T$192,11,FALSE)*2625.5</f>
        <v>-1694.4415593372651</v>
      </c>
      <c r="D173">
        <f>VLOOKUP($A173,'MP2-CCT'!$A$2:$T$192,12,FALSE)*2625.5</f>
        <v>-5319.395997654744</v>
      </c>
      <c r="E173">
        <f>VLOOKUP($A173,'MP2-CCT'!$A$2:$T$192,13,FALSE)*2625.5</f>
        <v>-1055.1950506347123</v>
      </c>
      <c r="F173">
        <f>VLOOKUP($A173,'MP2-CCT'!$A$2:$T$192,14,FALSE)*2625.5</f>
        <v>-3601.503270543802</v>
      </c>
      <c r="G173">
        <f>VLOOKUP($A173,'MP2-CCT'!$A$2:$T$192,15,FALSE)*2625.5</f>
        <v>-618.07803321063955</v>
      </c>
      <c r="H173">
        <f>VLOOKUP($A173,'MP2-CCT'!$A$2:$T$192,16,FALSE)*2625.5</f>
        <v>-1693.7380517675167</v>
      </c>
    </row>
    <row r="174" spans="1:8" x14ac:dyDescent="0.25">
      <c r="A174" t="s">
        <v>4</v>
      </c>
      <c r="B174">
        <f>VLOOKUP($A174,'CCSD(T)-CBS'!$A$2:$I$192,2,FALSE)</f>
        <v>-42.498846451984264</v>
      </c>
      <c r="C174">
        <f>VLOOKUP($A174,'MP2-CCT'!$A$2:$T$192,11,FALSE)*2625.5</f>
        <v>-1696.1011388195723</v>
      </c>
      <c r="D174">
        <f>VLOOKUP($A174,'MP2-CCT'!$A$2:$T$192,12,FALSE)*2625.5</f>
        <v>-5320.1205263302891</v>
      </c>
      <c r="E174">
        <f>VLOOKUP($A174,'MP2-CCT'!$A$2:$T$192,13,FALSE)*2625.5</f>
        <v>-1055.1638837945652</v>
      </c>
      <c r="F174">
        <f>VLOOKUP($A174,'MP2-CCT'!$A$2:$T$192,14,FALSE)*2625.5</f>
        <v>-3601.7927496697025</v>
      </c>
      <c r="G174">
        <f>VLOOKUP($A174,'MP2-CCT'!$A$2:$T$192,15,FALSE)*2625.5</f>
        <v>-618.14737727251247</v>
      </c>
      <c r="H174">
        <f>VLOOKUP($A174,'MP2-CCT'!$A$2:$T$192,16,FALSE)*2625.5</f>
        <v>-1693.6432592902322</v>
      </c>
    </row>
    <row r="175" spans="1:8" x14ac:dyDescent="0.25">
      <c r="A175" t="s">
        <v>5</v>
      </c>
      <c r="B175">
        <f>VLOOKUP($A175,'CCSD(T)-CBS'!$A$2:$I$192,2,FALSE)</f>
        <v>-41.163295483829643</v>
      </c>
      <c r="C175">
        <f>VLOOKUP($A175,'MP2-CCT'!$A$2:$T$192,11,FALSE)*2625.5</f>
        <v>-1695.5894522433828</v>
      </c>
      <c r="D175">
        <f>VLOOKUP($A175,'MP2-CCT'!$A$2:$T$192,12,FALSE)*2625.5</f>
        <v>-5319.01693630706</v>
      </c>
      <c r="E175">
        <f>VLOOKUP($A175,'MP2-CCT'!$A$2:$T$192,13,FALSE)*2625.5</f>
        <v>-1055.2100769833344</v>
      </c>
      <c r="F175">
        <f>VLOOKUP($A175,'MP2-CCT'!$A$2:$T$192,14,FALSE)*2625.5</f>
        <v>-3601.7091577960705</v>
      </c>
      <c r="G175">
        <f>VLOOKUP($A175,'MP2-CCT'!$A$2:$T$192,15,FALSE)*2625.5</f>
        <v>-618.15945926899644</v>
      </c>
      <c r="H175">
        <f>VLOOKUP($A175,'MP2-CCT'!$A$2:$T$192,16,FALSE)*2625.5</f>
        <v>-1693.5138748930913</v>
      </c>
    </row>
    <row r="176" spans="1:8" x14ac:dyDescent="0.25">
      <c r="A176" t="s">
        <v>6</v>
      </c>
      <c r="B176">
        <f>VLOOKUP($A176,'CCSD(T)-CBS'!$A$2:$I$192,2,FALSE)</f>
        <v>527.68942654443799</v>
      </c>
      <c r="C176">
        <f>VLOOKUP($A176,'MP2-CCT'!$A$2:$T$192,11,FALSE)*2625.5</f>
        <v>-1696.1155551074896</v>
      </c>
      <c r="D176">
        <f>VLOOKUP($A176,'MP2-CCT'!$A$2:$T$192,12,FALSE)*2625.5</f>
        <v>-5320.1382540754075</v>
      </c>
      <c r="E176">
        <f>VLOOKUP($A176,'MP2-CCT'!$A$2:$T$192,13,FALSE)*2625.5</f>
        <v>-1055.1666564986367</v>
      </c>
      <c r="F176">
        <f>VLOOKUP($A176,'MP2-CCT'!$A$2:$T$192,14,FALSE)*2625.5</f>
        <v>-3601.7933326329917</v>
      </c>
      <c r="G176">
        <f>VLOOKUP($A176,'MP2-CCT'!$A$2:$T$192,15,FALSE)*2625.5</f>
        <v>-618.15227606731389</v>
      </c>
      <c r="H176">
        <f>VLOOKUP($A176,'MP2-CCT'!$A$2:$T$192,16,FALSE)*2625.5</f>
        <v>-1693.6537224302488</v>
      </c>
    </row>
    <row r="177" spans="1:8" x14ac:dyDescent="0.25">
      <c r="A177" t="s">
        <v>7</v>
      </c>
      <c r="B177">
        <f>VLOOKUP($A177,'CCSD(T)-CBS'!$A$2:$I$192,2,FALSE)</f>
        <v>528.4240881231317</v>
      </c>
      <c r="C177">
        <f>VLOOKUP($A177,'MP2-CCT'!$A$2:$T$192,11,FALSE)*2625.5</f>
        <v>-1695.4377709726787</v>
      </c>
      <c r="D177">
        <f>VLOOKUP($A177,'MP2-CCT'!$A$2:$T$192,12,FALSE)*2625.5</f>
        <v>-5320.1097829788914</v>
      </c>
      <c r="E177">
        <f>VLOOKUP($A177,'MP2-CCT'!$A$2:$T$192,13,FALSE)*2625.5</f>
        <v>-1055.1438180959969</v>
      </c>
      <c r="F177">
        <f>VLOOKUP($A177,'MP2-CCT'!$A$2:$T$192,14,FALSE)*2625.5</f>
        <v>-3601.7088128041892</v>
      </c>
      <c r="G177">
        <f>VLOOKUP($A177,'MP2-CCT'!$A$2:$T$192,15,FALSE)*2625.5</f>
        <v>-618.11076798544514</v>
      </c>
      <c r="H177">
        <f>VLOOKUP($A177,'MP2-CCT'!$A$2:$T$192,16,FALSE)*2625.5</f>
        <v>-1693.6371689145769</v>
      </c>
    </row>
    <row r="178" spans="1:8" x14ac:dyDescent="0.25">
      <c r="A178" t="s">
        <v>8</v>
      </c>
      <c r="B178">
        <f>VLOOKUP($A178,'CCSD(T)-CBS'!$A$2:$I$192,2,FALSE)</f>
        <v>526.78382975107297</v>
      </c>
      <c r="C178">
        <f>VLOOKUP($A178,'MP2-CCT'!$A$2:$T$192,11,FALSE)*2625.5</f>
        <v>-1696.0824029162409</v>
      </c>
      <c r="D178">
        <f>VLOOKUP($A178,'MP2-CCT'!$A$2:$T$192,12,FALSE)*2625.5</f>
        <v>-5320.5179426977065</v>
      </c>
      <c r="E178">
        <f>VLOOKUP($A178,'MP2-CCT'!$A$2:$T$192,13,FALSE)*2625.5</f>
        <v>-1055.1857044336034</v>
      </c>
      <c r="F178">
        <f>VLOOKUP($A178,'MP2-CCT'!$A$2:$T$192,14,FALSE)*2625.5</f>
        <v>-3601.7392603201588</v>
      </c>
      <c r="G178">
        <f>VLOOKUP($A178,'MP2-CCT'!$A$2:$T$192,15,FALSE)*2625.5</f>
        <v>-618.0891561820323</v>
      </c>
      <c r="H178">
        <f>VLOOKUP($A178,'MP2-CCT'!$A$2:$T$192,16,FALSE)*2625.5</f>
        <v>-1693.6315453497234</v>
      </c>
    </row>
    <row r="179" spans="1:8" x14ac:dyDescent="0.25">
      <c r="A179" t="s">
        <v>9</v>
      </c>
      <c r="B179">
        <f>VLOOKUP($A179,'CCSD(T)-CBS'!$A$2:$I$192,2,FALSE)</f>
        <v>-39.879549771832444</v>
      </c>
      <c r="C179">
        <f>VLOOKUP($A179,'MP2-CCT'!$A$2:$T$192,11,FALSE)*2625.5</f>
        <v>-1825.7926015739372</v>
      </c>
      <c r="D179">
        <f>VLOOKUP($A179,'MP2-CCT'!$A$2:$T$192,12,FALSE)*2625.5</f>
        <v>-5738.4489075376014</v>
      </c>
      <c r="E179">
        <f>VLOOKUP($A179,'MP2-CCT'!$A$2:$T$192,13,FALSE)*2625.5</f>
        <v>-1055.007858918211</v>
      </c>
      <c r="F179">
        <f>VLOOKUP($A179,'MP2-CCT'!$A$2:$T$192,14,FALSE)*2625.5</f>
        <v>-3601.6370220269332</v>
      </c>
      <c r="G179">
        <f>VLOOKUP($A179,'MP2-CCT'!$A$2:$T$192,15,FALSE)*2625.5</f>
        <v>-747.66901466683362</v>
      </c>
      <c r="H179">
        <f>VLOOKUP($A179,'MP2-CCT'!$A$2:$T$192,16,FALSE)*2625.5</f>
        <v>-2111.2995751756234</v>
      </c>
    </row>
    <row r="180" spans="1:8" x14ac:dyDescent="0.25">
      <c r="A180" t="s">
        <v>10</v>
      </c>
      <c r="B180">
        <f>VLOOKUP($A180,'CCSD(T)-CBS'!$A$2:$I$192,2,FALSE)</f>
        <v>-36.907725782955822</v>
      </c>
      <c r="C180">
        <f>VLOOKUP($A180,'MP2-CCT'!$A$2:$T$192,11,FALSE)*2625.5</f>
        <v>-1824.6569579202137</v>
      </c>
      <c r="D180">
        <f>VLOOKUP($A180,'MP2-CCT'!$A$2:$T$192,12,FALSE)*2625.5</f>
        <v>-5737.1849328168073</v>
      </c>
      <c r="E180">
        <f>VLOOKUP($A180,'MP2-CCT'!$A$2:$T$192,13,FALSE)*2625.5</f>
        <v>-1055.6483280785644</v>
      </c>
      <c r="F180">
        <f>VLOOKUP($A180,'MP2-CCT'!$A$2:$T$192,14,FALSE)*2625.5</f>
        <v>-3602.2044417583506</v>
      </c>
      <c r="G180">
        <f>VLOOKUP($A180,'MP2-CCT'!$A$2:$T$192,15,FALSE)*2625.5</f>
        <v>-747.70573086371223</v>
      </c>
      <c r="H180">
        <f>VLOOKUP($A180,'MP2-CCT'!$A$2:$T$192,16,FALSE)*2625.5</f>
        <v>-2111.4170979849605</v>
      </c>
    </row>
    <row r="181" spans="1:8" x14ac:dyDescent="0.25">
      <c r="A181" t="s">
        <v>11</v>
      </c>
      <c r="B181">
        <f>VLOOKUP($A181,'CCSD(T)-CBS'!$A$2:$I$192,2,FALSE)</f>
        <v>-36.054616604552393</v>
      </c>
      <c r="C181">
        <f>VLOOKUP($A181,'MP2-CCT'!$A$2:$T$192,11,FALSE)*2625.5</f>
        <v>-1823.9660610968353</v>
      </c>
      <c r="D181">
        <f>VLOOKUP($A181,'MP2-CCT'!$A$2:$T$192,12,FALSE)*2625.5</f>
        <v>-5736.4613705820893</v>
      </c>
      <c r="E181">
        <f>VLOOKUP($A181,'MP2-CCT'!$A$2:$T$192,13,FALSE)*2625.5</f>
        <v>-1055.2084034676643</v>
      </c>
      <c r="F181">
        <f>VLOOKUP($A181,'MP2-CCT'!$A$2:$T$192,14,FALSE)*2625.5</f>
        <v>-3602.1166677644687</v>
      </c>
      <c r="G181">
        <f>VLOOKUP($A181,'MP2-CCT'!$A$2:$T$192,15,FALSE)*2625.5</f>
        <v>-747.67996688073401</v>
      </c>
      <c r="H181">
        <f>VLOOKUP($A181,'MP2-CCT'!$A$2:$T$192,16,FALSE)*2625.5</f>
        <v>-2111.3158803495958</v>
      </c>
    </row>
    <row r="182" spans="1:8" x14ac:dyDescent="0.25">
      <c r="A182" t="s">
        <v>12</v>
      </c>
      <c r="B182">
        <f>VLOOKUP($A182,'CCSD(T)-CBS'!$A$2:$I$192,2,FALSE)</f>
        <v>710.08649451035308</v>
      </c>
      <c r="C182">
        <f>VLOOKUP($A182,'MP2-CCT'!$A$2:$T$192,11,FALSE)*2625.5</f>
        <v>-3463.5754426509266</v>
      </c>
      <c r="D182">
        <f>VLOOKUP($A182,'MP2-CCT'!$A$2:$T$192,12,FALSE)*2625.5</f>
        <v>-10029.611832544146</v>
      </c>
      <c r="E182">
        <f>VLOOKUP($A182,'MP2-CCT'!$A$2:$T$192,13,FALSE)*2625.5</f>
        <v>-1055.3253470247328</v>
      </c>
      <c r="F182">
        <f>VLOOKUP($A182,'MP2-CCT'!$A$2:$T$192,14,FALSE)*2625.5</f>
        <v>-3601.5296910210591</v>
      </c>
      <c r="G182">
        <f>VLOOKUP($A182,'MP2-CCT'!$A$2:$T$192,15,FALSE)*2625.5</f>
        <v>-2382.7398948413688</v>
      </c>
      <c r="H182">
        <f>VLOOKUP($A182,'MP2-CCT'!$A$2:$T$192,16,FALSE)*2625.5</f>
        <v>-6397.5053205726781</v>
      </c>
    </row>
    <row r="183" spans="1:8" x14ac:dyDescent="0.25">
      <c r="A183" t="s">
        <v>13</v>
      </c>
      <c r="B183">
        <f>VLOOKUP($A183,'CCSD(T)-CBS'!$A$2:$I$192,2,FALSE)</f>
        <v>716.7517818980632</v>
      </c>
      <c r="C183">
        <f>VLOOKUP($A183,'MP2-CCT'!$A$2:$T$192,11,FALSE)*2625.5</f>
        <v>-3459.9516569486591</v>
      </c>
      <c r="D183">
        <f>VLOOKUP($A183,'MP2-CCT'!$A$2:$T$192,12,FALSE)*2625.5</f>
        <v>-10022.706450153648</v>
      </c>
      <c r="E183">
        <f>VLOOKUP($A183,'MP2-CCT'!$A$2:$T$192,13,FALSE)*2625.5</f>
        <v>-1055.0135005478621</v>
      </c>
      <c r="F183">
        <f>VLOOKUP($A183,'MP2-CCT'!$A$2:$T$192,14,FALSE)*2625.5</f>
        <v>-3601.2228890766519</v>
      </c>
      <c r="G183">
        <f>VLOOKUP($A183,'MP2-CCT'!$A$2:$T$192,15,FALSE)*2625.5</f>
        <v>-2382.462341659791</v>
      </c>
      <c r="H183">
        <f>VLOOKUP($A183,'MP2-CCT'!$A$2:$T$192,16,FALSE)*2625.5</f>
        <v>-6396.1179415480065</v>
      </c>
    </row>
    <row r="184" spans="1:8" x14ac:dyDescent="0.25">
      <c r="A184" t="s">
        <v>14</v>
      </c>
      <c r="B184">
        <f>VLOOKUP($A184,'CCSD(T)-CBS'!$A$2:$I$192,2,FALSE)</f>
        <v>712.12645772221003</v>
      </c>
      <c r="C184">
        <f>VLOOKUP($A184,'MP2-CCT'!$A$2:$T$192,11,FALSE)*2625.5</f>
        <v>-3462.731091515865</v>
      </c>
      <c r="D184">
        <f>VLOOKUP($A184,'MP2-CCT'!$A$2:$T$192,12,FALSE)*2625.5</f>
        <v>-10028.552010354788</v>
      </c>
      <c r="E184">
        <f>VLOOKUP($A184,'MP2-CCT'!$A$2:$T$192,13,FALSE)*2625.5</f>
        <v>-1055.054533695984</v>
      </c>
      <c r="F184">
        <f>VLOOKUP($A184,'MP2-CCT'!$A$2:$T$192,14,FALSE)*2625.5</f>
        <v>-3601.4996463209827</v>
      </c>
      <c r="G184">
        <f>VLOOKUP($A184,'MP2-CCT'!$A$2:$T$192,15,FALSE)*2625.5</f>
        <v>-2382.743282677608</v>
      </c>
      <c r="H184">
        <f>VLOOKUP($A184,'MP2-CCT'!$A$2:$T$192,16,FALSE)*2625.5</f>
        <v>-6397.529568257838</v>
      </c>
    </row>
    <row r="185" spans="1:8" x14ac:dyDescent="0.25">
      <c r="A185" t="s">
        <v>15</v>
      </c>
      <c r="B185">
        <f>VLOOKUP($A185,'CCSD(T)-CBS'!$A$2:$I$192,2,FALSE)</f>
        <v>711.35567565922611</v>
      </c>
      <c r="C185">
        <f>VLOOKUP($A185,'MP2-CCT'!$A$2:$T$192,11,FALSE)*2625.5</f>
        <v>-3463.0440983670146</v>
      </c>
      <c r="D185">
        <f>VLOOKUP($A185,'MP2-CCT'!$A$2:$T$192,12,FALSE)*2625.5</f>
        <v>-10029.047225517548</v>
      </c>
      <c r="E185">
        <f>VLOOKUP($A185,'MP2-CCT'!$A$2:$T$192,13,FALSE)*2625.5</f>
        <v>-1055.1324458697552</v>
      </c>
      <c r="F185">
        <f>VLOOKUP($A185,'MP2-CCT'!$A$2:$T$192,14,FALSE)*2625.5</f>
        <v>-3601.4818027527976</v>
      </c>
      <c r="G185">
        <f>VLOOKUP($A185,'MP2-CCT'!$A$2:$T$192,15,FALSE)*2625.5</f>
        <v>-2382.7210323434533</v>
      </c>
      <c r="H185">
        <f>VLOOKUP($A185,'MP2-CCT'!$A$2:$T$192,16,FALSE)*2625.5</f>
        <v>-6397.4886042001435</v>
      </c>
    </row>
    <row r="186" spans="1:8" x14ac:dyDescent="0.25">
      <c r="A186" t="s">
        <v>16</v>
      </c>
      <c r="B186">
        <f>VLOOKUP($A186,'CCSD(T)-CBS'!$A$2:$I$192,2,FALSE)</f>
        <v>718.92080438855191</v>
      </c>
      <c r="C186">
        <f>VLOOKUP($A186,'MP2-CCT'!$A$2:$T$192,11,FALSE)*2625.5</f>
        <v>-3458.4512723269795</v>
      </c>
      <c r="D186">
        <f>VLOOKUP($A186,'MP2-CCT'!$A$2:$T$192,12,FALSE)*2625.5</f>
        <v>-10021.473017330272</v>
      </c>
      <c r="E186">
        <f>VLOOKUP($A186,'MP2-CCT'!$A$2:$T$192,13,FALSE)*2625.5</f>
        <v>-1054.8049904652992</v>
      </c>
      <c r="F186">
        <f>VLOOKUP($A186,'MP2-CCT'!$A$2:$T$192,14,FALSE)*2625.5</f>
        <v>-3601.2066856592878</v>
      </c>
      <c r="G186">
        <f>VLOOKUP($A186,'MP2-CCT'!$A$2:$T$192,15,FALSE)*2625.5</f>
        <v>-2382.4663779840103</v>
      </c>
      <c r="H186">
        <f>VLOOKUP($A186,'MP2-CCT'!$A$2:$T$192,16,FALSE)*2625.5</f>
        <v>-6396.3273570674501</v>
      </c>
    </row>
    <row r="187" spans="1:8" x14ac:dyDescent="0.25">
      <c r="A187" t="s">
        <v>17</v>
      </c>
      <c r="B187">
        <f>VLOOKUP($A187,'CCSD(T)-CBS'!$A$2:$I$192,2,FALSE)</f>
        <v>718.40688409346512</v>
      </c>
      <c r="C187">
        <f>VLOOKUP($A187,'MP2-CCT'!$A$2:$T$192,11,FALSE)*2625.5</f>
        <v>-3459.1071532486799</v>
      </c>
      <c r="D187">
        <f>VLOOKUP($A187,'MP2-CCT'!$A$2:$T$192,12,FALSE)*2625.5</f>
        <v>-10021.863287196986</v>
      </c>
      <c r="E187">
        <f>VLOOKUP($A187,'MP2-CCT'!$A$2:$T$192,13,FALSE)*2625.5</f>
        <v>-1055.2093605047453</v>
      </c>
      <c r="F187">
        <f>VLOOKUP($A187,'MP2-CCT'!$A$2:$T$192,14,FALSE)*2625.5</f>
        <v>-3601.5130098497311</v>
      </c>
      <c r="G187">
        <f>VLOOKUP($A187,'MP2-CCT'!$A$2:$T$192,15,FALSE)*2625.5</f>
        <v>-2382.5441204362592</v>
      </c>
      <c r="H187">
        <f>VLOOKUP($A187,'MP2-CCT'!$A$2:$T$192,16,FALSE)*2625.5</f>
        <v>-6396.3473275460174</v>
      </c>
    </row>
    <row r="188" spans="1:8" x14ac:dyDescent="0.25">
      <c r="A188" t="s">
        <v>18</v>
      </c>
      <c r="B188">
        <f>VLOOKUP($A188,'CCSD(T)-CBS'!$A$2:$I$192,2,FALSE)</f>
        <v>552.41514153413755</v>
      </c>
      <c r="C188">
        <f>VLOOKUP($A188,'MP2-CCT'!$A$2:$T$192,11,FALSE)*2625.5</f>
        <v>-2268.6343995350599</v>
      </c>
      <c r="D188">
        <f>VLOOKUP($A188,'MP2-CCT'!$A$2:$T$192,12,FALSE)*2625.5</f>
        <v>-6884.2635323401128</v>
      </c>
      <c r="E188">
        <f>VLOOKUP($A188,'MP2-CCT'!$A$2:$T$192,13,FALSE)*2625.5</f>
        <v>-1054.9362359055822</v>
      </c>
      <c r="F188">
        <f>VLOOKUP($A188,'MP2-CCT'!$A$2:$T$192,14,FALSE)*2625.5</f>
        <v>-3601.2705412344599</v>
      </c>
      <c r="G188">
        <f>VLOOKUP($A188,'MP2-CCT'!$A$2:$T$192,15,FALSE)*2625.5</f>
        <v>-1195.9460396707702</v>
      </c>
      <c r="H188">
        <f>VLOOKUP($A188,'MP2-CCT'!$A$2:$T$192,16,FALSE)*2625.5</f>
        <v>-3261.2148874773184</v>
      </c>
    </row>
    <row r="189" spans="1:8" x14ac:dyDescent="0.25">
      <c r="A189" t="s">
        <v>19</v>
      </c>
      <c r="B189">
        <f>VLOOKUP($A189,'CCSD(T)-CBS'!$A$2:$I$192,2,FALSE)</f>
        <v>-31.134745228931024</v>
      </c>
      <c r="C189">
        <f>VLOOKUP($A189,'MP2-CCT'!$A$2:$T$192,11,FALSE)*2625.5</f>
        <v>-2267.6330397596189</v>
      </c>
      <c r="D189">
        <f>VLOOKUP($A189,'MP2-CCT'!$A$2:$T$192,12,FALSE)*2625.5</f>
        <v>-6882.9558329872616</v>
      </c>
      <c r="E189">
        <f>VLOOKUP($A189,'MP2-CCT'!$A$2:$T$192,13,FALSE)*2625.5</f>
        <v>-1055.213798365656</v>
      </c>
      <c r="F189">
        <f>VLOOKUP($A189,'MP2-CCT'!$A$2:$T$192,14,FALSE)*2625.5</f>
        <v>-3601.5276071177323</v>
      </c>
      <c r="G189">
        <f>VLOOKUP($A189,'MP2-CCT'!$A$2:$T$192,15,FALSE)*2625.5</f>
        <v>-1195.9538674204207</v>
      </c>
      <c r="H189">
        <f>VLOOKUP($A189,'MP2-CCT'!$A$2:$T$192,16,FALSE)*2625.5</f>
        <v>-3261.248063960883</v>
      </c>
    </row>
    <row r="190" spans="1:8" x14ac:dyDescent="0.25">
      <c r="A190" t="s">
        <v>20</v>
      </c>
      <c r="B190">
        <f>VLOOKUP($A190,'CCSD(T)-CBS'!$A$2:$I$192,2,FALSE)</f>
        <v>-31.096112012826779</v>
      </c>
      <c r="C190">
        <f>VLOOKUP($A190,'MP2-CCT'!$A$2:$T$192,11,FALSE)*2625.5</f>
        <v>-2267.3373656968924</v>
      </c>
      <c r="D190">
        <f>VLOOKUP($A190,'MP2-CCT'!$A$2:$T$192,12,FALSE)*2625.5</f>
        <v>-6882.860093724752</v>
      </c>
      <c r="E190">
        <f>VLOOKUP($A190,'MP2-CCT'!$A$2:$T$192,13,FALSE)*2625.5</f>
        <v>-1055.0521581373116</v>
      </c>
      <c r="F190">
        <f>VLOOKUP($A190,'MP2-CCT'!$A$2:$T$192,14,FALSE)*2625.5</f>
        <v>-3601.4790537222088</v>
      </c>
      <c r="G190">
        <f>VLOOKUP($A190,'MP2-CCT'!$A$2:$T$192,15,FALSE)*2625.5</f>
        <v>-1195.959428534816</v>
      </c>
      <c r="H190">
        <f>VLOOKUP($A190,'MP2-CCT'!$A$2:$T$192,16,FALSE)*2625.5</f>
        <v>-3261.2615405592305</v>
      </c>
    </row>
    <row r="191" spans="1:8" x14ac:dyDescent="0.25">
      <c r="A191" t="s">
        <v>21</v>
      </c>
      <c r="B191">
        <f>VLOOKUP($A191,'CCSD(T)-CBS'!$A$2:$I$192,2,FALSE)</f>
        <v>738.95321691923618</v>
      </c>
      <c r="C191">
        <f>VLOOKUP($A191,'MP2-CCT'!$A$2:$T$192,11,FALSE)*2625.5</f>
        <v>-2473.8972576758456</v>
      </c>
      <c r="D191">
        <f>VLOOKUP($A191,'MP2-CCT'!$A$2:$T$192,12,FALSE)*2625.5</f>
        <v>-7557.784932100918</v>
      </c>
      <c r="E191">
        <f>VLOOKUP($A191,'MP2-CCT'!$A$2:$T$192,13,FALSE)*2625.5</f>
        <v>-1055.0569304692056</v>
      </c>
      <c r="F191">
        <f>VLOOKUP($A191,'MP2-CCT'!$A$2:$T$192,14,FALSE)*2625.5</f>
        <v>-3601.7145655998315</v>
      </c>
      <c r="G191">
        <f>VLOOKUP($A191,'MP2-CCT'!$A$2:$T$192,15,FALSE)*2625.5</f>
        <v>-1396.6141531618712</v>
      </c>
      <c r="H191">
        <f>VLOOKUP($A191,'MP2-CCT'!$A$2:$T$192,16,FALSE)*2625.5</f>
        <v>-3932.3751540886142</v>
      </c>
    </row>
    <row r="192" spans="1:8" x14ac:dyDescent="0.25">
      <c r="A192" t="s">
        <v>22</v>
      </c>
      <c r="B192">
        <f>VLOOKUP($A192,'CCSD(T)-CBS'!$A$2:$I$192,2,FALSE)</f>
        <v>741.90370684405298</v>
      </c>
      <c r="C192">
        <f>VLOOKUP($A192,'MP2-CCT'!$A$2:$T$192,11,FALSE)*2625.5</f>
        <v>-2472.6731624920644</v>
      </c>
      <c r="D192">
        <f>VLOOKUP($A192,'MP2-CCT'!$A$2:$T$192,12,FALSE)*2625.5</f>
        <v>-7556.4290938261829</v>
      </c>
      <c r="E192">
        <f>VLOOKUP($A192,'MP2-CCT'!$A$2:$T$192,13,FALSE)*2625.5</f>
        <v>-1055.6359649148519</v>
      </c>
      <c r="F192">
        <f>VLOOKUP($A192,'MP2-CCT'!$A$2:$T$192,14,FALSE)*2625.5</f>
        <v>-3602.1771750353682</v>
      </c>
      <c r="G192">
        <f>VLOOKUP($A192,'MP2-CCT'!$A$2:$T$192,15,FALSE)*2625.5</f>
        <v>-1396.6862694199413</v>
      </c>
      <c r="H192">
        <f>VLOOKUP($A192,'MP2-CCT'!$A$2:$T$192,16,FALSE)*2625.5</f>
        <v>-3932.4587873623118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opLeftCell="L1" workbookViewId="0">
      <selection activeCell="V1" sqref="V1:X1048576"/>
    </sheetView>
  </sheetViews>
  <sheetFormatPr defaultColWidth="11" defaultRowHeight="15.75" x14ac:dyDescent="0.25"/>
  <cols>
    <col min="11" max="11" width="17.5" customWidth="1"/>
    <col min="12" max="12" width="18.625" customWidth="1"/>
  </cols>
  <sheetData>
    <row r="1" spans="1:24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  <c r="V1" t="s">
        <v>244</v>
      </c>
      <c r="W1" t="s">
        <v>245</v>
      </c>
    </row>
    <row r="2" spans="1:24" x14ac:dyDescent="0.25">
      <c r="A2" t="s">
        <v>177</v>
      </c>
      <c r="B2">
        <v>-377.888649598548</v>
      </c>
      <c r="C2">
        <v>-368.61587617309698</v>
      </c>
      <c r="D2">
        <v>9.2727734254511898</v>
      </c>
      <c r="E2">
        <v>-346.05725644889901</v>
      </c>
      <c r="F2">
        <v>-343.87728287939501</v>
      </c>
      <c r="G2">
        <v>2.1799735695040501</v>
      </c>
      <c r="H2">
        <v>-31.831393149649202</v>
      </c>
      <c r="I2">
        <v>-24.738593293702099</v>
      </c>
      <c r="J2">
        <v>7.0927998559471304</v>
      </c>
      <c r="K2">
        <v>-0.60531279925687898</v>
      </c>
      <c r="L2">
        <v>-1.75592854133649</v>
      </c>
      <c r="M2">
        <v>-0.298423852265569</v>
      </c>
      <c r="N2">
        <v>-0.92241355427113303</v>
      </c>
      <c r="O2">
        <v>-0.30148712263483202</v>
      </c>
      <c r="P2">
        <v>-0.82679287573371596</v>
      </c>
      <c r="Q2">
        <v>-0.29858723576073198</v>
      </c>
      <c r="R2">
        <v>-0.92305721499411397</v>
      </c>
      <c r="S2">
        <v>-0.30194295514964298</v>
      </c>
      <c r="T2">
        <v>-0.82823150341115404</v>
      </c>
      <c r="V2">
        <f>L2-R2-T2</f>
        <v>-4.6398229312220041E-3</v>
      </c>
      <c r="W2">
        <f>K2-Q2-S2</f>
        <v>-4.7826083465040137E-3</v>
      </c>
      <c r="X2">
        <f>V2/W2</f>
        <v>0.97014486553422619</v>
      </c>
    </row>
    <row r="3" spans="1:24" x14ac:dyDescent="0.25">
      <c r="A3" t="s">
        <v>23</v>
      </c>
      <c r="B3">
        <v>-406.301304952755</v>
      </c>
      <c r="C3">
        <v>-393.38692374095899</v>
      </c>
      <c r="D3">
        <v>12.9143812117959</v>
      </c>
      <c r="E3">
        <v>-356.082188995732</v>
      </c>
      <c r="F3">
        <v>-355.76482654035698</v>
      </c>
      <c r="G3">
        <v>0.31736245537560798</v>
      </c>
      <c r="H3">
        <v>-50.219115957022197</v>
      </c>
      <c r="I3">
        <v>-37.6220972006019</v>
      </c>
      <c r="J3">
        <v>12.597018756420299</v>
      </c>
      <c r="K3">
        <v>-0.37598460539598699</v>
      </c>
      <c r="L3">
        <v>-1.09837003559654</v>
      </c>
      <c r="M3">
        <v>-0.29916952966984001</v>
      </c>
      <c r="N3">
        <v>-0.925393828079769</v>
      </c>
      <c r="O3">
        <v>-6.7942680462452096E-2</v>
      </c>
      <c r="P3">
        <v>-0.16272115431117701</v>
      </c>
      <c r="Q3">
        <v>-0.29924368937172302</v>
      </c>
      <c r="R3">
        <v>-0.92568459276225601</v>
      </c>
      <c r="S3">
        <v>-6.9253837840680399E-2</v>
      </c>
      <c r="T3">
        <v>-0.165843022939758</v>
      </c>
      <c r="V3">
        <f t="shared" ref="V3:V66" si="0">L3-R3-T3</f>
        <v>-6.8424198945259973E-3</v>
      </c>
      <c r="W3">
        <f t="shared" ref="W3:W66" si="1">K3-Q3-S3</f>
        <v>-7.4870781835835731E-3</v>
      </c>
      <c r="X3">
        <f t="shared" ref="X3:X66" si="2">V3/W3</f>
        <v>0.91389721420686165</v>
      </c>
    </row>
    <row r="4" spans="1:24" x14ac:dyDescent="0.25">
      <c r="A4" t="s">
        <v>24</v>
      </c>
      <c r="B4">
        <v>-386.76477748316</v>
      </c>
      <c r="C4">
        <v>-376.06748965716901</v>
      </c>
      <c r="D4">
        <v>10.697287825990401</v>
      </c>
      <c r="E4">
        <v>-352.91817497548197</v>
      </c>
      <c r="F4">
        <v>-352.76631714178899</v>
      </c>
      <c r="G4">
        <v>0.15185783369307301</v>
      </c>
      <c r="H4">
        <v>-33.846602507677602</v>
      </c>
      <c r="I4">
        <v>-23.301172515380198</v>
      </c>
      <c r="J4">
        <v>10.545429992297301</v>
      </c>
      <c r="K4">
        <v>-0.37327072719370202</v>
      </c>
      <c r="L4">
        <v>-1.09474046175285</v>
      </c>
      <c r="M4">
        <v>-0.29906163148036302</v>
      </c>
      <c r="N4">
        <v>-0.92539423440461499</v>
      </c>
      <c r="O4">
        <v>-6.7942680462454205E-2</v>
      </c>
      <c r="P4">
        <v>-0.162721154311181</v>
      </c>
      <c r="Q4">
        <v>-0.29909457577840498</v>
      </c>
      <c r="R4">
        <v>-0.92554746842629498</v>
      </c>
      <c r="S4">
        <v>-6.9037295442648097E-2</v>
      </c>
      <c r="T4">
        <v>-0.16545690261677901</v>
      </c>
      <c r="V4">
        <f t="shared" si="0"/>
        <v>-3.7360907097760132E-3</v>
      </c>
      <c r="W4">
        <f t="shared" si="1"/>
        <v>-5.1388559726489452E-3</v>
      </c>
      <c r="X4">
        <f t="shared" si="2"/>
        <v>0.72702771388437193</v>
      </c>
    </row>
    <row r="5" spans="1:24" x14ac:dyDescent="0.25">
      <c r="A5" t="s">
        <v>178</v>
      </c>
      <c r="B5">
        <v>-416.26755886007498</v>
      </c>
      <c r="C5">
        <v>-406.60547140330601</v>
      </c>
      <c r="D5">
        <v>9.6620874567692407</v>
      </c>
      <c r="E5">
        <v>-376.98962182857298</v>
      </c>
      <c r="F5">
        <v>-376.68172208792799</v>
      </c>
      <c r="G5">
        <v>0.30789974064595799</v>
      </c>
      <c r="H5">
        <v>-39.2779370315017</v>
      </c>
      <c r="I5">
        <v>-29.923749315378402</v>
      </c>
      <c r="J5">
        <v>9.3541877161232794</v>
      </c>
      <c r="K5">
        <v>-0.35616384070360202</v>
      </c>
      <c r="L5">
        <v>-1.08236679895483</v>
      </c>
      <c r="M5">
        <v>-0.299101694729625</v>
      </c>
      <c r="N5">
        <v>-0.925272974253187</v>
      </c>
      <c r="O5">
        <v>-5.00402695247174E-2</v>
      </c>
      <c r="P5">
        <v>-0.14915552707843999</v>
      </c>
      <c r="Q5">
        <v>-0.29917282900454001</v>
      </c>
      <c r="R5">
        <v>-0.92555139543701004</v>
      </c>
      <c r="S5">
        <v>-5.0886375789318497E-2</v>
      </c>
      <c r="T5">
        <v>-0.151522686804584</v>
      </c>
      <c r="V5">
        <f t="shared" si="0"/>
        <v>-5.2927167132359731E-3</v>
      </c>
      <c r="W5">
        <f t="shared" si="1"/>
        <v>-6.1046359097435138E-3</v>
      </c>
      <c r="X5">
        <f t="shared" si="2"/>
        <v>0.86699957073416134</v>
      </c>
    </row>
    <row r="6" spans="1:24" x14ac:dyDescent="0.25">
      <c r="A6" t="s">
        <v>179</v>
      </c>
      <c r="B6">
        <v>-405.51988905923599</v>
      </c>
      <c r="C6">
        <v>-397.27965444566598</v>
      </c>
      <c r="D6">
        <v>8.2402346135697204</v>
      </c>
      <c r="E6">
        <v>-376.58718240593203</v>
      </c>
      <c r="F6">
        <v>-376.43677852688398</v>
      </c>
      <c r="G6">
        <v>0.150403879047873</v>
      </c>
      <c r="H6">
        <v>-28.932706653303502</v>
      </c>
      <c r="I6">
        <v>-20.842875918781701</v>
      </c>
      <c r="J6">
        <v>8.0898307345218505</v>
      </c>
      <c r="K6">
        <v>-0.35477782614325098</v>
      </c>
      <c r="L6">
        <v>-1.08019155704702</v>
      </c>
      <c r="M6">
        <v>-0.29915023777115102</v>
      </c>
      <c r="N6">
        <v>-0.92560346435809504</v>
      </c>
      <c r="O6">
        <v>-5.00402695247208E-2</v>
      </c>
      <c r="P6">
        <v>-0.14915552707844501</v>
      </c>
      <c r="Q6">
        <v>-0.29918401682293999</v>
      </c>
      <c r="R6">
        <v>-0.92576425794780004</v>
      </c>
      <c r="S6">
        <v>-5.07432044295495E-2</v>
      </c>
      <c r="T6">
        <v>-0.15133927290619101</v>
      </c>
      <c r="V6">
        <f t="shared" si="0"/>
        <v>-3.0880261930289199E-3</v>
      </c>
      <c r="W6">
        <f t="shared" si="1"/>
        <v>-4.8506048907614938E-3</v>
      </c>
      <c r="X6">
        <f t="shared" si="2"/>
        <v>0.63662703159154499</v>
      </c>
    </row>
    <row r="7" spans="1:24" x14ac:dyDescent="0.25">
      <c r="A7" t="s">
        <v>180</v>
      </c>
      <c r="B7">
        <v>-373.55714176354797</v>
      </c>
      <c r="C7">
        <v>-364.82651004419603</v>
      </c>
      <c r="D7">
        <v>8.7306317193517096</v>
      </c>
      <c r="E7">
        <v>-311.59622182673098</v>
      </c>
      <c r="F7">
        <v>-310.37950253386998</v>
      </c>
      <c r="G7">
        <v>1.21671929286045</v>
      </c>
      <c r="H7">
        <v>-61.960919936816801</v>
      </c>
      <c r="I7">
        <v>-54.447007510325598</v>
      </c>
      <c r="J7">
        <v>7.5139124264912498</v>
      </c>
      <c r="K7">
        <v>-0.54825510550381595</v>
      </c>
      <c r="L7">
        <v>-1.5881560387042499</v>
      </c>
      <c r="M7">
        <v>-0.298609161672865</v>
      </c>
      <c r="N7">
        <v>-0.92291097863285798</v>
      </c>
      <c r="O7">
        <v>-0.238758356909298</v>
      </c>
      <c r="P7">
        <v>-0.65253298219653499</v>
      </c>
      <c r="Q7">
        <v>-0.29875100769760499</v>
      </c>
      <c r="R7">
        <v>-0.92350040141770995</v>
      </c>
      <c r="S7">
        <v>-0.23925511012283901</v>
      </c>
      <c r="T7">
        <v>-0.65416685785760098</v>
      </c>
      <c r="V7">
        <f t="shared" si="0"/>
        <v>-1.0488779428938999E-2</v>
      </c>
      <c r="W7">
        <f t="shared" si="1"/>
        <v>-1.0248987683371957E-2</v>
      </c>
      <c r="X7">
        <f t="shared" si="2"/>
        <v>1.0233966273523853</v>
      </c>
    </row>
    <row r="8" spans="1:24" x14ac:dyDescent="0.25">
      <c r="A8" t="s">
        <v>181</v>
      </c>
      <c r="B8">
        <v>-357.58598292424</v>
      </c>
      <c r="C8">
        <v>-350.48091730657399</v>
      </c>
      <c r="D8">
        <v>7.1050656176657396</v>
      </c>
      <c r="E8">
        <v>-311.62419124898901</v>
      </c>
      <c r="F8">
        <v>-310.69742603140998</v>
      </c>
      <c r="G8">
        <v>0.92676521757986596</v>
      </c>
      <c r="H8">
        <v>-45.961791675250602</v>
      </c>
      <c r="I8">
        <v>-39.783491275164799</v>
      </c>
      <c r="J8">
        <v>6.1783004000858703</v>
      </c>
      <c r="K8">
        <v>-0.54557057962659905</v>
      </c>
      <c r="L8">
        <v>-1.58513870802707</v>
      </c>
      <c r="M8">
        <v>-0.29865093243040503</v>
      </c>
      <c r="N8">
        <v>-0.92334587480999597</v>
      </c>
      <c r="O8">
        <v>-0.23863607174150001</v>
      </c>
      <c r="P8">
        <v>-0.65257048916338201</v>
      </c>
      <c r="Q8">
        <v>-0.29873185530997798</v>
      </c>
      <c r="R8">
        <v>-0.92369181083580099</v>
      </c>
      <c r="S8">
        <v>-0.23906447700529901</v>
      </c>
      <c r="T8">
        <v>-0.65406841500510604</v>
      </c>
      <c r="V8">
        <f t="shared" si="0"/>
        <v>-7.3784821861629935E-3</v>
      </c>
      <c r="W8">
        <f t="shared" si="1"/>
        <v>-7.7742473113220634E-3</v>
      </c>
      <c r="X8">
        <f t="shared" si="2"/>
        <v>0.94909280483234748</v>
      </c>
    </row>
    <row r="9" spans="1:24" x14ac:dyDescent="0.25">
      <c r="A9" t="s">
        <v>182</v>
      </c>
      <c r="B9">
        <v>-418.85727664035301</v>
      </c>
      <c r="C9">
        <v>-407.22689039457299</v>
      </c>
      <c r="D9">
        <v>11.63038624578</v>
      </c>
      <c r="E9">
        <v>-375.31636600001599</v>
      </c>
      <c r="F9">
        <v>-373.18906881624901</v>
      </c>
      <c r="G9">
        <v>2.1272971837663301</v>
      </c>
      <c r="H9">
        <v>-43.540910640336797</v>
      </c>
      <c r="I9">
        <v>-34.037821578323097</v>
      </c>
      <c r="J9">
        <v>9.5030890620137196</v>
      </c>
      <c r="K9">
        <v>-0.59381924216037496</v>
      </c>
      <c r="L9">
        <v>-1.7395820979666199</v>
      </c>
      <c r="M9">
        <v>-0.29861138955447403</v>
      </c>
      <c r="N9">
        <v>-0.92274290422628102</v>
      </c>
      <c r="O9">
        <v>-0.28723731474266401</v>
      </c>
      <c r="P9">
        <v>-0.80822587685914404</v>
      </c>
      <c r="Q9">
        <v>-0.29875327754208703</v>
      </c>
      <c r="R9">
        <v>-0.92333001597181097</v>
      </c>
      <c r="S9">
        <v>-0.28801672583321403</v>
      </c>
      <c r="T9">
        <v>-0.81033700099592099</v>
      </c>
      <c r="V9">
        <f t="shared" si="0"/>
        <v>-5.9150809988879338E-3</v>
      </c>
      <c r="W9">
        <f t="shared" si="1"/>
        <v>-7.049238785073908E-3</v>
      </c>
      <c r="X9">
        <f t="shared" si="2"/>
        <v>0.83910918316635186</v>
      </c>
    </row>
    <row r="10" spans="1:24" x14ac:dyDescent="0.25">
      <c r="A10" t="s">
        <v>183</v>
      </c>
      <c r="B10">
        <v>-362.23553575959897</v>
      </c>
      <c r="C10">
        <v>-346.25519560072598</v>
      </c>
      <c r="D10">
        <v>15.980340158872499</v>
      </c>
      <c r="E10">
        <v>-289.803225081503</v>
      </c>
      <c r="F10">
        <v>-286.13601088001002</v>
      </c>
      <c r="G10">
        <v>3.66721420149335</v>
      </c>
      <c r="H10">
        <v>-72.432310678095703</v>
      </c>
      <c r="I10">
        <v>-60.119184720716497</v>
      </c>
      <c r="J10">
        <v>12.313125957379199</v>
      </c>
      <c r="K10">
        <v>-1.22362676306797</v>
      </c>
      <c r="L10">
        <v>-3.3841563404867201</v>
      </c>
      <c r="M10">
        <v>-0.298426445034431</v>
      </c>
      <c r="N10">
        <v>-0.92245523743093305</v>
      </c>
      <c r="O10">
        <v>-0.91285698962498096</v>
      </c>
      <c r="P10">
        <v>-2.4464564251130598</v>
      </c>
      <c r="Q10">
        <v>-0.29867641849340598</v>
      </c>
      <c r="R10">
        <v>-0.92348719479206998</v>
      </c>
      <c r="S10">
        <v>-0.91370721773567998</v>
      </c>
      <c r="T10">
        <v>-2.4490140875264399</v>
      </c>
      <c r="V10">
        <f t="shared" si="0"/>
        <v>-1.1655058168210441E-2</v>
      </c>
      <c r="W10">
        <f t="shared" si="1"/>
        <v>-1.1243126838884065E-2</v>
      </c>
      <c r="X10">
        <f t="shared" si="2"/>
        <v>1.0366385023694407</v>
      </c>
    </row>
    <row r="11" spans="1:24" x14ac:dyDescent="0.25">
      <c r="A11" t="s">
        <v>184</v>
      </c>
      <c r="B11">
        <v>-345.29855773822101</v>
      </c>
      <c r="C11">
        <v>-333.81062275400501</v>
      </c>
      <c r="D11">
        <v>11.487934984216301</v>
      </c>
      <c r="E11">
        <v>-304.45531417652501</v>
      </c>
      <c r="F11">
        <v>-302.00289555325497</v>
      </c>
      <c r="G11">
        <v>2.4524186232708098</v>
      </c>
      <c r="H11">
        <v>-40.843243561695502</v>
      </c>
      <c r="I11">
        <v>-31.807727200750001</v>
      </c>
      <c r="J11">
        <v>9.0355163609454898</v>
      </c>
      <c r="K11">
        <v>-1.21848131175191</v>
      </c>
      <c r="L11">
        <v>-3.37715851793351</v>
      </c>
      <c r="M11">
        <v>-0.29855041430776702</v>
      </c>
      <c r="N11">
        <v>-0.92314668859328197</v>
      </c>
      <c r="O11">
        <v>-0.91257794847542695</v>
      </c>
      <c r="P11">
        <v>-2.4458084105464799</v>
      </c>
      <c r="Q11">
        <v>-0.29868318165448998</v>
      </c>
      <c r="R11">
        <v>-0.92372576737309597</v>
      </c>
      <c r="S11">
        <v>-0.91323181710981205</v>
      </c>
      <c r="T11">
        <v>-2.44788414173407</v>
      </c>
      <c r="V11">
        <f t="shared" si="0"/>
        <v>-5.5486088263441147E-3</v>
      </c>
      <c r="W11">
        <f t="shared" si="1"/>
        <v>-6.566312987608014E-3</v>
      </c>
      <c r="X11">
        <f t="shared" si="2"/>
        <v>0.84501132322133943</v>
      </c>
    </row>
    <row r="12" spans="1:24" x14ac:dyDescent="0.25">
      <c r="A12" t="s">
        <v>185</v>
      </c>
      <c r="B12">
        <v>-346.46885834211702</v>
      </c>
      <c r="C12">
        <v>-333.85390501689199</v>
      </c>
      <c r="D12">
        <v>12.614953325224599</v>
      </c>
      <c r="E12">
        <v>-303.49900973307899</v>
      </c>
      <c r="F12">
        <v>-300.500610074684</v>
      </c>
      <c r="G12">
        <v>2.9983996583952401</v>
      </c>
      <c r="H12">
        <v>-42.969848609037598</v>
      </c>
      <c r="I12">
        <v>-33.353294942208102</v>
      </c>
      <c r="J12">
        <v>9.6165536668294305</v>
      </c>
      <c r="K12">
        <v>-1.2191421407918399</v>
      </c>
      <c r="L12">
        <v>-3.37733699036629</v>
      </c>
      <c r="M12">
        <v>-0.29844940718111002</v>
      </c>
      <c r="N12">
        <v>-0.92276702634282703</v>
      </c>
      <c r="O12">
        <v>-0.91283391163447503</v>
      </c>
      <c r="P12">
        <v>-2.44606243726302</v>
      </c>
      <c r="Q12">
        <v>-0.29864026412070299</v>
      </c>
      <c r="R12">
        <v>-0.92353866925848005</v>
      </c>
      <c r="S12">
        <v>-0.91350289581308497</v>
      </c>
      <c r="T12">
        <v>-2.4480937045728002</v>
      </c>
      <c r="V12">
        <f t="shared" si="0"/>
        <v>-5.7046165350098654E-3</v>
      </c>
      <c r="W12">
        <f t="shared" si="1"/>
        <v>-6.9989808580519508E-3</v>
      </c>
      <c r="X12">
        <f t="shared" si="2"/>
        <v>0.81506388582946487</v>
      </c>
    </row>
    <row r="13" spans="1:24" x14ac:dyDescent="0.25">
      <c r="A13" t="s">
        <v>186</v>
      </c>
      <c r="B13">
        <v>-356.918275784591</v>
      </c>
      <c r="C13">
        <v>-345.61685743740401</v>
      </c>
      <c r="D13">
        <v>11.3014183471871</v>
      </c>
      <c r="E13">
        <v>-321.649184960132</v>
      </c>
      <c r="F13">
        <v>-319.094243867437</v>
      </c>
      <c r="G13">
        <v>2.5549410926956901</v>
      </c>
      <c r="H13">
        <v>-35.269090824458999</v>
      </c>
      <c r="I13">
        <v>-26.5226135699676</v>
      </c>
      <c r="J13">
        <v>8.7464772544913991</v>
      </c>
      <c r="K13">
        <v>-0.76318705045659896</v>
      </c>
      <c r="L13">
        <v>-2.1784728112603502</v>
      </c>
      <c r="M13">
        <v>-0.29842476415959501</v>
      </c>
      <c r="N13">
        <v>-0.92246010925305599</v>
      </c>
      <c r="O13">
        <v>-0.45877326922849998</v>
      </c>
      <c r="P13">
        <v>-1.2485684336749701</v>
      </c>
      <c r="Q13">
        <v>-0.29857612115530802</v>
      </c>
      <c r="R13">
        <v>-0.92306804378303997</v>
      </c>
      <c r="S13">
        <v>-0.45949898521492299</v>
      </c>
      <c r="T13">
        <v>-1.2504147829404799</v>
      </c>
      <c r="V13">
        <f t="shared" si="0"/>
        <v>-4.9899845368301943E-3</v>
      </c>
      <c r="W13">
        <f t="shared" si="1"/>
        <v>-5.1119440863679477E-3</v>
      </c>
      <c r="X13">
        <f t="shared" si="2"/>
        <v>0.97614223718467819</v>
      </c>
    </row>
    <row r="14" spans="1:24" x14ac:dyDescent="0.25">
      <c r="A14" t="s">
        <v>187</v>
      </c>
      <c r="B14">
        <v>-406.820465062381</v>
      </c>
      <c r="C14">
        <v>-395.69905184841298</v>
      </c>
      <c r="D14">
        <v>11.121413213967299</v>
      </c>
      <c r="E14">
        <v>-365.11165842520398</v>
      </c>
      <c r="F14">
        <v>-363.05742265055301</v>
      </c>
      <c r="G14">
        <v>2.0542357746517799</v>
      </c>
      <c r="H14">
        <v>-41.708806637176302</v>
      </c>
      <c r="I14">
        <v>-32.641629197860802</v>
      </c>
      <c r="J14">
        <v>9.0671774393155502</v>
      </c>
      <c r="K14">
        <v>-0.84090965185878996</v>
      </c>
      <c r="L14">
        <v>-2.4334944415719102</v>
      </c>
      <c r="M14">
        <v>-0.29848269218389201</v>
      </c>
      <c r="N14">
        <v>-0.92262812432124996</v>
      </c>
      <c r="O14">
        <v>-0.53479058170708005</v>
      </c>
      <c r="P14">
        <v>-1.5026166519437201</v>
      </c>
      <c r="Q14">
        <v>-0.29864554937350701</v>
      </c>
      <c r="R14">
        <v>-0.92329847369391205</v>
      </c>
      <c r="S14">
        <v>-0.53547483032193799</v>
      </c>
      <c r="T14">
        <v>-1.50455270178028</v>
      </c>
      <c r="V14">
        <f t="shared" si="0"/>
        <v>-5.643266097718147E-3</v>
      </c>
      <c r="W14">
        <f t="shared" si="1"/>
        <v>-6.789272163345017E-3</v>
      </c>
      <c r="X14">
        <f t="shared" si="2"/>
        <v>0.8312033988246772</v>
      </c>
    </row>
    <row r="15" spans="1:24" x14ac:dyDescent="0.25">
      <c r="A15" t="s">
        <v>188</v>
      </c>
      <c r="B15">
        <v>-370.75644495714801</v>
      </c>
      <c r="C15">
        <v>-362.56716577212399</v>
      </c>
      <c r="D15">
        <v>8.1892791850237892</v>
      </c>
      <c r="E15">
        <v>-339.29562148341103</v>
      </c>
      <c r="F15">
        <v>-337.33551445360803</v>
      </c>
      <c r="G15">
        <v>1.96010702980336</v>
      </c>
      <c r="H15">
        <v>-31.460823473736799</v>
      </c>
      <c r="I15">
        <v>-25.231651318516398</v>
      </c>
      <c r="J15">
        <v>6.2291721552204304</v>
      </c>
      <c r="K15">
        <v>-0.589287096639732</v>
      </c>
      <c r="L15">
        <v>-1.79809205737843</v>
      </c>
      <c r="M15">
        <v>-0.28234957531051202</v>
      </c>
      <c r="N15">
        <v>-0.96550566512639802</v>
      </c>
      <c r="O15">
        <v>-0.30133706427094298</v>
      </c>
      <c r="P15">
        <v>-0.82620405613776204</v>
      </c>
      <c r="Q15">
        <v>-0.282438286347995</v>
      </c>
      <c r="R15">
        <v>-0.96589228242099301</v>
      </c>
      <c r="S15">
        <v>-0.30179164640672901</v>
      </c>
      <c r="T15">
        <v>-0.827646711716297</v>
      </c>
      <c r="V15">
        <f t="shared" si="0"/>
        <v>-4.5530632411400207E-3</v>
      </c>
      <c r="W15">
        <f t="shared" si="1"/>
        <v>-5.057163885007987E-3</v>
      </c>
      <c r="X15">
        <f t="shared" si="2"/>
        <v>0.9003194961977844</v>
      </c>
    </row>
    <row r="16" spans="1:24" x14ac:dyDescent="0.25">
      <c r="A16" t="s">
        <v>189</v>
      </c>
      <c r="B16">
        <v>-362.376846814288</v>
      </c>
      <c r="C16">
        <v>-354.91914689086599</v>
      </c>
      <c r="D16">
        <v>7.4576999234218002</v>
      </c>
      <c r="E16">
        <v>-333.44348960702803</v>
      </c>
      <c r="F16">
        <v>-331.65674400336798</v>
      </c>
      <c r="G16">
        <v>1.7867456036603599</v>
      </c>
      <c r="H16">
        <v>-28.933357207259402</v>
      </c>
      <c r="I16">
        <v>-23.262402887497998</v>
      </c>
      <c r="J16">
        <v>5.6709543197614396</v>
      </c>
      <c r="K16">
        <v>-0.58887670213665799</v>
      </c>
      <c r="L16">
        <v>-1.7976733583194899</v>
      </c>
      <c r="M16">
        <v>-0.282403694543987</v>
      </c>
      <c r="N16">
        <v>-0.96557896757492501</v>
      </c>
      <c r="O16">
        <v>-0.30133846463321901</v>
      </c>
      <c r="P16">
        <v>-0.82620880145944098</v>
      </c>
      <c r="Q16">
        <v>-0.28247880966579197</v>
      </c>
      <c r="R16">
        <v>-0.96589555434223096</v>
      </c>
      <c r="S16">
        <v>-0.301765970157367</v>
      </c>
      <c r="T16">
        <v>-0.82754954617695897</v>
      </c>
      <c r="V16">
        <f t="shared" si="0"/>
        <v>-4.228257800300006E-3</v>
      </c>
      <c r="W16">
        <f t="shared" si="1"/>
        <v>-4.6319223134990151E-3</v>
      </c>
      <c r="X16">
        <f t="shared" si="2"/>
        <v>0.9128516227436303</v>
      </c>
    </row>
    <row r="17" spans="1:24" x14ac:dyDescent="0.25">
      <c r="A17" t="s">
        <v>25</v>
      </c>
      <c r="B17">
        <v>-391.22400357358401</v>
      </c>
      <c r="C17">
        <v>-379.43793030603302</v>
      </c>
      <c r="D17">
        <v>11.786073267551</v>
      </c>
      <c r="E17">
        <v>-340.29770020681701</v>
      </c>
      <c r="F17">
        <v>-340.10789581431197</v>
      </c>
      <c r="G17">
        <v>0.18980439250570399</v>
      </c>
      <c r="H17">
        <v>-50.926303366766703</v>
      </c>
      <c r="I17">
        <v>-39.330034491721399</v>
      </c>
      <c r="J17">
        <v>11.5962688750453</v>
      </c>
      <c r="K17">
        <v>-0.359520642618402</v>
      </c>
      <c r="L17">
        <v>-1.1390411554520701</v>
      </c>
      <c r="M17">
        <v>-0.28260060361871597</v>
      </c>
      <c r="N17">
        <v>-0.96590055778616102</v>
      </c>
      <c r="O17">
        <v>-6.7942680462454205E-2</v>
      </c>
      <c r="P17">
        <v>-0.162721154311181</v>
      </c>
      <c r="Q17">
        <v>-0.282632766902012</v>
      </c>
      <c r="R17">
        <v>-0.96603631266383805</v>
      </c>
      <c r="S17">
        <v>-6.9189077629499093E-2</v>
      </c>
      <c r="T17">
        <v>-0.16572362392619999</v>
      </c>
      <c r="V17">
        <f t="shared" si="0"/>
        <v>-7.2812188620320351E-3</v>
      </c>
      <c r="W17">
        <f t="shared" si="1"/>
        <v>-7.6987980868909039E-3</v>
      </c>
      <c r="X17">
        <f t="shared" si="2"/>
        <v>0.94576046544591164</v>
      </c>
    </row>
    <row r="18" spans="1:24" x14ac:dyDescent="0.25">
      <c r="A18" t="s">
        <v>26</v>
      </c>
      <c r="B18">
        <v>-384.82663109209199</v>
      </c>
      <c r="C18">
        <v>-373.68914053006</v>
      </c>
      <c r="D18">
        <v>11.137490562031701</v>
      </c>
      <c r="E18">
        <v>-336.48869272363498</v>
      </c>
      <c r="F18">
        <v>-336.30923619863</v>
      </c>
      <c r="G18">
        <v>0.179456525004734</v>
      </c>
      <c r="H18">
        <v>-48.337938368456598</v>
      </c>
      <c r="I18">
        <v>-37.379904331429699</v>
      </c>
      <c r="J18">
        <v>10.9580340370269</v>
      </c>
      <c r="K18">
        <v>-0.35905115594257703</v>
      </c>
      <c r="L18">
        <v>-1.13861300810375</v>
      </c>
      <c r="M18">
        <v>-0.28259824677418099</v>
      </c>
      <c r="N18">
        <v>-0.96599113663335701</v>
      </c>
      <c r="O18">
        <v>-6.7942680462454205E-2</v>
      </c>
      <c r="P18">
        <v>-0.162721154311181</v>
      </c>
      <c r="Q18">
        <v>-0.28262693034228398</v>
      </c>
      <c r="R18">
        <v>-0.96610811056682799</v>
      </c>
      <c r="S18">
        <v>-6.9122637310193094E-2</v>
      </c>
      <c r="T18">
        <v>-0.165569234126589</v>
      </c>
      <c r="V18">
        <f t="shared" si="0"/>
        <v>-6.9356634103329984E-3</v>
      </c>
      <c r="W18">
        <f t="shared" si="1"/>
        <v>-7.3015882900999557E-3</v>
      </c>
      <c r="X18">
        <f t="shared" si="2"/>
        <v>0.94988420803414708</v>
      </c>
    </row>
    <row r="19" spans="1:24" x14ac:dyDescent="0.25">
      <c r="A19" t="s">
        <v>190</v>
      </c>
      <c r="B19">
        <v>-404.41301344024498</v>
      </c>
      <c r="C19">
        <v>-395.66822196667403</v>
      </c>
      <c r="D19">
        <v>8.7447914735708601</v>
      </c>
      <c r="E19">
        <v>-362.06382545624899</v>
      </c>
      <c r="F19">
        <v>-361.89429430292302</v>
      </c>
      <c r="G19">
        <v>0.16953115332555799</v>
      </c>
      <c r="H19">
        <v>-42.349187983996003</v>
      </c>
      <c r="I19">
        <v>-33.773927663750698</v>
      </c>
      <c r="J19">
        <v>8.5752603202453095</v>
      </c>
      <c r="K19">
        <v>-0.34023440590659199</v>
      </c>
      <c r="L19">
        <v>-1.12364928939728</v>
      </c>
      <c r="M19">
        <v>-0.28262440919305598</v>
      </c>
      <c r="N19">
        <v>-0.96593353788847103</v>
      </c>
      <c r="O19">
        <v>-5.0040269524719697E-2</v>
      </c>
      <c r="P19">
        <v>-0.14915552707844301</v>
      </c>
      <c r="Q19">
        <v>-0.282654214514792</v>
      </c>
      <c r="R19">
        <v>-0.96605947251473701</v>
      </c>
      <c r="S19">
        <v>-5.08571323011675E-2</v>
      </c>
      <c r="T19">
        <v>-0.15144906806734401</v>
      </c>
      <c r="V19">
        <f t="shared" si="0"/>
        <v>-6.1407488151990208E-3</v>
      </c>
      <c r="W19">
        <f t="shared" si="1"/>
        <v>-6.7230590906324841E-3</v>
      </c>
      <c r="X19">
        <f t="shared" si="2"/>
        <v>0.91338611373432366</v>
      </c>
    </row>
    <row r="20" spans="1:24" x14ac:dyDescent="0.25">
      <c r="A20" t="s">
        <v>191</v>
      </c>
      <c r="B20">
        <v>-399.283601636784</v>
      </c>
      <c r="C20">
        <v>-390.85708046262999</v>
      </c>
      <c r="D20">
        <v>8.4265211741539794</v>
      </c>
      <c r="E20">
        <v>-358.29454313321003</v>
      </c>
      <c r="F20">
        <v>-358.13220142234599</v>
      </c>
      <c r="G20">
        <v>0.16234171086400101</v>
      </c>
      <c r="H20">
        <v>-40.989058503573801</v>
      </c>
      <c r="I20">
        <v>-32.724879040283902</v>
      </c>
      <c r="J20">
        <v>8.2641794632899703</v>
      </c>
      <c r="K20">
        <v>-0.339982018070068</v>
      </c>
      <c r="L20">
        <v>-1.12344540784503</v>
      </c>
      <c r="M20">
        <v>-0.282617735555795</v>
      </c>
      <c r="N20">
        <v>-0.96600198802479098</v>
      </c>
      <c r="O20">
        <v>-5.0040269524720897E-2</v>
      </c>
      <c r="P20">
        <v>-0.14915552707844601</v>
      </c>
      <c r="Q20">
        <v>-0.28264515101244903</v>
      </c>
      <c r="R20">
        <v>-0.96611329772534604</v>
      </c>
      <c r="S20">
        <v>-5.0832190141455902E-2</v>
      </c>
      <c r="T20">
        <v>-0.151372540593116</v>
      </c>
      <c r="V20">
        <f t="shared" si="0"/>
        <v>-5.9595695265679538E-3</v>
      </c>
      <c r="W20">
        <f t="shared" si="1"/>
        <v>-6.5046769161630769E-3</v>
      </c>
      <c r="X20">
        <f t="shared" si="2"/>
        <v>0.91619762263047699</v>
      </c>
    </row>
    <row r="21" spans="1:24" x14ac:dyDescent="0.25">
      <c r="A21" t="s">
        <v>192</v>
      </c>
      <c r="B21">
        <v>-353.55851622368903</v>
      </c>
      <c r="C21">
        <v>-347.17978186886597</v>
      </c>
      <c r="D21">
        <v>6.3787343548237203</v>
      </c>
      <c r="E21">
        <v>-310.80130127488098</v>
      </c>
      <c r="F21">
        <v>-310.05548746876798</v>
      </c>
      <c r="G21">
        <v>0.74581380611292902</v>
      </c>
      <c r="H21">
        <v>-42.757214948808397</v>
      </c>
      <c r="I21">
        <v>-37.124294400097703</v>
      </c>
      <c r="J21">
        <v>5.6329205487107901</v>
      </c>
      <c r="K21">
        <v>-0.52692664137888801</v>
      </c>
      <c r="L21">
        <v>-1.62107386838122</v>
      </c>
      <c r="M21">
        <v>-0.28255581714355399</v>
      </c>
      <c r="N21">
        <v>-0.96579756528694305</v>
      </c>
      <c r="O21">
        <v>-0.23648338480418901</v>
      </c>
      <c r="P21">
        <v>-0.64687838166389999</v>
      </c>
      <c r="Q21">
        <v>-0.28262193124434798</v>
      </c>
      <c r="R21">
        <v>-0.96608347404497896</v>
      </c>
      <c r="S21">
        <v>-0.23691237405250101</v>
      </c>
      <c r="T21">
        <v>-0.64824283538346195</v>
      </c>
      <c r="V21">
        <f t="shared" si="0"/>
        <v>-6.7475589527791202E-3</v>
      </c>
      <c r="W21">
        <f t="shared" si="1"/>
        <v>-7.3923360820390138E-3</v>
      </c>
      <c r="X21">
        <f t="shared" si="2"/>
        <v>0.91277762237751969</v>
      </c>
    </row>
    <row r="22" spans="1:24" x14ac:dyDescent="0.25">
      <c r="A22" t="s">
        <v>193</v>
      </c>
      <c r="B22">
        <v>-359.74051894111699</v>
      </c>
      <c r="C22">
        <v>-353.31604989831101</v>
      </c>
      <c r="D22">
        <v>6.4244690428061402</v>
      </c>
      <c r="E22">
        <v>-313.41372345786999</v>
      </c>
      <c r="F22">
        <v>-312.63983669512203</v>
      </c>
      <c r="G22">
        <v>0.77388676274721302</v>
      </c>
      <c r="H22">
        <v>-46.326795483247501</v>
      </c>
      <c r="I22">
        <v>-40.676213203188603</v>
      </c>
      <c r="J22">
        <v>5.6505822800589298</v>
      </c>
      <c r="K22">
        <v>-0.52731812876738404</v>
      </c>
      <c r="L22">
        <v>-1.62198678361903</v>
      </c>
      <c r="M22">
        <v>-0.28248751964812302</v>
      </c>
      <c r="N22">
        <v>-0.96569078900525895</v>
      </c>
      <c r="O22">
        <v>-0.236467189065075</v>
      </c>
      <c r="P22">
        <v>-0.64701447260897704</v>
      </c>
      <c r="Q22">
        <v>-0.28255967416000299</v>
      </c>
      <c r="R22">
        <v>-0.96599722401737098</v>
      </c>
      <c r="S22">
        <v>-0.236895755556119</v>
      </c>
      <c r="T22">
        <v>-0.64835950942076204</v>
      </c>
      <c r="V22">
        <f t="shared" si="0"/>
        <v>-7.6300501808970189E-3</v>
      </c>
      <c r="W22">
        <f t="shared" si="1"/>
        <v>-7.8626990512620509E-3</v>
      </c>
      <c r="X22">
        <f t="shared" si="2"/>
        <v>0.9704110676437897</v>
      </c>
    </row>
    <row r="23" spans="1:24" x14ac:dyDescent="0.25">
      <c r="A23" t="s">
        <v>194</v>
      </c>
      <c r="B23">
        <v>-339.78099969751503</v>
      </c>
      <c r="C23">
        <v>-333.64478471213198</v>
      </c>
      <c r="D23">
        <v>6.1362149853828898</v>
      </c>
      <c r="E23">
        <v>-296.32991266642802</v>
      </c>
      <c r="F23">
        <v>-295.395831197809</v>
      </c>
      <c r="G23">
        <v>0.93408146861880104</v>
      </c>
      <c r="H23">
        <v>-43.451087031086402</v>
      </c>
      <c r="I23">
        <v>-38.248953514322302</v>
      </c>
      <c r="J23">
        <v>5.2021335167640803</v>
      </c>
      <c r="K23">
        <v>-0.52621529023970004</v>
      </c>
      <c r="L23">
        <v>-1.6220009688138299</v>
      </c>
      <c r="M23">
        <v>-0.28238228498319301</v>
      </c>
      <c r="N23">
        <v>-0.96559544337907199</v>
      </c>
      <c r="O23">
        <v>-0.23644970112734201</v>
      </c>
      <c r="P23">
        <v>-0.64723918682356496</v>
      </c>
      <c r="Q23">
        <v>-0.28245938119018998</v>
      </c>
      <c r="R23">
        <v>-0.96592860800112601</v>
      </c>
      <c r="S23">
        <v>-0.23678522027381699</v>
      </c>
      <c r="T23">
        <v>-0.64847479456990698</v>
      </c>
      <c r="V23">
        <f t="shared" si="0"/>
        <v>-7.5975662427969493E-3</v>
      </c>
      <c r="W23">
        <f t="shared" si="1"/>
        <v>-6.970688775693068E-3</v>
      </c>
      <c r="X23">
        <f t="shared" si="2"/>
        <v>1.0899304914156855</v>
      </c>
    </row>
    <row r="24" spans="1:24" x14ac:dyDescent="0.25">
      <c r="A24" t="s">
        <v>195</v>
      </c>
      <c r="B24">
        <v>-358.88293152634202</v>
      </c>
      <c r="C24">
        <v>-352.31465178328301</v>
      </c>
      <c r="D24">
        <v>6.56827974305825</v>
      </c>
      <c r="E24">
        <v>-313.92567215763802</v>
      </c>
      <c r="F24">
        <v>-313.14040297462299</v>
      </c>
      <c r="G24">
        <v>0.78526918301566295</v>
      </c>
      <c r="H24">
        <v>-44.957259368703198</v>
      </c>
      <c r="I24">
        <v>-39.1742488086606</v>
      </c>
      <c r="J24">
        <v>5.7830105600425803</v>
      </c>
      <c r="K24">
        <v>-0.52695616007289203</v>
      </c>
      <c r="L24">
        <v>-1.6216405663118001</v>
      </c>
      <c r="M24">
        <v>-0.28238348875384101</v>
      </c>
      <c r="N24">
        <v>-0.96559296309747999</v>
      </c>
      <c r="O24">
        <v>-0.23648064543198499</v>
      </c>
      <c r="P24">
        <v>-0.64701631572243801</v>
      </c>
      <c r="Q24">
        <v>-0.28245879120483303</v>
      </c>
      <c r="R24">
        <v>-0.96592185362651795</v>
      </c>
      <c r="S24">
        <v>-0.23692259400177801</v>
      </c>
      <c r="T24">
        <v>-0.648372806258387</v>
      </c>
      <c r="V24">
        <f t="shared" si="0"/>
        <v>-7.3459064268951435E-3</v>
      </c>
      <c r="W24">
        <f t="shared" si="1"/>
        <v>-7.5747748662809977E-3</v>
      </c>
      <c r="X24">
        <f t="shared" si="2"/>
        <v>0.96978544664018218</v>
      </c>
    </row>
    <row r="25" spans="1:24" x14ac:dyDescent="0.25">
      <c r="A25" t="s">
        <v>196</v>
      </c>
      <c r="B25">
        <v>-408.05247505268602</v>
      </c>
      <c r="C25">
        <v>-397.710809335161</v>
      </c>
      <c r="D25">
        <v>10.341665717525</v>
      </c>
      <c r="E25">
        <v>-368.231537755592</v>
      </c>
      <c r="F25">
        <v>-366.49007975855699</v>
      </c>
      <c r="G25">
        <v>1.7414579970353901</v>
      </c>
      <c r="H25">
        <v>-39.820937297093401</v>
      </c>
      <c r="I25">
        <v>-31.220729576603699</v>
      </c>
      <c r="J25">
        <v>8.6002077204896406</v>
      </c>
      <c r="K25">
        <v>-0.57710251779288801</v>
      </c>
      <c r="L25">
        <v>-1.78195283370657</v>
      </c>
      <c r="M25">
        <v>-0.28234914419060197</v>
      </c>
      <c r="N25">
        <v>-0.96562446406957203</v>
      </c>
      <c r="O25">
        <v>-0.28723869851741202</v>
      </c>
      <c r="P25">
        <v>-0.80867605279875598</v>
      </c>
      <c r="Q25">
        <v>-0.28243231155079901</v>
      </c>
      <c r="R25">
        <v>-0.96599074279603903</v>
      </c>
      <c r="S25">
        <v>-0.28798640959694299</v>
      </c>
      <c r="T25">
        <v>-0.81075454130568503</v>
      </c>
      <c r="V25">
        <f t="shared" si="0"/>
        <v>-5.2075496048459291E-3</v>
      </c>
      <c r="W25">
        <f t="shared" si="1"/>
        <v>-6.6837966451460118E-3</v>
      </c>
      <c r="X25">
        <f t="shared" si="2"/>
        <v>0.779130467505743</v>
      </c>
    </row>
    <row r="26" spans="1:24" x14ac:dyDescent="0.25">
      <c r="A26" t="s">
        <v>197</v>
      </c>
      <c r="B26">
        <v>-394.50225333094102</v>
      </c>
      <c r="C26">
        <v>-384.92476783561602</v>
      </c>
      <c r="D26">
        <v>9.5774854953249609</v>
      </c>
      <c r="E26">
        <v>-358.95369544449301</v>
      </c>
      <c r="F26">
        <v>-357.39420657685201</v>
      </c>
      <c r="G26">
        <v>1.5594888676416601</v>
      </c>
      <c r="H26">
        <v>-35.548557886448101</v>
      </c>
      <c r="I26">
        <v>-27.530561258764799</v>
      </c>
      <c r="J26">
        <v>8.0179966276832904</v>
      </c>
      <c r="K26">
        <v>-0.57639801973855298</v>
      </c>
      <c r="L26">
        <v>-1.7812409237340301</v>
      </c>
      <c r="M26">
        <v>-0.28242888286515</v>
      </c>
      <c r="N26">
        <v>-0.96576496435167702</v>
      </c>
      <c r="O26">
        <v>-0.28723733175183302</v>
      </c>
      <c r="P26">
        <v>-0.80866803573466095</v>
      </c>
      <c r="Q26">
        <v>-0.28249565669010701</v>
      </c>
      <c r="R26">
        <v>-0.96606222647042195</v>
      </c>
      <c r="S26">
        <v>-0.28793885072506997</v>
      </c>
      <c r="T26">
        <v>-0.810656374027657</v>
      </c>
      <c r="V26">
        <f t="shared" si="0"/>
        <v>-4.5223232359511423E-3</v>
      </c>
      <c r="W26">
        <f t="shared" si="1"/>
        <v>-5.9635123233759968E-3</v>
      </c>
      <c r="X26">
        <f t="shared" si="2"/>
        <v>0.75833216915212398</v>
      </c>
    </row>
    <row r="27" spans="1:24" x14ac:dyDescent="0.25">
      <c r="A27" t="s">
        <v>198</v>
      </c>
      <c r="B27">
        <v>-341.39842036451</v>
      </c>
      <c r="C27">
        <v>-330.268160589518</v>
      </c>
      <c r="D27">
        <v>11.130259774992499</v>
      </c>
      <c r="E27">
        <v>-292.090624645616</v>
      </c>
      <c r="F27">
        <v>-289.50474409832799</v>
      </c>
      <c r="G27">
        <v>2.5858805472878301</v>
      </c>
      <c r="H27">
        <v>-49.307795718894603</v>
      </c>
      <c r="I27">
        <v>-40.763416491189901</v>
      </c>
      <c r="J27">
        <v>8.5443792277046793</v>
      </c>
      <c r="K27">
        <v>-1.20328480899151</v>
      </c>
      <c r="L27">
        <v>-3.42209556883701</v>
      </c>
      <c r="M27">
        <v>-0.28247809263778401</v>
      </c>
      <c r="N27">
        <v>-0.965537956576213</v>
      </c>
      <c r="O27">
        <v>-0.91234158500999296</v>
      </c>
      <c r="P27">
        <v>-2.4462423986350399</v>
      </c>
      <c r="Q27">
        <v>-0.28259343470302201</v>
      </c>
      <c r="R27">
        <v>-0.96603794381226105</v>
      </c>
      <c r="S27">
        <v>-0.91299844283301601</v>
      </c>
      <c r="T27">
        <v>-2.4482245932351501</v>
      </c>
      <c r="V27">
        <f t="shared" si="0"/>
        <v>-7.83303178959871E-3</v>
      </c>
      <c r="W27">
        <f t="shared" si="1"/>
        <v>-7.6929314554720074E-3</v>
      </c>
      <c r="X27">
        <f t="shared" si="2"/>
        <v>1.0182115666748921</v>
      </c>
    </row>
    <row r="28" spans="1:24" x14ac:dyDescent="0.25">
      <c r="A28" t="s">
        <v>199</v>
      </c>
      <c r="B28">
        <v>-332.59414278168902</v>
      </c>
      <c r="C28">
        <v>-322.543056988861</v>
      </c>
      <c r="D28">
        <v>10.0510857928286</v>
      </c>
      <c r="E28">
        <v>-294.94224071566998</v>
      </c>
      <c r="F28">
        <v>-292.52592292184403</v>
      </c>
      <c r="G28">
        <v>2.4163177938254901</v>
      </c>
      <c r="H28">
        <v>-37.651902066019296</v>
      </c>
      <c r="I28">
        <v>-30.017134067016201</v>
      </c>
      <c r="J28">
        <v>7.63476799900317</v>
      </c>
      <c r="K28">
        <v>-1.20142644961778</v>
      </c>
      <c r="L28">
        <v>-3.41890208628207</v>
      </c>
      <c r="M28">
        <v>-0.28237103608861103</v>
      </c>
      <c r="N28">
        <v>-0.96544296928629703</v>
      </c>
      <c r="O28">
        <v>-0.91232856880180901</v>
      </c>
      <c r="P28">
        <v>-2.4458451115740898</v>
      </c>
      <c r="Q28">
        <v>-0.28248682181568102</v>
      </c>
      <c r="R28">
        <v>-0.96593519999231503</v>
      </c>
      <c r="S28">
        <v>-0.91289579442777002</v>
      </c>
      <c r="T28">
        <v>-2.4475777986672198</v>
      </c>
      <c r="V28">
        <f t="shared" si="0"/>
        <v>-5.3890876225350937E-3</v>
      </c>
      <c r="W28">
        <f t="shared" si="1"/>
        <v>-6.0438333743288997E-3</v>
      </c>
      <c r="X28">
        <f t="shared" si="2"/>
        <v>0.89166714049814322</v>
      </c>
    </row>
    <row r="29" spans="1:24" x14ac:dyDescent="0.25">
      <c r="A29" t="s">
        <v>200</v>
      </c>
      <c r="B29">
        <v>-338.99863159129899</v>
      </c>
      <c r="C29">
        <v>-328.15418376152098</v>
      </c>
      <c r="D29">
        <v>10.8444478297777</v>
      </c>
      <c r="E29">
        <v>-291.09248796131499</v>
      </c>
      <c r="F29">
        <v>-288.54118620832702</v>
      </c>
      <c r="G29">
        <v>2.5513017529881501</v>
      </c>
      <c r="H29">
        <v>-47.906143629984001</v>
      </c>
      <c r="I29">
        <v>-39.612997553194504</v>
      </c>
      <c r="J29">
        <v>8.2931460767895793</v>
      </c>
      <c r="K29">
        <v>-1.203048873095</v>
      </c>
      <c r="L29">
        <v>-3.4217089322805099</v>
      </c>
      <c r="M29">
        <v>-0.282466334315295</v>
      </c>
      <c r="N29">
        <v>-0.96559371185364395</v>
      </c>
      <c r="O29">
        <v>-0.91230731034729395</v>
      </c>
      <c r="P29">
        <v>-2.4461439649023502</v>
      </c>
      <c r="Q29">
        <v>-0.28257334992726302</v>
      </c>
      <c r="R29">
        <v>-0.96605105859097495</v>
      </c>
      <c r="S29">
        <v>-0.91294238897106905</v>
      </c>
      <c r="T29">
        <v>-2.4481032160132101</v>
      </c>
      <c r="V29">
        <f t="shared" si="0"/>
        <v>-7.5546576763247941E-3</v>
      </c>
      <c r="W29">
        <f t="shared" si="1"/>
        <v>-7.5331341966679011E-3</v>
      </c>
      <c r="X29">
        <f t="shared" si="2"/>
        <v>1.0028571745962542</v>
      </c>
    </row>
    <row r="30" spans="1:24" x14ac:dyDescent="0.25">
      <c r="A30" t="s">
        <v>201</v>
      </c>
      <c r="B30">
        <v>-334.54178553257299</v>
      </c>
      <c r="C30">
        <v>-324.63055157682101</v>
      </c>
      <c r="D30">
        <v>9.9112339557514595</v>
      </c>
      <c r="E30">
        <v>-295.983950829028</v>
      </c>
      <c r="F30">
        <v>-293.604023944706</v>
      </c>
      <c r="G30">
        <v>2.37992688432211</v>
      </c>
      <c r="H30">
        <v>-38.557834703544401</v>
      </c>
      <c r="I30">
        <v>-31.026527632115101</v>
      </c>
      <c r="J30">
        <v>7.5313070714293398</v>
      </c>
      <c r="K30">
        <v>-1.20166129182088</v>
      </c>
      <c r="L30">
        <v>-3.4190261457062299</v>
      </c>
      <c r="M30">
        <v>-0.28244556836241402</v>
      </c>
      <c r="N30">
        <v>-0.96553615610616095</v>
      </c>
      <c r="O30">
        <v>-0.91227950915886902</v>
      </c>
      <c r="P30">
        <v>-2.4457403022794599</v>
      </c>
      <c r="Q30">
        <v>-0.28255188410652798</v>
      </c>
      <c r="R30">
        <v>-0.96598557141457497</v>
      </c>
      <c r="S30">
        <v>-0.91285214597259301</v>
      </c>
      <c r="T30">
        <v>-2.4474804573843998</v>
      </c>
      <c r="V30">
        <f t="shared" si="0"/>
        <v>-5.5601169072549972E-3</v>
      </c>
      <c r="W30">
        <f t="shared" si="1"/>
        <v>-6.2572617417590015E-3</v>
      </c>
      <c r="X30">
        <f t="shared" si="2"/>
        <v>0.88858627571043125</v>
      </c>
    </row>
    <row r="31" spans="1:24" x14ac:dyDescent="0.25">
      <c r="A31" t="s">
        <v>202</v>
      </c>
      <c r="B31">
        <v>-347.791803961222</v>
      </c>
      <c r="C31">
        <v>-338.16072777655802</v>
      </c>
      <c r="D31">
        <v>9.6310761846636197</v>
      </c>
      <c r="E31">
        <v>-315.35510776207298</v>
      </c>
      <c r="F31">
        <v>-313.14669235454897</v>
      </c>
      <c r="G31">
        <v>2.20841540752413</v>
      </c>
      <c r="H31">
        <v>-32.4366961991485</v>
      </c>
      <c r="I31">
        <v>-25.014035422009002</v>
      </c>
      <c r="J31">
        <v>7.4226607771394804</v>
      </c>
      <c r="K31">
        <v>-0.74688338974772905</v>
      </c>
      <c r="L31">
        <v>-2.2208350226092</v>
      </c>
      <c r="M31">
        <v>-0.28235153930197898</v>
      </c>
      <c r="N31">
        <v>-0.96548331639485097</v>
      </c>
      <c r="O31">
        <v>-0.45881766120440298</v>
      </c>
      <c r="P31">
        <v>-1.24871141204394</v>
      </c>
      <c r="Q31">
        <v>-0.28243439520233299</v>
      </c>
      <c r="R31">
        <v>-0.96584514831649704</v>
      </c>
      <c r="S31">
        <v>-0.45948783871369198</v>
      </c>
      <c r="T31">
        <v>-1.2504236884995199</v>
      </c>
      <c r="V31">
        <f t="shared" si="0"/>
        <v>-4.5661857931829086E-3</v>
      </c>
      <c r="W31">
        <f t="shared" si="1"/>
        <v>-4.9611558317040894E-3</v>
      </c>
      <c r="X31">
        <f t="shared" si="2"/>
        <v>0.92038749599495773</v>
      </c>
    </row>
    <row r="32" spans="1:24" x14ac:dyDescent="0.25">
      <c r="A32" t="s">
        <v>203</v>
      </c>
      <c r="B32">
        <v>-340.26030824984002</v>
      </c>
      <c r="C32">
        <v>-331.48362380739701</v>
      </c>
      <c r="D32">
        <v>8.7766844424436101</v>
      </c>
      <c r="E32">
        <v>-310.50703707598899</v>
      </c>
      <c r="F32">
        <v>-308.50585627742498</v>
      </c>
      <c r="G32">
        <v>2.0011807985639498</v>
      </c>
      <c r="H32">
        <v>-29.753271173851299</v>
      </c>
      <c r="I32">
        <v>-22.9777675299717</v>
      </c>
      <c r="J32">
        <v>6.7755036438796497</v>
      </c>
      <c r="K32">
        <v>-0.74645293325922502</v>
      </c>
      <c r="L32">
        <v>-2.2203925942678402</v>
      </c>
      <c r="M32">
        <v>-0.28239327613118598</v>
      </c>
      <c r="N32">
        <v>-0.96553550912942199</v>
      </c>
      <c r="O32">
        <v>-0.45883022052954903</v>
      </c>
      <c r="P32">
        <v>-1.24875410079891</v>
      </c>
      <c r="Q32">
        <v>-0.28246140531188102</v>
      </c>
      <c r="R32">
        <v>-0.96582702368973905</v>
      </c>
      <c r="S32">
        <v>-0.45946194095390402</v>
      </c>
      <c r="T32">
        <v>-1.2503433893204601</v>
      </c>
      <c r="V32">
        <f t="shared" si="0"/>
        <v>-4.2221812576410667E-3</v>
      </c>
      <c r="W32">
        <f t="shared" si="1"/>
        <v>-4.5295869934399713E-3</v>
      </c>
      <c r="X32">
        <f t="shared" si="2"/>
        <v>0.93213382671662814</v>
      </c>
    </row>
    <row r="33" spans="1:24" x14ac:dyDescent="0.25">
      <c r="A33" t="s">
        <v>204</v>
      </c>
      <c r="B33">
        <v>-398.104061290098</v>
      </c>
      <c r="C33">
        <v>-388.214529723086</v>
      </c>
      <c r="D33">
        <v>9.88953156701238</v>
      </c>
      <c r="E33">
        <v>-360.479813911728</v>
      </c>
      <c r="F33">
        <v>-358.84232763165801</v>
      </c>
      <c r="G33">
        <v>1.63748628007041</v>
      </c>
      <c r="H33">
        <v>-37.624247378369503</v>
      </c>
      <c r="I33">
        <v>-29.3722020914275</v>
      </c>
      <c r="J33">
        <v>8.2520452869419607</v>
      </c>
      <c r="K33">
        <v>-0.82409327450940095</v>
      </c>
      <c r="L33">
        <v>-2.4755592194342699</v>
      </c>
      <c r="M33">
        <v>-0.282358799922521</v>
      </c>
      <c r="N33">
        <v>-0.96562856959615895</v>
      </c>
      <c r="O33">
        <v>-0.53453225186681697</v>
      </c>
      <c r="P33">
        <v>-1.5028025555368301</v>
      </c>
      <c r="Q33">
        <v>-0.28245339805280401</v>
      </c>
      <c r="R33">
        <v>-0.96604281397330005</v>
      </c>
      <c r="S33">
        <v>-0.53521240209633003</v>
      </c>
      <c r="T33">
        <v>-1.50475660040827</v>
      </c>
      <c r="V33">
        <f t="shared" si="0"/>
        <v>-4.7598050526997948E-3</v>
      </c>
      <c r="W33">
        <f t="shared" si="1"/>
        <v>-6.427474360266916E-3</v>
      </c>
      <c r="X33">
        <f t="shared" si="2"/>
        <v>0.74054049629878771</v>
      </c>
    </row>
    <row r="34" spans="1:24" x14ac:dyDescent="0.25">
      <c r="A34" t="s">
        <v>205</v>
      </c>
      <c r="B34">
        <v>-385.64005104581798</v>
      </c>
      <c r="C34">
        <v>-376.39297045796599</v>
      </c>
      <c r="D34">
        <v>9.2470805878517108</v>
      </c>
      <c r="E34">
        <v>-352.545876689708</v>
      </c>
      <c r="F34">
        <v>-351.03845133435198</v>
      </c>
      <c r="G34">
        <v>1.50742535535571</v>
      </c>
      <c r="H34">
        <v>-33.094174356110202</v>
      </c>
      <c r="I34">
        <v>-25.3545191236142</v>
      </c>
      <c r="J34">
        <v>7.7396552324960002</v>
      </c>
      <c r="K34">
        <v>-0.82316512046983703</v>
      </c>
      <c r="L34">
        <v>-2.4747850325396601</v>
      </c>
      <c r="M34">
        <v>-0.28240446875408898</v>
      </c>
      <c r="N34">
        <v>-0.96568199235505803</v>
      </c>
      <c r="O34">
        <v>-0.53449648427358198</v>
      </c>
      <c r="P34">
        <v>-1.50276230406327</v>
      </c>
      <c r="Q34">
        <v>-0.28248177495876903</v>
      </c>
      <c r="R34">
        <v>-0.96601989853291204</v>
      </c>
      <c r="S34">
        <v>-0.53517242736770299</v>
      </c>
      <c r="T34">
        <v>-1.50461902714134</v>
      </c>
      <c r="V34">
        <f t="shared" si="0"/>
        <v>-4.1461068654080613E-3</v>
      </c>
      <c r="W34">
        <f t="shared" si="1"/>
        <v>-5.5109181433650178E-3</v>
      </c>
      <c r="X34">
        <f t="shared" si="2"/>
        <v>0.75234412080677537</v>
      </c>
    </row>
    <row r="35" spans="1:24" x14ac:dyDescent="0.25">
      <c r="A35" t="s">
        <v>206</v>
      </c>
      <c r="B35">
        <v>-378.01061977947398</v>
      </c>
      <c r="C35">
        <v>-368.06890341253199</v>
      </c>
      <c r="D35">
        <v>9.9417163669420106</v>
      </c>
      <c r="E35">
        <v>-344.20456692852798</v>
      </c>
      <c r="F35">
        <v>-341.823365870533</v>
      </c>
      <c r="G35">
        <v>2.38120105799501</v>
      </c>
      <c r="H35">
        <v>-33.806052850945498</v>
      </c>
      <c r="I35">
        <v>-26.245537541998502</v>
      </c>
      <c r="J35">
        <v>7.5605153089470001</v>
      </c>
      <c r="K35">
        <v>-0.64579795479144897</v>
      </c>
      <c r="L35">
        <v>-1.89179454272669</v>
      </c>
      <c r="M35">
        <v>-0.33850441142514298</v>
      </c>
      <c r="N35">
        <v>-1.0579400437423001</v>
      </c>
      <c r="O35">
        <v>-0.30148542304275799</v>
      </c>
      <c r="P35">
        <v>-0.82678657556638901</v>
      </c>
      <c r="Q35">
        <v>-0.338675623230627</v>
      </c>
      <c r="R35">
        <v>-1.0586220175944301</v>
      </c>
      <c r="S35">
        <v>-0.30196786019715099</v>
      </c>
      <c r="T35">
        <v>-0.82833060055042795</v>
      </c>
      <c r="V35">
        <f t="shared" si="0"/>
        <v>-4.8419245818319689E-3</v>
      </c>
      <c r="W35">
        <f t="shared" si="1"/>
        <v>-5.154471363670976E-3</v>
      </c>
      <c r="X35">
        <f t="shared" si="2"/>
        <v>0.93936395028947961</v>
      </c>
    </row>
    <row r="36" spans="1:24" x14ac:dyDescent="0.25">
      <c r="A36" t="s">
        <v>207</v>
      </c>
      <c r="B36">
        <v>-371.86241656409601</v>
      </c>
      <c r="C36">
        <v>-362.42540587258299</v>
      </c>
      <c r="D36">
        <v>9.4370106915130805</v>
      </c>
      <c r="E36">
        <v>-340.30346754534901</v>
      </c>
      <c r="F36">
        <v>-338.06531568111802</v>
      </c>
      <c r="G36">
        <v>2.2381518642313498</v>
      </c>
      <c r="H36">
        <v>-31.558949018747501</v>
      </c>
      <c r="I36">
        <v>-24.360090191465801</v>
      </c>
      <c r="J36">
        <v>7.19885882728172</v>
      </c>
      <c r="K36">
        <v>-0.64517866098218601</v>
      </c>
      <c r="L36">
        <v>-1.89114879060991</v>
      </c>
      <c r="M36">
        <v>-0.33832870426489597</v>
      </c>
      <c r="N36">
        <v>-1.0576902776606001</v>
      </c>
      <c r="O36">
        <v>-0.30148859457665</v>
      </c>
      <c r="P36">
        <v>-0.82679970788061397</v>
      </c>
      <c r="Q36">
        <v>-0.33849079007863297</v>
      </c>
      <c r="R36">
        <v>-1.0583369549894499</v>
      </c>
      <c r="S36">
        <v>-0.30195322026230997</v>
      </c>
      <c r="T36">
        <v>-0.82826821918853899</v>
      </c>
      <c r="V36">
        <f t="shared" si="0"/>
        <v>-4.5436164319211381E-3</v>
      </c>
      <c r="W36">
        <f t="shared" si="1"/>
        <v>-4.7346506412430656E-3</v>
      </c>
      <c r="X36">
        <f t="shared" si="2"/>
        <v>0.95965188906276466</v>
      </c>
    </row>
    <row r="37" spans="1:24" x14ac:dyDescent="0.25">
      <c r="A37" t="s">
        <v>27</v>
      </c>
      <c r="B37">
        <v>-397.03033940719001</v>
      </c>
      <c r="C37">
        <v>-383.31557105030799</v>
      </c>
      <c r="D37">
        <v>13.714768356882001</v>
      </c>
      <c r="E37">
        <v>-344.79760453234098</v>
      </c>
      <c r="F37">
        <v>-344.470699381445</v>
      </c>
      <c r="G37">
        <v>0.32690515089554401</v>
      </c>
      <c r="H37">
        <v>-52.232734874849299</v>
      </c>
      <c r="I37">
        <v>-38.844871668862901</v>
      </c>
      <c r="J37">
        <v>13.387863205986401</v>
      </c>
      <c r="K37">
        <v>-0.41614763484284201</v>
      </c>
      <c r="L37">
        <v>-1.2341396378576599</v>
      </c>
      <c r="M37">
        <v>-0.33904353174463903</v>
      </c>
      <c r="N37">
        <v>-1.0606855108845601</v>
      </c>
      <c r="O37">
        <v>-6.7942680462467903E-2</v>
      </c>
      <c r="P37">
        <v>-0.16272115431120501</v>
      </c>
      <c r="Q37">
        <v>-0.33911968840174</v>
      </c>
      <c r="R37">
        <v>-1.0609768069483601</v>
      </c>
      <c r="S37">
        <v>-6.9345162209658695E-2</v>
      </c>
      <c r="T37">
        <v>-0.166050386935684</v>
      </c>
      <c r="V37">
        <f t="shared" si="0"/>
        <v>-7.1124439736158507E-3</v>
      </c>
      <c r="W37">
        <f t="shared" si="1"/>
        <v>-7.682784231443307E-3</v>
      </c>
      <c r="X37">
        <f t="shared" si="2"/>
        <v>0.92576385843386999</v>
      </c>
    </row>
    <row r="38" spans="1:24" x14ac:dyDescent="0.25">
      <c r="A38" t="s">
        <v>28</v>
      </c>
      <c r="B38">
        <v>-390.89270497968101</v>
      </c>
      <c r="C38">
        <v>-379.23402911651698</v>
      </c>
      <c r="D38">
        <v>11.6586758631639</v>
      </c>
      <c r="E38">
        <v>-352.91133075112901</v>
      </c>
      <c r="F38">
        <v>-352.74384331496901</v>
      </c>
      <c r="G38">
        <v>0.16748743615978201</v>
      </c>
      <c r="H38">
        <v>-37.9813742285519</v>
      </c>
      <c r="I38">
        <v>-26.4901858015477</v>
      </c>
      <c r="J38">
        <v>11.491188427004101</v>
      </c>
      <c r="K38">
        <v>-0.41434353090356302</v>
      </c>
      <c r="L38">
        <v>-1.2316266348637099</v>
      </c>
      <c r="M38">
        <v>-0.33940699395353102</v>
      </c>
      <c r="N38">
        <v>-1.0614329975894501</v>
      </c>
      <c r="O38">
        <v>-6.7942680462451999E-2</v>
      </c>
      <c r="P38">
        <v>-0.16272115431117701</v>
      </c>
      <c r="Q38">
        <v>-0.33944621851239298</v>
      </c>
      <c r="R38">
        <v>-1.06160589743226</v>
      </c>
      <c r="S38">
        <v>-6.9135355992332906E-2</v>
      </c>
      <c r="T38">
        <v>-0.16569311629964301</v>
      </c>
      <c r="V38">
        <f t="shared" si="0"/>
        <v>-4.327621131806958E-3</v>
      </c>
      <c r="W38">
        <f t="shared" si="1"/>
        <v>-5.7619563988371286E-3</v>
      </c>
      <c r="X38">
        <f t="shared" si="2"/>
        <v>0.75106801097633324</v>
      </c>
    </row>
    <row r="39" spans="1:24" x14ac:dyDescent="0.25">
      <c r="A39" t="s">
        <v>29</v>
      </c>
      <c r="B39">
        <v>-387.03043517207999</v>
      </c>
      <c r="C39">
        <v>-375.37150624798397</v>
      </c>
      <c r="D39">
        <v>11.658928924095999</v>
      </c>
      <c r="E39">
        <v>-348.70177709046698</v>
      </c>
      <c r="F39">
        <v>-348.50676681424898</v>
      </c>
      <c r="G39">
        <v>0.19501027621747399</v>
      </c>
      <c r="H39">
        <v>-38.328658081613703</v>
      </c>
      <c r="I39">
        <v>-26.864739433735199</v>
      </c>
      <c r="J39">
        <v>11.463918647878501</v>
      </c>
      <c r="K39">
        <v>-0.41408996513576701</v>
      </c>
      <c r="L39">
        <v>-1.23133846636665</v>
      </c>
      <c r="M39">
        <v>-0.33910903664736802</v>
      </c>
      <c r="N39">
        <v>-1.0610569472224101</v>
      </c>
      <c r="O39">
        <v>-6.7942680462454205E-2</v>
      </c>
      <c r="P39">
        <v>-0.162721154311181</v>
      </c>
      <c r="Q39">
        <v>-0.33914536082361502</v>
      </c>
      <c r="R39">
        <v>-1.0612224671488499</v>
      </c>
      <c r="S39">
        <v>-6.9147243061448899E-2</v>
      </c>
      <c r="T39">
        <v>-0.165681123020326</v>
      </c>
      <c r="V39">
        <f t="shared" si="0"/>
        <v>-4.4348761974740691E-3</v>
      </c>
      <c r="W39">
        <f t="shared" si="1"/>
        <v>-5.797361250703098E-3</v>
      </c>
      <c r="X39">
        <f t="shared" si="2"/>
        <v>0.76498186083128972</v>
      </c>
    </row>
    <row r="40" spans="1:24" x14ac:dyDescent="0.25">
      <c r="A40" t="s">
        <v>30</v>
      </c>
      <c r="B40">
        <v>-402.13924847780402</v>
      </c>
      <c r="C40">
        <v>-388.76160205718702</v>
      </c>
      <c r="D40">
        <v>13.377646420616999</v>
      </c>
      <c r="E40">
        <v>-350.11488758809497</v>
      </c>
      <c r="F40">
        <v>-349.79527260409998</v>
      </c>
      <c r="G40">
        <v>0.319614983994845</v>
      </c>
      <c r="H40">
        <v>-52.024360889708603</v>
      </c>
      <c r="I40">
        <v>-38.966329453086402</v>
      </c>
      <c r="J40">
        <v>13.0580314366221</v>
      </c>
      <c r="K40">
        <v>-0.41638834203778802</v>
      </c>
      <c r="L40">
        <v>-1.23447894453186</v>
      </c>
      <c r="M40">
        <v>-0.33928837011595198</v>
      </c>
      <c r="N40">
        <v>-1.0611000518348701</v>
      </c>
      <c r="O40">
        <v>-6.7942680462451693E-2</v>
      </c>
      <c r="P40">
        <v>-0.16272115431117601</v>
      </c>
      <c r="Q40">
        <v>-0.339364163015697</v>
      </c>
      <c r="R40">
        <v>-1.0613965146400799</v>
      </c>
      <c r="S40">
        <v>-6.9304088124427302E-2</v>
      </c>
      <c r="T40">
        <v>-0.165961031767767</v>
      </c>
      <c r="V40">
        <f t="shared" si="0"/>
        <v>-7.1213981240131341E-3</v>
      </c>
      <c r="W40">
        <f t="shared" si="1"/>
        <v>-7.72009089766372E-3</v>
      </c>
      <c r="X40">
        <f t="shared" si="2"/>
        <v>0.92245003568134609</v>
      </c>
    </row>
    <row r="41" spans="1:24" x14ac:dyDescent="0.25">
      <c r="A41" t="s">
        <v>208</v>
      </c>
      <c r="B41">
        <v>-408.071689165203</v>
      </c>
      <c r="C41">
        <v>-397.78445661314697</v>
      </c>
      <c r="D41">
        <v>10.287232552056301</v>
      </c>
      <c r="E41">
        <v>-366.65384002780002</v>
      </c>
      <c r="F41">
        <v>-366.34546068253502</v>
      </c>
      <c r="G41">
        <v>0.30837934526440902</v>
      </c>
      <c r="H41">
        <v>-41.417849137403401</v>
      </c>
      <c r="I41">
        <v>-31.438995930611402</v>
      </c>
      <c r="J41">
        <v>9.97885320679198</v>
      </c>
      <c r="K41">
        <v>-0.39642041586820298</v>
      </c>
      <c r="L41">
        <v>-1.2182004385748599</v>
      </c>
      <c r="M41">
        <v>-0.33901354872531297</v>
      </c>
      <c r="N41">
        <v>-1.06063628567891</v>
      </c>
      <c r="O41">
        <v>-5.0040269524722701E-2</v>
      </c>
      <c r="P41">
        <v>-0.14915552707844901</v>
      </c>
      <c r="Q41">
        <v>-0.33908724822179098</v>
      </c>
      <c r="R41">
        <v>-1.060916065252</v>
      </c>
      <c r="S41">
        <v>-5.0950421670646798E-2</v>
      </c>
      <c r="T41">
        <v>-0.15169263979981801</v>
      </c>
      <c r="V41">
        <f t="shared" si="0"/>
        <v>-5.5917335230419307E-3</v>
      </c>
      <c r="W41">
        <f t="shared" si="1"/>
        <v>-6.3827459757652E-3</v>
      </c>
      <c r="X41">
        <f t="shared" si="2"/>
        <v>0.87607019678886122</v>
      </c>
    </row>
    <row r="42" spans="1:24" x14ac:dyDescent="0.25">
      <c r="A42" t="s">
        <v>209</v>
      </c>
      <c r="B42">
        <v>-408.99318926282598</v>
      </c>
      <c r="C42">
        <v>-400.10215215042098</v>
      </c>
      <c r="D42">
        <v>8.8910371124043195</v>
      </c>
      <c r="E42">
        <v>-377.37222701779598</v>
      </c>
      <c r="F42">
        <v>-377.20513779497298</v>
      </c>
      <c r="G42">
        <v>0.167089222822418</v>
      </c>
      <c r="H42">
        <v>-31.6209622450301</v>
      </c>
      <c r="I42">
        <v>-22.897014355448199</v>
      </c>
      <c r="J42">
        <v>8.7239478895819005</v>
      </c>
      <c r="K42">
        <v>-0.395599466875584</v>
      </c>
      <c r="L42">
        <v>-1.21678218000008</v>
      </c>
      <c r="M42">
        <v>-0.33949925666669301</v>
      </c>
      <c r="N42">
        <v>-1.061642806809</v>
      </c>
      <c r="O42">
        <v>-5.0040269524722798E-2</v>
      </c>
      <c r="P42">
        <v>-0.14915552707844901</v>
      </c>
      <c r="Q42">
        <v>-0.339539617741552</v>
      </c>
      <c r="R42">
        <v>-1.0618254545985399</v>
      </c>
      <c r="S42">
        <v>-5.0802447526200001E-2</v>
      </c>
      <c r="T42">
        <v>-0.15149311602242399</v>
      </c>
      <c r="V42">
        <f t="shared" si="0"/>
        <v>-3.4636093791160505E-3</v>
      </c>
      <c r="W42">
        <f t="shared" si="1"/>
        <v>-5.2574016078320018E-3</v>
      </c>
      <c r="X42">
        <f t="shared" si="2"/>
        <v>0.65880631488305519</v>
      </c>
    </row>
    <row r="43" spans="1:24" x14ac:dyDescent="0.25">
      <c r="A43" t="s">
        <v>210</v>
      </c>
      <c r="B43">
        <v>-404.58122640162998</v>
      </c>
      <c r="C43">
        <v>-395.58752822983098</v>
      </c>
      <c r="D43">
        <v>8.9936981717993305</v>
      </c>
      <c r="E43">
        <v>-372.34556536962299</v>
      </c>
      <c r="F43">
        <v>-372.15517694296801</v>
      </c>
      <c r="G43">
        <v>0.19038842665498101</v>
      </c>
      <c r="H43">
        <v>-32.2356610320074</v>
      </c>
      <c r="I43">
        <v>-23.432351286863</v>
      </c>
      <c r="J43">
        <v>8.8033097451443503</v>
      </c>
      <c r="K43">
        <v>-0.39537156375456001</v>
      </c>
      <c r="L43">
        <v>-1.2165429546004101</v>
      </c>
      <c r="M43">
        <v>-0.33919419770174403</v>
      </c>
      <c r="N43">
        <v>-1.06124661088207</v>
      </c>
      <c r="O43">
        <v>-5.0040269524719502E-2</v>
      </c>
      <c r="P43">
        <v>-0.14915552707844301</v>
      </c>
      <c r="Q43">
        <v>-0.33923120476267599</v>
      </c>
      <c r="R43">
        <v>-1.0614181471992099</v>
      </c>
      <c r="S43">
        <v>-5.0828788495491897E-2</v>
      </c>
      <c r="T43">
        <v>-0.151511467869719</v>
      </c>
      <c r="V43">
        <f t="shared" si="0"/>
        <v>-3.6133395314811578E-3</v>
      </c>
      <c r="W43">
        <f t="shared" si="1"/>
        <v>-5.3115704963921234E-3</v>
      </c>
      <c r="X43">
        <f t="shared" si="2"/>
        <v>0.68027705439201336</v>
      </c>
    </row>
    <row r="44" spans="1:24" x14ac:dyDescent="0.25">
      <c r="A44" t="s">
        <v>211</v>
      </c>
      <c r="B44">
        <v>-411.497440284015</v>
      </c>
      <c r="C44">
        <v>-401.55327293584202</v>
      </c>
      <c r="D44">
        <v>9.9441673481727193</v>
      </c>
      <c r="E44">
        <v>-370.93829856025002</v>
      </c>
      <c r="F44">
        <v>-370.63037110021702</v>
      </c>
      <c r="G44">
        <v>0.30792746003302301</v>
      </c>
      <c r="H44">
        <v>-40.559141723764697</v>
      </c>
      <c r="I44">
        <v>-30.922901835625002</v>
      </c>
      <c r="J44">
        <v>9.6362398881397002</v>
      </c>
      <c r="K44">
        <v>-0.39644749935992402</v>
      </c>
      <c r="L44">
        <v>-1.2183355412182699</v>
      </c>
      <c r="M44">
        <v>-0.33919308021974898</v>
      </c>
      <c r="N44">
        <v>-1.0609460046528301</v>
      </c>
      <c r="O44">
        <v>-5.0040269524721001E-2</v>
      </c>
      <c r="P44">
        <v>-0.14915552707844601</v>
      </c>
      <c r="Q44">
        <v>-0.33926559393808398</v>
      </c>
      <c r="R44">
        <v>-1.06122939867096</v>
      </c>
      <c r="S44">
        <v>-5.0913484472035697E-2</v>
      </c>
      <c r="T44">
        <v>-0.151596653828203</v>
      </c>
      <c r="V44">
        <f t="shared" si="0"/>
        <v>-5.5094887191069197E-3</v>
      </c>
      <c r="W44">
        <f t="shared" si="1"/>
        <v>-6.2684209498043431E-3</v>
      </c>
      <c r="X44">
        <f t="shared" si="2"/>
        <v>0.87892768581198877</v>
      </c>
    </row>
    <row r="45" spans="1:24" x14ac:dyDescent="0.25">
      <c r="A45" t="s">
        <v>212</v>
      </c>
      <c r="B45">
        <v>-372.19164653897502</v>
      </c>
      <c r="C45">
        <v>-363.00957270106602</v>
      </c>
      <c r="D45">
        <v>9.1820738379089608</v>
      </c>
      <c r="E45">
        <v>-308.33203599672902</v>
      </c>
      <c r="F45">
        <v>-307.039981442829</v>
      </c>
      <c r="G45">
        <v>1.2920545539002</v>
      </c>
      <c r="H45">
        <v>-63.859610542246102</v>
      </c>
      <c r="I45">
        <v>-55.969591258237301</v>
      </c>
      <c r="J45">
        <v>7.8900192840087602</v>
      </c>
      <c r="K45">
        <v>-0.58832974924506498</v>
      </c>
      <c r="L45">
        <v>-1.72391004261505</v>
      </c>
      <c r="M45">
        <v>-0.33845814523713402</v>
      </c>
      <c r="N45">
        <v>-1.05805531589434</v>
      </c>
      <c r="O45">
        <v>-0.23871374487559799</v>
      </c>
      <c r="P45">
        <v>-0.65268974809771296</v>
      </c>
      <c r="Q45">
        <v>-0.33861326332312802</v>
      </c>
      <c r="R45">
        <v>-1.0586831702219801</v>
      </c>
      <c r="S45">
        <v>-0.23923686918091999</v>
      </c>
      <c r="T45">
        <v>-0.654388800586857</v>
      </c>
      <c r="V45">
        <f t="shared" si="0"/>
        <v>-1.0838071806212879E-2</v>
      </c>
      <c r="W45">
        <f t="shared" si="1"/>
        <v>-1.0479616741016967E-2</v>
      </c>
      <c r="X45">
        <f t="shared" si="2"/>
        <v>1.0342049784886624</v>
      </c>
    </row>
    <row r="46" spans="1:24" x14ac:dyDescent="0.25">
      <c r="A46" t="s">
        <v>213</v>
      </c>
      <c r="B46">
        <v>-369.37101093516497</v>
      </c>
      <c r="C46">
        <v>-360.51535948614401</v>
      </c>
      <c r="D46">
        <v>8.8556514490214102</v>
      </c>
      <c r="E46">
        <v>-309.46443831221399</v>
      </c>
      <c r="F46">
        <v>-308.21318158325602</v>
      </c>
      <c r="G46">
        <v>1.2512567289582499</v>
      </c>
      <c r="H46">
        <v>-59.906572622951103</v>
      </c>
      <c r="I46">
        <v>-52.302177902887998</v>
      </c>
      <c r="J46">
        <v>7.6043947200631603</v>
      </c>
      <c r="K46">
        <v>-0.58782699535861505</v>
      </c>
      <c r="L46">
        <v>-1.72297121049993</v>
      </c>
      <c r="M46">
        <v>-0.33853158370494502</v>
      </c>
      <c r="N46">
        <v>-1.05809334756892</v>
      </c>
      <c r="O46">
        <v>-0.238736510479056</v>
      </c>
      <c r="P46">
        <v>-0.65261955877237499</v>
      </c>
      <c r="Q46">
        <v>-0.33868264697210299</v>
      </c>
      <c r="R46">
        <v>-1.0587068556968799</v>
      </c>
      <c r="S46">
        <v>-0.23924029106108899</v>
      </c>
      <c r="T46">
        <v>-0.654247567368895</v>
      </c>
      <c r="V46">
        <f t="shared" si="0"/>
        <v>-1.0016787434155017E-2</v>
      </c>
      <c r="W46">
        <f t="shared" si="1"/>
        <v>-9.9040573254230713E-3</v>
      </c>
      <c r="X46">
        <f t="shared" si="2"/>
        <v>1.0113822148870821</v>
      </c>
    </row>
    <row r="47" spans="1:24" x14ac:dyDescent="0.25">
      <c r="A47" t="s">
        <v>214</v>
      </c>
      <c r="B47">
        <v>-374.38246607389902</v>
      </c>
      <c r="C47">
        <v>-365.29229357181299</v>
      </c>
      <c r="D47">
        <v>9.0901725020856592</v>
      </c>
      <c r="E47">
        <v>-310.37447168559498</v>
      </c>
      <c r="F47">
        <v>-309.09225320090297</v>
      </c>
      <c r="G47">
        <v>1.2822184846920499</v>
      </c>
      <c r="H47">
        <v>-64.007994388303203</v>
      </c>
      <c r="I47">
        <v>-56.200040370909598</v>
      </c>
      <c r="J47">
        <v>7.8079540173936</v>
      </c>
      <c r="K47">
        <v>-0.58875760360500295</v>
      </c>
      <c r="L47">
        <v>-1.72404867261686</v>
      </c>
      <c r="M47">
        <v>-0.33871610741355301</v>
      </c>
      <c r="N47">
        <v>-1.0583259536623799</v>
      </c>
      <c r="O47">
        <v>-0.238781615158319</v>
      </c>
      <c r="P47">
        <v>-0.65260324581704199</v>
      </c>
      <c r="Q47">
        <v>-0.33886569924198501</v>
      </c>
      <c r="R47">
        <v>-1.0589339277766301</v>
      </c>
      <c r="S47">
        <v>-0.23929755440446501</v>
      </c>
      <c r="T47">
        <v>-0.65430363283343895</v>
      </c>
      <c r="V47">
        <f t="shared" si="0"/>
        <v>-1.0811112006790968E-2</v>
      </c>
      <c r="W47">
        <f t="shared" si="1"/>
        <v>-1.0594349958552934E-2</v>
      </c>
      <c r="X47">
        <f t="shared" si="2"/>
        <v>1.0204601555627337</v>
      </c>
    </row>
    <row r="48" spans="1:24" x14ac:dyDescent="0.25">
      <c r="A48" t="s">
        <v>215</v>
      </c>
      <c r="B48">
        <v>-370.63245125633199</v>
      </c>
      <c r="C48">
        <v>-361.79347186906699</v>
      </c>
      <c r="D48">
        <v>8.8389793872656792</v>
      </c>
      <c r="E48">
        <v>-309.79617417330098</v>
      </c>
      <c r="F48">
        <v>-308.52789906257999</v>
      </c>
      <c r="G48">
        <v>1.2682751107217001</v>
      </c>
      <c r="H48">
        <v>-60.836277083031</v>
      </c>
      <c r="I48">
        <v>-53.265572806487</v>
      </c>
      <c r="J48">
        <v>7.5707042765439798</v>
      </c>
      <c r="K48">
        <v>-0.58789782659609102</v>
      </c>
      <c r="L48">
        <v>-1.72316324271296</v>
      </c>
      <c r="M48">
        <v>-0.33848201605323602</v>
      </c>
      <c r="N48">
        <v>-1.05807782231477</v>
      </c>
      <c r="O48">
        <v>-0.238735128174346</v>
      </c>
      <c r="P48">
        <v>-0.65259479175441304</v>
      </c>
      <c r="Q48">
        <v>-0.33862951689337401</v>
      </c>
      <c r="R48">
        <v>-1.05869068353615</v>
      </c>
      <c r="S48">
        <v>-0.23923416565150499</v>
      </c>
      <c r="T48">
        <v>-0.65421892076764199</v>
      </c>
      <c r="V48">
        <f t="shared" si="0"/>
        <v>-1.0253638409167931E-2</v>
      </c>
      <c r="W48">
        <f t="shared" si="1"/>
        <v>-1.0034144051212029E-2</v>
      </c>
      <c r="X48">
        <f t="shared" si="2"/>
        <v>1.0218747465489484</v>
      </c>
    </row>
    <row r="49" spans="1:24" x14ac:dyDescent="0.25">
      <c r="A49" t="s">
        <v>216</v>
      </c>
      <c r="B49">
        <v>-369.17553662760503</v>
      </c>
      <c r="C49">
        <v>-360.07389802689602</v>
      </c>
      <c r="D49">
        <v>9.1016386007082399</v>
      </c>
      <c r="E49">
        <v>-306.75099421717402</v>
      </c>
      <c r="F49">
        <v>-305.47803990288799</v>
      </c>
      <c r="G49">
        <v>1.27295431428627</v>
      </c>
      <c r="H49">
        <v>-62.424542410430199</v>
      </c>
      <c r="I49">
        <v>-54.595858124008203</v>
      </c>
      <c r="J49">
        <v>7.8286842864219697</v>
      </c>
      <c r="K49">
        <v>-0.58819709935492404</v>
      </c>
      <c r="L49">
        <v>-1.72351448825327</v>
      </c>
      <c r="M49">
        <v>-0.33848689053874398</v>
      </c>
      <c r="N49">
        <v>-1.05813499749481</v>
      </c>
      <c r="O49">
        <v>-0.23877164646482801</v>
      </c>
      <c r="P49">
        <v>-0.65254180386052196</v>
      </c>
      <c r="Q49">
        <v>-0.33863640068310502</v>
      </c>
      <c r="R49">
        <v>-1.0587577747936601</v>
      </c>
      <c r="S49">
        <v>-0.239285445307682</v>
      </c>
      <c r="T49">
        <v>-0.65423750550983295</v>
      </c>
      <c r="V49">
        <f t="shared" si="0"/>
        <v>-1.051920794977701E-2</v>
      </c>
      <c r="W49">
        <f t="shared" si="1"/>
        <v>-1.027525336413701E-2</v>
      </c>
      <c r="X49">
        <f t="shared" si="2"/>
        <v>1.0237419533119696</v>
      </c>
    </row>
    <row r="50" spans="1:24" x14ac:dyDescent="0.25">
      <c r="A50" t="s">
        <v>217</v>
      </c>
      <c r="B50">
        <v>-366.65704671381798</v>
      </c>
      <c r="C50">
        <v>-357.58930645101299</v>
      </c>
      <c r="D50">
        <v>9.0677402628051595</v>
      </c>
      <c r="E50">
        <v>-303.93119903215501</v>
      </c>
      <c r="F50">
        <v>-302.622218000705</v>
      </c>
      <c r="G50">
        <v>1.3089810314502399</v>
      </c>
      <c r="H50">
        <v>-62.725847681663097</v>
      </c>
      <c r="I50">
        <v>-54.967088450308196</v>
      </c>
      <c r="J50">
        <v>7.7587592313549196</v>
      </c>
      <c r="K50">
        <v>-0.58810408551224602</v>
      </c>
      <c r="L50">
        <v>-1.72360266020238</v>
      </c>
      <c r="M50">
        <v>-0.338455778471563</v>
      </c>
      <c r="N50">
        <v>-1.05800352124035</v>
      </c>
      <c r="O50">
        <v>-0.2387684630726</v>
      </c>
      <c r="P50">
        <v>-0.65258797258066303</v>
      </c>
      <c r="Q50">
        <v>-0.338604157174617</v>
      </c>
      <c r="R50">
        <v>-1.0586230279301301</v>
      </c>
      <c r="S50">
        <v>-0.23927497511154699</v>
      </c>
      <c r="T50">
        <v>-0.65426873004478403</v>
      </c>
      <c r="V50">
        <f t="shared" si="0"/>
        <v>-1.0710902227465846E-2</v>
      </c>
      <c r="W50">
        <f t="shared" si="1"/>
        <v>-1.0224953226082023E-2</v>
      </c>
      <c r="X50">
        <f t="shared" si="2"/>
        <v>1.0475257921125991</v>
      </c>
    </row>
    <row r="51" spans="1:24" x14ac:dyDescent="0.25">
      <c r="A51" t="s">
        <v>218</v>
      </c>
      <c r="B51">
        <v>-419.781049542397</v>
      </c>
      <c r="C51">
        <v>-407.05556142677301</v>
      </c>
      <c r="D51">
        <v>12.725488115623699</v>
      </c>
      <c r="E51">
        <v>-370.45704524271503</v>
      </c>
      <c r="F51">
        <v>-368.09320465363601</v>
      </c>
      <c r="G51">
        <v>2.3638405890790999</v>
      </c>
      <c r="H51">
        <v>-49.324004299681597</v>
      </c>
      <c r="I51">
        <v>-38.962356773136896</v>
      </c>
      <c r="J51">
        <v>10.3616475265446</v>
      </c>
      <c r="K51">
        <v>-0.63500551040417197</v>
      </c>
      <c r="L51">
        <v>-1.8763554795033901</v>
      </c>
      <c r="M51">
        <v>-0.33878932365167602</v>
      </c>
      <c r="N51">
        <v>-1.0583844837452001</v>
      </c>
      <c r="O51">
        <v>-0.28722264298415501</v>
      </c>
      <c r="P51">
        <v>-0.80817802103783998</v>
      </c>
      <c r="Q51">
        <v>-0.33895054590277801</v>
      </c>
      <c r="R51">
        <v>-1.0590261101652001</v>
      </c>
      <c r="S51">
        <v>-0.28805985901796299</v>
      </c>
      <c r="T51">
        <v>-0.81048449889445395</v>
      </c>
      <c r="V51">
        <f t="shared" si="0"/>
        <v>-6.8448704437360508E-3</v>
      </c>
      <c r="W51">
        <f t="shared" si="1"/>
        <v>-7.9951054834309643E-3</v>
      </c>
      <c r="X51">
        <f t="shared" si="2"/>
        <v>0.85613259986642354</v>
      </c>
    </row>
    <row r="52" spans="1:24" x14ac:dyDescent="0.25">
      <c r="A52" t="s">
        <v>219</v>
      </c>
      <c r="B52">
        <v>-413.09238478591999</v>
      </c>
      <c r="C52">
        <v>-400.85512750499299</v>
      </c>
      <c r="D52">
        <v>12.237257280927</v>
      </c>
      <c r="E52">
        <v>-368.56538775872002</v>
      </c>
      <c r="F52">
        <v>-366.33085422236002</v>
      </c>
      <c r="G52">
        <v>2.2345335363604102</v>
      </c>
      <c r="H52">
        <v>-44.5269970271993</v>
      </c>
      <c r="I52">
        <v>-34.524273282632699</v>
      </c>
      <c r="J52">
        <v>10.0027237445666</v>
      </c>
      <c r="K52">
        <v>-0.63377809894924897</v>
      </c>
      <c r="L52">
        <v>-1.87505815503621</v>
      </c>
      <c r="M52">
        <v>-0.338464446281866</v>
      </c>
      <c r="N52">
        <v>-1.05793081404405</v>
      </c>
      <c r="O52">
        <v>-0.287240765954551</v>
      </c>
      <c r="P52">
        <v>-0.80824079254301395</v>
      </c>
      <c r="Q52">
        <v>-0.33861348361780003</v>
      </c>
      <c r="R52">
        <v>-1.0585564563116201</v>
      </c>
      <c r="S52">
        <v>-0.28805783563619602</v>
      </c>
      <c r="T52">
        <v>-0.81045887899077595</v>
      </c>
      <c r="V52">
        <f t="shared" si="0"/>
        <v>-6.0428197338139311E-3</v>
      </c>
      <c r="W52">
        <f t="shared" si="1"/>
        <v>-7.1067796952529183E-3</v>
      </c>
      <c r="X52">
        <f t="shared" si="2"/>
        <v>0.85028944091939762</v>
      </c>
    </row>
    <row r="53" spans="1:24" x14ac:dyDescent="0.25">
      <c r="A53" t="s">
        <v>220</v>
      </c>
      <c r="B53">
        <v>-364.64132362211302</v>
      </c>
      <c r="C53">
        <v>-346.44234957304502</v>
      </c>
      <c r="D53">
        <v>18.1989740490678</v>
      </c>
      <c r="E53">
        <v>-285.19723694838501</v>
      </c>
      <c r="F53">
        <v>-281.03655407861902</v>
      </c>
      <c r="G53">
        <v>4.1606828697660196</v>
      </c>
      <c r="H53">
        <v>-79.444086673727099</v>
      </c>
      <c r="I53">
        <v>-65.405795494425206</v>
      </c>
      <c r="J53">
        <v>14.038291179301799</v>
      </c>
      <c r="K53">
        <v>-1.2649087823208001</v>
      </c>
      <c r="L53">
        <v>-3.5211600441092101</v>
      </c>
      <c r="M53">
        <v>-0.33852861978787202</v>
      </c>
      <c r="N53">
        <v>-1.0579881330486101</v>
      </c>
      <c r="O53">
        <v>-0.91285563134882597</v>
      </c>
      <c r="P53">
        <v>-2.4464377918255602</v>
      </c>
      <c r="Q53">
        <v>-0.338802128660878</v>
      </c>
      <c r="R53">
        <v>-1.0591240780240401</v>
      </c>
      <c r="S53">
        <v>-0.91384276908182804</v>
      </c>
      <c r="T53">
        <v>-2.4493881022277701</v>
      </c>
      <c r="V53">
        <f t="shared" si="0"/>
        <v>-1.2647863857400132E-2</v>
      </c>
      <c r="W53">
        <f t="shared" si="1"/>
        <v>-1.226388457809402E-2</v>
      </c>
      <c r="X53">
        <f t="shared" si="2"/>
        <v>1.0313097597144696</v>
      </c>
    </row>
    <row r="54" spans="1:24" x14ac:dyDescent="0.25">
      <c r="A54" t="s">
        <v>221</v>
      </c>
      <c r="B54">
        <v>-349.36661922380199</v>
      </c>
      <c r="C54">
        <v>-335.62285190464797</v>
      </c>
      <c r="D54">
        <v>13.743767319153701</v>
      </c>
      <c r="E54">
        <v>-298.06981691580103</v>
      </c>
      <c r="F54">
        <v>-295.023523987489</v>
      </c>
      <c r="G54">
        <v>3.0462929283114799</v>
      </c>
      <c r="H54">
        <v>-51.296802308001404</v>
      </c>
      <c r="I54">
        <v>-40.599327917159101</v>
      </c>
      <c r="J54">
        <v>10.697474390842199</v>
      </c>
      <c r="K54">
        <v>-1.2604116547145601</v>
      </c>
      <c r="L54">
        <v>-3.51522513228179</v>
      </c>
      <c r="M54">
        <v>-0.33862263758762001</v>
      </c>
      <c r="N54">
        <v>-1.0586073052473199</v>
      </c>
      <c r="O54">
        <v>-0.91270545329450903</v>
      </c>
      <c r="P54">
        <v>-2.4461634733997299</v>
      </c>
      <c r="Q54">
        <v>-0.33878553476338702</v>
      </c>
      <c r="R54">
        <v>-1.05928984547303</v>
      </c>
      <c r="S54">
        <v>-0.91349788034635804</v>
      </c>
      <c r="T54">
        <v>-2.44860006119479</v>
      </c>
      <c r="V54">
        <f t="shared" si="0"/>
        <v>-7.3352256139700422E-3</v>
      </c>
      <c r="W54">
        <f t="shared" si="1"/>
        <v>-8.128239604815013E-3</v>
      </c>
      <c r="X54">
        <f t="shared" si="2"/>
        <v>0.90243717835591308</v>
      </c>
    </row>
    <row r="55" spans="1:24" x14ac:dyDescent="0.25">
      <c r="A55" t="s">
        <v>222</v>
      </c>
      <c r="B55">
        <v>-347.16757985222301</v>
      </c>
      <c r="C55">
        <v>-333.49751865104702</v>
      </c>
      <c r="D55">
        <v>13.670061201175599</v>
      </c>
      <c r="E55">
        <v>-300.71140241865402</v>
      </c>
      <c r="F55">
        <v>-297.487325251161</v>
      </c>
      <c r="G55">
        <v>3.22407716749245</v>
      </c>
      <c r="H55">
        <v>-46.456177433569003</v>
      </c>
      <c r="I55">
        <v>-36.0101933998858</v>
      </c>
      <c r="J55">
        <v>10.4459840336831</v>
      </c>
      <c r="K55">
        <v>-1.25979231981228</v>
      </c>
      <c r="L55">
        <v>-3.5133972243426799</v>
      </c>
      <c r="M55">
        <v>-0.33844379353929699</v>
      </c>
      <c r="N55">
        <v>-1.0581717635463299</v>
      </c>
      <c r="O55">
        <v>-0.91283562109730199</v>
      </c>
      <c r="P55">
        <v>-2.4460441448958701</v>
      </c>
      <c r="Q55">
        <v>-0.33864692941381003</v>
      </c>
      <c r="R55">
        <v>-1.0589999019623899</v>
      </c>
      <c r="S55">
        <v>-0.91356523308467397</v>
      </c>
      <c r="T55">
        <v>-2.4482619232598699</v>
      </c>
      <c r="V55">
        <f t="shared" si="0"/>
        <v>-6.1353991204198266E-3</v>
      </c>
      <c r="W55">
        <f t="shared" si="1"/>
        <v>-7.580157313796021E-3</v>
      </c>
      <c r="X55">
        <f t="shared" si="2"/>
        <v>0.80940261084730936</v>
      </c>
    </row>
    <row r="56" spans="1:24" x14ac:dyDescent="0.25">
      <c r="A56" t="s">
        <v>223</v>
      </c>
      <c r="B56">
        <v>-354.26673838728601</v>
      </c>
      <c r="C56">
        <v>-338.06394171681399</v>
      </c>
      <c r="D56">
        <v>16.2027966704721</v>
      </c>
      <c r="E56">
        <v>-284.90564318092498</v>
      </c>
      <c r="F56">
        <v>-281.12366598864202</v>
      </c>
      <c r="G56">
        <v>3.78197719228231</v>
      </c>
      <c r="H56">
        <v>-69.361095206361298</v>
      </c>
      <c r="I56">
        <v>-56.9402757281715</v>
      </c>
      <c r="J56">
        <v>12.4208194781898</v>
      </c>
      <c r="K56">
        <v>-1.2633668077134901</v>
      </c>
      <c r="L56">
        <v>-3.5190571132131399</v>
      </c>
      <c r="M56">
        <v>-0.33848764593390401</v>
      </c>
      <c r="N56">
        <v>-1.0579754301834601</v>
      </c>
      <c r="O56">
        <v>-0.91297305196399403</v>
      </c>
      <c r="P56">
        <v>-2.4465695505268199</v>
      </c>
      <c r="Q56">
        <v>-0.338735944038979</v>
      </c>
      <c r="R56">
        <v>-1.05899191246225</v>
      </c>
      <c r="S56">
        <v>-0.913844666186579</v>
      </c>
      <c r="T56">
        <v>-2.4491639955556201</v>
      </c>
      <c r="V56">
        <f t="shared" si="0"/>
        <v>-1.0901205195269714E-2</v>
      </c>
      <c r="W56">
        <f t="shared" si="1"/>
        <v>-1.0786197487932081E-2</v>
      </c>
      <c r="X56">
        <f t="shared" si="2"/>
        <v>1.0106624885615443</v>
      </c>
    </row>
    <row r="57" spans="1:24" x14ac:dyDescent="0.25">
      <c r="A57" t="s">
        <v>224</v>
      </c>
      <c r="B57">
        <v>-357.66700246285899</v>
      </c>
      <c r="C57">
        <v>-345.17977249628501</v>
      </c>
      <c r="D57">
        <v>12.487229966574199</v>
      </c>
      <c r="E57">
        <v>-318.64971674453699</v>
      </c>
      <c r="F57">
        <v>-315.77715049790999</v>
      </c>
      <c r="G57">
        <v>2.8725662466265498</v>
      </c>
      <c r="H57">
        <v>-39.017285718322</v>
      </c>
      <c r="I57">
        <v>-29.4026219983743</v>
      </c>
      <c r="J57">
        <v>9.6146637199476501</v>
      </c>
      <c r="K57">
        <v>-0.80390011920157201</v>
      </c>
      <c r="L57">
        <v>-2.3146631803565998</v>
      </c>
      <c r="M57">
        <v>-0.33845933972351899</v>
      </c>
      <c r="N57">
        <v>-1.05791539847091</v>
      </c>
      <c r="O57">
        <v>-0.45877021176946797</v>
      </c>
      <c r="P57">
        <v>-1.2485574523556899</v>
      </c>
      <c r="Q57">
        <v>-0.33862571806118902</v>
      </c>
      <c r="R57">
        <v>-1.05858521875443</v>
      </c>
      <c r="S57">
        <v>-0.45955699619630702</v>
      </c>
      <c r="T57">
        <v>-1.2505965008039099</v>
      </c>
      <c r="V57">
        <f t="shared" si="0"/>
        <v>-5.4814607982598407E-3</v>
      </c>
      <c r="W57">
        <f t="shared" si="1"/>
        <v>-5.7174049440759656E-3</v>
      </c>
      <c r="X57">
        <f t="shared" si="2"/>
        <v>0.95873230108344942</v>
      </c>
    </row>
    <row r="58" spans="1:24" x14ac:dyDescent="0.25">
      <c r="A58" t="s">
        <v>225</v>
      </c>
      <c r="B58">
        <v>-351.36636206660302</v>
      </c>
      <c r="C58">
        <v>-339.58084442134498</v>
      </c>
      <c r="D58">
        <v>11.7855176452581</v>
      </c>
      <c r="E58">
        <v>-315.49668784562601</v>
      </c>
      <c r="F58">
        <v>-312.83282554084002</v>
      </c>
      <c r="G58">
        <v>2.6638623047860901</v>
      </c>
      <c r="H58">
        <v>-35.869674220976997</v>
      </c>
      <c r="I58">
        <v>-26.748018880504901</v>
      </c>
      <c r="J58">
        <v>9.1216553404720706</v>
      </c>
      <c r="K58">
        <v>-0.80312513883602898</v>
      </c>
      <c r="L58">
        <v>-2.3138748889035998</v>
      </c>
      <c r="M58">
        <v>-0.338317044203018</v>
      </c>
      <c r="N58">
        <v>-1.0576722626922901</v>
      </c>
      <c r="O58">
        <v>-0.45877450849009899</v>
      </c>
      <c r="P58">
        <v>-1.24857417685503</v>
      </c>
      <c r="Q58">
        <v>-0.33847277142107701</v>
      </c>
      <c r="R58">
        <v>-1.05831242269304</v>
      </c>
      <c r="S58">
        <v>-0.45952914834584402</v>
      </c>
      <c r="T58">
        <v>-1.2504979043280999</v>
      </c>
      <c r="V58">
        <f t="shared" si="0"/>
        <v>-5.0645618824598504E-3</v>
      </c>
      <c r="W58">
        <f t="shared" si="1"/>
        <v>-5.1232190691079538E-3</v>
      </c>
      <c r="X58">
        <f t="shared" si="2"/>
        <v>0.98855071667698247</v>
      </c>
    </row>
    <row r="59" spans="1:24" x14ac:dyDescent="0.25">
      <c r="A59" t="s">
        <v>226</v>
      </c>
      <c r="B59">
        <v>-410.36822538679399</v>
      </c>
      <c r="C59">
        <v>-397.71352223907201</v>
      </c>
      <c r="D59">
        <v>12.6547031477222</v>
      </c>
      <c r="E59">
        <v>-361.25887031198499</v>
      </c>
      <c r="F59">
        <v>-358.93517364049899</v>
      </c>
      <c r="G59">
        <v>2.32369667148641</v>
      </c>
      <c r="H59">
        <v>-49.109355074809002</v>
      </c>
      <c r="I59">
        <v>-38.778348598573302</v>
      </c>
      <c r="J59">
        <v>10.3310064762357</v>
      </c>
      <c r="K59">
        <v>-0.88245935087154903</v>
      </c>
      <c r="L59">
        <v>-2.57059057380682</v>
      </c>
      <c r="M59">
        <v>-0.338731756567071</v>
      </c>
      <c r="N59">
        <v>-1.05830480042805</v>
      </c>
      <c r="O59">
        <v>-0.53476266802094197</v>
      </c>
      <c r="P59">
        <v>-1.5025459367329801</v>
      </c>
      <c r="Q59">
        <v>-0.33891843105381397</v>
      </c>
      <c r="R59">
        <v>-1.05905423894103</v>
      </c>
      <c r="S59">
        <v>-0.53553644247005505</v>
      </c>
      <c r="T59">
        <v>-1.50477092128276</v>
      </c>
      <c r="V59">
        <f t="shared" si="0"/>
        <v>-6.7654135830299555E-3</v>
      </c>
      <c r="W59">
        <f t="shared" si="1"/>
        <v>-8.0044773476799502E-3</v>
      </c>
      <c r="X59">
        <f t="shared" si="2"/>
        <v>0.8452036640457069</v>
      </c>
    </row>
    <row r="60" spans="1:24" x14ac:dyDescent="0.25">
      <c r="A60" t="s">
        <v>227</v>
      </c>
      <c r="B60">
        <v>-402.52107644174998</v>
      </c>
      <c r="C60">
        <v>-390.61618769967498</v>
      </c>
      <c r="D60">
        <v>11.9048887420754</v>
      </c>
      <c r="E60">
        <v>-359.255904300503</v>
      </c>
      <c r="F60">
        <v>-357.14003320742</v>
      </c>
      <c r="G60">
        <v>2.1158710930832698</v>
      </c>
      <c r="H60">
        <v>-43.265172141247199</v>
      </c>
      <c r="I60">
        <v>-33.476154492255098</v>
      </c>
      <c r="J60">
        <v>9.7890176489921608</v>
      </c>
      <c r="K60">
        <v>-0.88113716518438301</v>
      </c>
      <c r="L60">
        <v>-2.5691205351441799</v>
      </c>
      <c r="M60">
        <v>-0.338462891921467</v>
      </c>
      <c r="N60">
        <v>-1.0579532740603601</v>
      </c>
      <c r="O60">
        <v>-0.53477095824901399</v>
      </c>
      <c r="P60">
        <v>-1.5025917445931301</v>
      </c>
      <c r="Q60">
        <v>-0.338634156945812</v>
      </c>
      <c r="R60">
        <v>-1.0586639982269701</v>
      </c>
      <c r="S60">
        <v>-0.53551702569505999</v>
      </c>
      <c r="T60">
        <v>-1.5046921273420799</v>
      </c>
      <c r="V60">
        <f t="shared" si="0"/>
        <v>-5.764409575129914E-3</v>
      </c>
      <c r="W60">
        <f t="shared" si="1"/>
        <v>-6.9859825435110157E-3</v>
      </c>
      <c r="X60">
        <f t="shared" si="2"/>
        <v>0.82513941871844942</v>
      </c>
    </row>
    <row r="61" spans="1:24" x14ac:dyDescent="0.25">
      <c r="A61" t="s">
        <v>228</v>
      </c>
      <c r="B61">
        <v>-368.23505347287897</v>
      </c>
      <c r="C61">
        <v>-359.55607253798598</v>
      </c>
      <c r="D61">
        <v>8.6789809348922802</v>
      </c>
      <c r="E61">
        <v>-335.93276990195801</v>
      </c>
      <c r="F61">
        <v>-333.86841817055</v>
      </c>
      <c r="G61">
        <v>2.06435173140851</v>
      </c>
      <c r="H61">
        <v>-32.302283570920103</v>
      </c>
      <c r="I61">
        <v>-25.687654367436298</v>
      </c>
      <c r="J61">
        <v>6.6146292034837701</v>
      </c>
      <c r="K61">
        <v>-0.63010086371129304</v>
      </c>
      <c r="L61">
        <v>-1.9348164342266501</v>
      </c>
      <c r="M61">
        <v>-0.323058298378812</v>
      </c>
      <c r="N61">
        <v>-1.1020259990460499</v>
      </c>
      <c r="O61">
        <v>-0.301334050907413</v>
      </c>
      <c r="P61">
        <v>-0.82619566125226096</v>
      </c>
      <c r="Q61">
        <v>-0.32315815851952501</v>
      </c>
      <c r="R61">
        <v>-1.10244944821532</v>
      </c>
      <c r="S61">
        <v>-0.30181119268442902</v>
      </c>
      <c r="T61">
        <v>-0.827714589027572</v>
      </c>
      <c r="V61">
        <f t="shared" si="0"/>
        <v>-4.6523969837580781E-3</v>
      </c>
      <c r="W61">
        <f t="shared" si="1"/>
        <v>-5.1315125073390089E-3</v>
      </c>
      <c r="X61">
        <f t="shared" si="2"/>
        <v>0.90663268911540074</v>
      </c>
    </row>
    <row r="62" spans="1:24" x14ac:dyDescent="0.25">
      <c r="A62" t="s">
        <v>229</v>
      </c>
      <c r="B62">
        <v>-353.59232781460901</v>
      </c>
      <c r="C62">
        <v>-345.59374923069902</v>
      </c>
      <c r="D62">
        <v>7.9985785839093602</v>
      </c>
      <c r="E62">
        <v>-323.20319155341298</v>
      </c>
      <c r="F62">
        <v>-321.41955052709102</v>
      </c>
      <c r="G62">
        <v>1.7836410263221301</v>
      </c>
      <c r="H62">
        <v>-30.389136261195599</v>
      </c>
      <c r="I62">
        <v>-24.174198703608401</v>
      </c>
      <c r="J62">
        <v>6.2149375575872297</v>
      </c>
      <c r="K62">
        <v>-0.62997376211987499</v>
      </c>
      <c r="L62">
        <v>-1.9346174364145601</v>
      </c>
      <c r="M62">
        <v>-0.32324512933793298</v>
      </c>
      <c r="N62">
        <v>-1.10220325493612</v>
      </c>
      <c r="O62">
        <v>-0.301340497473081</v>
      </c>
      <c r="P62">
        <v>-0.82622770766064302</v>
      </c>
      <c r="Q62">
        <v>-0.32333512368240203</v>
      </c>
      <c r="R62">
        <v>-1.1025768037069501</v>
      </c>
      <c r="S62">
        <v>-0.30179610296426901</v>
      </c>
      <c r="T62">
        <v>-0.82767570342933405</v>
      </c>
      <c r="V62">
        <f t="shared" si="0"/>
        <v>-4.3649292782759197E-3</v>
      </c>
      <c r="W62">
        <f t="shared" si="1"/>
        <v>-4.8425354732039572E-3</v>
      </c>
      <c r="X62">
        <f t="shared" si="2"/>
        <v>0.90137270081533549</v>
      </c>
    </row>
    <row r="63" spans="1:24" x14ac:dyDescent="0.25">
      <c r="A63" t="s">
        <v>230</v>
      </c>
      <c r="B63">
        <v>-359.61398042523899</v>
      </c>
      <c r="C63">
        <v>-351.60049090085602</v>
      </c>
      <c r="D63">
        <v>8.0134895243832105</v>
      </c>
      <c r="E63">
        <v>-329.53857822024099</v>
      </c>
      <c r="F63">
        <v>-327.68786450099998</v>
      </c>
      <c r="G63">
        <v>1.85071371924173</v>
      </c>
      <c r="H63">
        <v>-30.075402204997701</v>
      </c>
      <c r="I63">
        <v>-23.912626399856201</v>
      </c>
      <c r="J63">
        <v>6.1627758051414796</v>
      </c>
      <c r="K63">
        <v>-0.62974910300939202</v>
      </c>
      <c r="L63">
        <v>-1.93446744903051</v>
      </c>
      <c r="M63">
        <v>-0.32310004198775299</v>
      </c>
      <c r="N63">
        <v>-1.1021147549569801</v>
      </c>
      <c r="O63">
        <v>-0.30133758486888101</v>
      </c>
      <c r="P63">
        <v>-0.82620905607429596</v>
      </c>
      <c r="Q63">
        <v>-0.32318562523031302</v>
      </c>
      <c r="R63">
        <v>-1.1024680843949499</v>
      </c>
      <c r="S63">
        <v>-0.30179860452857599</v>
      </c>
      <c r="T63">
        <v>-0.82765640074975499</v>
      </c>
      <c r="V63">
        <f t="shared" si="0"/>
        <v>-4.3429638858051289E-3</v>
      </c>
      <c r="W63">
        <f t="shared" si="1"/>
        <v>-4.76487325050301E-3</v>
      </c>
      <c r="X63">
        <f t="shared" si="2"/>
        <v>0.91145423130545145</v>
      </c>
    </row>
    <row r="64" spans="1:24" x14ac:dyDescent="0.25">
      <c r="A64" t="s">
        <v>31</v>
      </c>
      <c r="B64">
        <v>-388.61862086694902</v>
      </c>
      <c r="C64">
        <v>-376.15739692454099</v>
      </c>
      <c r="D64">
        <v>12.4612239424081</v>
      </c>
      <c r="E64">
        <v>-336.13198062392303</v>
      </c>
      <c r="F64">
        <v>-335.92544127230701</v>
      </c>
      <c r="G64">
        <v>0.20653935161635201</v>
      </c>
      <c r="H64">
        <v>-52.486640243025903</v>
      </c>
      <c r="I64">
        <v>-40.231955652234099</v>
      </c>
      <c r="J64">
        <v>12.254684590791699</v>
      </c>
      <c r="K64">
        <v>-0.40045294655457297</v>
      </c>
      <c r="L64">
        <v>-1.2758983535835799</v>
      </c>
      <c r="M64">
        <v>-0.32330709939031999</v>
      </c>
      <c r="N64">
        <v>-1.1023892632344101</v>
      </c>
      <c r="O64">
        <v>-6.7942680462454205E-2</v>
      </c>
      <c r="P64">
        <v>-0.162721154311181</v>
      </c>
      <c r="Q64">
        <v>-0.323345723519185</v>
      </c>
      <c r="R64">
        <v>-1.1025461801138901</v>
      </c>
      <c r="S64">
        <v>-6.9256925355303797E-2</v>
      </c>
      <c r="T64">
        <v>-0.16587893062039899</v>
      </c>
      <c r="V64">
        <f t="shared" si="0"/>
        <v>-7.4732428492909064E-3</v>
      </c>
      <c r="W64">
        <f t="shared" si="1"/>
        <v>-7.8502976800841756E-3</v>
      </c>
      <c r="X64">
        <f t="shared" si="2"/>
        <v>0.95196935884994027</v>
      </c>
    </row>
    <row r="65" spans="1:24" x14ac:dyDescent="0.25">
      <c r="A65" t="s">
        <v>32</v>
      </c>
      <c r="B65">
        <v>-373.47156501445602</v>
      </c>
      <c r="C65">
        <v>-361.39429311838001</v>
      </c>
      <c r="D65">
        <v>12.0772718960751</v>
      </c>
      <c r="E65">
        <v>-322.84054913426502</v>
      </c>
      <c r="F65">
        <v>-322.65363734236098</v>
      </c>
      <c r="G65">
        <v>0.18691179190325</v>
      </c>
      <c r="H65">
        <v>-50.631015880191001</v>
      </c>
      <c r="I65">
        <v>-38.740655776019103</v>
      </c>
      <c r="J65">
        <v>11.890360104171799</v>
      </c>
      <c r="K65">
        <v>-0.40012799998189502</v>
      </c>
      <c r="L65">
        <v>-1.27570056580861</v>
      </c>
      <c r="M65">
        <v>-0.32328306152019098</v>
      </c>
      <c r="N65">
        <v>-1.1025973366530799</v>
      </c>
      <c r="O65">
        <v>-6.7942680462452901E-2</v>
      </c>
      <c r="P65">
        <v>-0.16272115431117901</v>
      </c>
      <c r="Q65">
        <v>-0.32331319520884699</v>
      </c>
      <c r="R65">
        <v>-1.10272893478273</v>
      </c>
      <c r="S65">
        <v>-6.9225059009639794E-2</v>
      </c>
      <c r="T65">
        <v>-0.165805842306785</v>
      </c>
      <c r="V65">
        <f t="shared" si="0"/>
        <v>-7.1657887190949843E-3</v>
      </c>
      <c r="W65">
        <f t="shared" si="1"/>
        <v>-7.5897457634082344E-3</v>
      </c>
      <c r="X65">
        <f t="shared" si="2"/>
        <v>0.9441408108348982</v>
      </c>
    </row>
    <row r="66" spans="1:24" x14ac:dyDescent="0.25">
      <c r="A66" t="s">
        <v>33</v>
      </c>
      <c r="B66">
        <v>-381.14039469865401</v>
      </c>
      <c r="C66">
        <v>-369.44067186947501</v>
      </c>
      <c r="D66">
        <v>11.6997228291788</v>
      </c>
      <c r="E66">
        <v>-331.40142806981999</v>
      </c>
      <c r="F66">
        <v>-331.21623101962001</v>
      </c>
      <c r="G66">
        <v>0.185197050199646</v>
      </c>
      <c r="H66">
        <v>-49.738966628834199</v>
      </c>
      <c r="I66">
        <v>-38.224440849855</v>
      </c>
      <c r="J66">
        <v>11.514525778979101</v>
      </c>
      <c r="K66">
        <v>-0.39993078284947697</v>
      </c>
      <c r="L66">
        <v>-1.2753856887760699</v>
      </c>
      <c r="M66">
        <v>-0.32327137110417797</v>
      </c>
      <c r="N66">
        <v>-1.10243669647371</v>
      </c>
      <c r="O66">
        <v>-6.7942680462454205E-2</v>
      </c>
      <c r="P66">
        <v>-0.162721154311181</v>
      </c>
      <c r="Q66">
        <v>-0.32330398417199502</v>
      </c>
      <c r="R66">
        <v>-1.1025659896867599</v>
      </c>
      <c r="S66">
        <v>-6.9181046201333099E-2</v>
      </c>
      <c r="T66">
        <v>-0.16570653293750001</v>
      </c>
      <c r="V66">
        <f t="shared" si="0"/>
        <v>-7.1131661518100409E-3</v>
      </c>
      <c r="W66">
        <f t="shared" si="1"/>
        <v>-7.4457524761488564E-3</v>
      </c>
      <c r="X66">
        <f t="shared" si="2"/>
        <v>0.95533207350040217</v>
      </c>
    </row>
    <row r="67" spans="1:24" x14ac:dyDescent="0.25">
      <c r="A67" t="s">
        <v>231</v>
      </c>
      <c r="B67">
        <v>-400.86566444745802</v>
      </c>
      <c r="C67">
        <v>-391.64028588986599</v>
      </c>
      <c r="D67">
        <v>9.2253785575918403</v>
      </c>
      <c r="E67">
        <v>-357.49522909019998</v>
      </c>
      <c r="F67">
        <v>-357.31027605370599</v>
      </c>
      <c r="G67">
        <v>0.18495303649377201</v>
      </c>
      <c r="H67">
        <v>-43.370435357257897</v>
      </c>
      <c r="I67">
        <v>-34.330009836159903</v>
      </c>
      <c r="J67">
        <v>9.0404255210980704</v>
      </c>
      <c r="K67">
        <v>-0.381070905211016</v>
      </c>
      <c r="L67">
        <v>-1.26038993531207</v>
      </c>
      <c r="M67">
        <v>-0.32332849112372403</v>
      </c>
      <c r="N67">
        <v>-1.1024176286496901</v>
      </c>
      <c r="O67">
        <v>-5.0040269524718503E-2</v>
      </c>
      <c r="P67">
        <v>-0.14915552707844101</v>
      </c>
      <c r="Q67">
        <v>-0.323364101506391</v>
      </c>
      <c r="R67">
        <v>-1.1025628481499801</v>
      </c>
      <c r="S67">
        <v>-5.0899842156841103E-2</v>
      </c>
      <c r="T67">
        <v>-0.15155844032044</v>
      </c>
      <c r="V67">
        <f t="shared" ref="V67:V130" si="3">L67-R67-T67</f>
        <v>-6.268646841649933E-3</v>
      </c>
      <c r="W67">
        <f t="shared" ref="W67:W130" si="4">K67-Q67-S67</f>
        <v>-6.8069615477838949E-3</v>
      </c>
      <c r="X67">
        <f t="shared" ref="X67:X130" si="5">V67/W67</f>
        <v>0.92091703436914252</v>
      </c>
    </row>
    <row r="68" spans="1:24" x14ac:dyDescent="0.25">
      <c r="A68" t="s">
        <v>232</v>
      </c>
      <c r="B68">
        <v>-385.91681583627502</v>
      </c>
      <c r="C68">
        <v>-376.945530510396</v>
      </c>
      <c r="D68">
        <v>8.9712853258796095</v>
      </c>
      <c r="E68">
        <v>-343.72021427937602</v>
      </c>
      <c r="F68">
        <v>-343.54740486876898</v>
      </c>
      <c r="G68">
        <v>0.17280941060657501</v>
      </c>
      <c r="H68">
        <v>-42.196601556899502</v>
      </c>
      <c r="I68">
        <v>-33.3981256416264</v>
      </c>
      <c r="J68">
        <v>8.7984759152730305</v>
      </c>
      <c r="K68">
        <v>-0.380779022279151</v>
      </c>
      <c r="L68">
        <v>-1.2602203304060999</v>
      </c>
      <c r="M68">
        <v>-0.32322933182444902</v>
      </c>
      <c r="N68">
        <v>-1.1025023897278801</v>
      </c>
      <c r="O68">
        <v>-5.0040269524720099E-2</v>
      </c>
      <c r="P68">
        <v>-0.14915552707844501</v>
      </c>
      <c r="Q68">
        <v>-0.32325849560951198</v>
      </c>
      <c r="R68">
        <v>-1.1026275954115901</v>
      </c>
      <c r="S68">
        <v>-5.0881221654291001E-2</v>
      </c>
      <c r="T68">
        <v>-0.151511367511866</v>
      </c>
      <c r="V68">
        <f t="shared" si="3"/>
        <v>-6.0813674826438735E-3</v>
      </c>
      <c r="W68">
        <f t="shared" si="4"/>
        <v>-6.6393050153480265E-3</v>
      </c>
      <c r="X68">
        <f t="shared" si="5"/>
        <v>0.91596446745338955</v>
      </c>
    </row>
    <row r="69" spans="1:24" x14ac:dyDescent="0.25">
      <c r="A69" t="s">
        <v>233</v>
      </c>
      <c r="B69">
        <v>-394.670797945868</v>
      </c>
      <c r="C69">
        <v>-385.90495727675398</v>
      </c>
      <c r="D69">
        <v>8.7658406691142794</v>
      </c>
      <c r="E69">
        <v>-353.01643652181201</v>
      </c>
      <c r="F69">
        <v>-352.85033138857602</v>
      </c>
      <c r="G69">
        <v>0.16610513323666701</v>
      </c>
      <c r="H69">
        <v>-41.654361424055899</v>
      </c>
      <c r="I69">
        <v>-33.0546258881783</v>
      </c>
      <c r="J69">
        <v>8.5997355358776097</v>
      </c>
      <c r="K69">
        <v>-0.38076218503319498</v>
      </c>
      <c r="L69">
        <v>-1.26010098088315</v>
      </c>
      <c r="M69">
        <v>-0.323317488961616</v>
      </c>
      <c r="N69">
        <v>-1.10248457415667</v>
      </c>
      <c r="O69">
        <v>-5.0040269524718801E-2</v>
      </c>
      <c r="P69">
        <v>-0.14915552707844201</v>
      </c>
      <c r="Q69">
        <v>-0.32334778982493301</v>
      </c>
      <c r="R69">
        <v>-1.1026047215574399</v>
      </c>
      <c r="S69">
        <v>-5.0865032074270997E-2</v>
      </c>
      <c r="T69">
        <v>-0.15145578209410401</v>
      </c>
      <c r="V69">
        <f t="shared" si="3"/>
        <v>-6.040477231606084E-3</v>
      </c>
      <c r="W69">
        <f t="shared" si="4"/>
        <v>-6.5493631339909736E-3</v>
      </c>
      <c r="X69">
        <f t="shared" si="5"/>
        <v>0.92229994092955558</v>
      </c>
    </row>
    <row r="70" spans="1:24" x14ac:dyDescent="0.25">
      <c r="A70" t="s">
        <v>234</v>
      </c>
      <c r="B70">
        <v>-349.13200444009198</v>
      </c>
      <c r="C70">
        <v>-342.52468457097399</v>
      </c>
      <c r="D70">
        <v>6.6073198691179602</v>
      </c>
      <c r="E70">
        <v>-306.01370939894701</v>
      </c>
      <c r="F70">
        <v>-305.231215506338</v>
      </c>
      <c r="G70">
        <v>0.78249389260844004</v>
      </c>
      <c r="H70">
        <v>-43.118295041145302</v>
      </c>
      <c r="I70">
        <v>-37.293469064635801</v>
      </c>
      <c r="J70">
        <v>5.8248259765095201</v>
      </c>
      <c r="K70">
        <v>-0.56764692229687197</v>
      </c>
      <c r="L70">
        <v>-1.7576719616075001</v>
      </c>
      <c r="M70">
        <v>-0.32324276436649102</v>
      </c>
      <c r="N70">
        <v>-1.1022733597801</v>
      </c>
      <c r="O70">
        <v>-0.23648951272535301</v>
      </c>
      <c r="P70">
        <v>-0.64689035804582795</v>
      </c>
      <c r="Q70">
        <v>-0.32331831252823501</v>
      </c>
      <c r="R70">
        <v>-1.1025922678566</v>
      </c>
      <c r="S70">
        <v>-0.236923057206022</v>
      </c>
      <c r="T70">
        <v>-0.64828091606095795</v>
      </c>
      <c r="V70">
        <f t="shared" si="3"/>
        <v>-6.7987776899420815E-3</v>
      </c>
      <c r="W70">
        <f t="shared" si="4"/>
        <v>-7.4055525626149643E-3</v>
      </c>
      <c r="X70">
        <f t="shared" si="5"/>
        <v>0.91806487530234671</v>
      </c>
    </row>
    <row r="71" spans="1:24" x14ac:dyDescent="0.25">
      <c r="A71" t="s">
        <v>235</v>
      </c>
      <c r="B71">
        <v>-352.82924642213101</v>
      </c>
      <c r="C71">
        <v>-345.88206249025001</v>
      </c>
      <c r="D71">
        <v>6.9471839318803497</v>
      </c>
      <c r="E71">
        <v>-306.23286423852301</v>
      </c>
      <c r="F71">
        <v>-305.44279640041702</v>
      </c>
      <c r="G71">
        <v>0.790067838105173</v>
      </c>
      <c r="H71">
        <v>-46.5963821836081</v>
      </c>
      <c r="I71">
        <v>-40.439266089832898</v>
      </c>
      <c r="J71">
        <v>6.1571160937751799</v>
      </c>
      <c r="K71">
        <v>-0.56807737256117197</v>
      </c>
      <c r="L71">
        <v>-1.7584858020843499</v>
      </c>
      <c r="M71">
        <v>-0.32311604606616301</v>
      </c>
      <c r="N71">
        <v>-1.10216844827947</v>
      </c>
      <c r="O71">
        <v>-0.236501668870266</v>
      </c>
      <c r="P71">
        <v>-0.64702938924865805</v>
      </c>
      <c r="Q71">
        <v>-0.32319655322285201</v>
      </c>
      <c r="R71">
        <v>-1.1025044260082899</v>
      </c>
      <c r="S71">
        <v>-0.23697305427732199</v>
      </c>
      <c r="T71">
        <v>-0.648486640294341</v>
      </c>
      <c r="V71">
        <f t="shared" si="3"/>
        <v>-7.4947357817189975E-3</v>
      </c>
      <c r="W71">
        <f t="shared" si="4"/>
        <v>-7.9077650609979677E-3</v>
      </c>
      <c r="X71">
        <f t="shared" si="5"/>
        <v>0.94776915144886142</v>
      </c>
    </row>
    <row r="72" spans="1:24" x14ac:dyDescent="0.25">
      <c r="A72" t="s">
        <v>236</v>
      </c>
      <c r="B72">
        <v>-349.12974518077601</v>
      </c>
      <c r="C72">
        <v>-342.51894565650099</v>
      </c>
      <c r="D72">
        <v>6.6107995242742899</v>
      </c>
      <c r="E72">
        <v>-305.98095719860203</v>
      </c>
      <c r="F72">
        <v>-305.19810386210003</v>
      </c>
      <c r="G72">
        <v>0.78285333650215505</v>
      </c>
      <c r="H72">
        <v>-43.148787982173502</v>
      </c>
      <c r="I72">
        <v>-37.320841794401403</v>
      </c>
      <c r="J72">
        <v>5.8279461877721399</v>
      </c>
      <c r="K72">
        <v>-0.56765311827884202</v>
      </c>
      <c r="L72">
        <v>-1.7576821065057899</v>
      </c>
      <c r="M72">
        <v>-0.32324403927030698</v>
      </c>
      <c r="N72">
        <v>-1.10227413500556</v>
      </c>
      <c r="O72">
        <v>-0.236489911462717</v>
      </c>
      <c r="P72">
        <v>-0.64689263591319102</v>
      </c>
      <c r="Q72">
        <v>-0.32331960562797502</v>
      </c>
      <c r="R72">
        <v>-1.1025930950699501</v>
      </c>
      <c r="S72">
        <v>-0.23692367065018299</v>
      </c>
      <c r="T72">
        <v>-0.64828409746320503</v>
      </c>
      <c r="V72">
        <f t="shared" si="3"/>
        <v>-6.8049139726348296E-3</v>
      </c>
      <c r="W72">
        <f t="shared" si="4"/>
        <v>-7.4098420006840082E-3</v>
      </c>
      <c r="X72">
        <f t="shared" si="5"/>
        <v>0.91836154833080963</v>
      </c>
    </row>
    <row r="73" spans="1:24" x14ac:dyDescent="0.25">
      <c r="A73" t="s">
        <v>237</v>
      </c>
      <c r="B73">
        <v>-352.81984436834603</v>
      </c>
      <c r="C73">
        <v>-345.875949621112</v>
      </c>
      <c r="D73">
        <v>6.9438947472344701</v>
      </c>
      <c r="E73">
        <v>-306.258416430865</v>
      </c>
      <c r="F73">
        <v>-305.46900574732598</v>
      </c>
      <c r="G73">
        <v>0.78941068353908805</v>
      </c>
      <c r="H73">
        <v>-46.561427937481298</v>
      </c>
      <c r="I73">
        <v>-40.406943873785899</v>
      </c>
      <c r="J73">
        <v>6.1544840636953797</v>
      </c>
      <c r="K73">
        <v>-0.56807077572780496</v>
      </c>
      <c r="L73">
        <v>-1.7584781049639899</v>
      </c>
      <c r="M73">
        <v>-0.32311647043439101</v>
      </c>
      <c r="N73">
        <v>-1.1021681476257199</v>
      </c>
      <c r="O73">
        <v>-0.23650097044753099</v>
      </c>
      <c r="P73">
        <v>-0.64702898337070303</v>
      </c>
      <c r="Q73">
        <v>-0.32319698523040302</v>
      </c>
      <c r="R73">
        <v>-1.1025040818610601</v>
      </c>
      <c r="S73">
        <v>-0.23697218301477599</v>
      </c>
      <c r="T73">
        <v>-0.648485440623223</v>
      </c>
      <c r="V73">
        <f t="shared" si="3"/>
        <v>-7.4885824797068512E-3</v>
      </c>
      <c r="W73">
        <f t="shared" si="4"/>
        <v>-7.9016074826259441E-3</v>
      </c>
      <c r="X73">
        <f t="shared" si="5"/>
        <v>0.94772899010394374</v>
      </c>
    </row>
    <row r="74" spans="1:24" x14ac:dyDescent="0.25">
      <c r="A74" t="s">
        <v>238</v>
      </c>
      <c r="B74">
        <v>-355.61984743062402</v>
      </c>
      <c r="C74">
        <v>-348.983124548403</v>
      </c>
      <c r="D74">
        <v>6.6367228822209503</v>
      </c>
      <c r="E74">
        <v>-308.74446331764398</v>
      </c>
      <c r="F74">
        <v>-307.94885754806199</v>
      </c>
      <c r="G74">
        <v>0.79560576958250495</v>
      </c>
      <c r="H74">
        <v>-46.875384112979397</v>
      </c>
      <c r="I74">
        <v>-41.034267000341003</v>
      </c>
      <c r="J74">
        <v>5.8411171126384396</v>
      </c>
      <c r="K74">
        <v>-0.56804637732461405</v>
      </c>
      <c r="L74">
        <v>-1.75860091386561</v>
      </c>
      <c r="M74">
        <v>-0.32314427812565899</v>
      </c>
      <c r="N74">
        <v>-1.1021713130338</v>
      </c>
      <c r="O74">
        <v>-0.23646986646500801</v>
      </c>
      <c r="P74">
        <v>-0.64700794516953797</v>
      </c>
      <c r="Q74">
        <v>-0.32322350285340401</v>
      </c>
      <c r="R74">
        <v>-1.1024995532795201</v>
      </c>
      <c r="S74">
        <v>-0.236906177651863</v>
      </c>
      <c r="T74">
        <v>-0.64838893271097697</v>
      </c>
      <c r="V74">
        <f t="shared" si="3"/>
        <v>-7.7124278751129483E-3</v>
      </c>
      <c r="W74">
        <f t="shared" si="4"/>
        <v>-7.9166968193470355E-3</v>
      </c>
      <c r="X74">
        <f t="shared" si="5"/>
        <v>0.97419770531885352</v>
      </c>
    </row>
    <row r="75" spans="1:24" x14ac:dyDescent="0.25">
      <c r="A75" t="s">
        <v>239</v>
      </c>
      <c r="B75">
        <v>-355.63522352100199</v>
      </c>
      <c r="C75">
        <v>-348.998457381744</v>
      </c>
      <c r="D75">
        <v>6.6367661392582002</v>
      </c>
      <c r="E75">
        <v>-308.76864133913301</v>
      </c>
      <c r="F75">
        <v>-307.97334267115099</v>
      </c>
      <c r="G75">
        <v>0.79529866798208904</v>
      </c>
      <c r="H75">
        <v>-46.866582181869099</v>
      </c>
      <c r="I75">
        <v>-41.025114710593002</v>
      </c>
      <c r="J75">
        <v>5.8414674712761103</v>
      </c>
      <c r="K75">
        <v>-0.56804641885187002</v>
      </c>
      <c r="L75">
        <v>-1.75859688115597</v>
      </c>
      <c r="M75">
        <v>-0.32314470220475899</v>
      </c>
      <c r="N75">
        <v>-1.10216934100391</v>
      </c>
      <c r="O75">
        <v>-0.236470463732699</v>
      </c>
      <c r="P75">
        <v>-0.64700825714810895</v>
      </c>
      <c r="Q75">
        <v>-0.323223938875561</v>
      </c>
      <c r="R75">
        <v>-1.10249758710451</v>
      </c>
      <c r="S75">
        <v>-0.236906790059776</v>
      </c>
      <c r="T75">
        <v>-0.64838934519591995</v>
      </c>
      <c r="V75">
        <f t="shared" si="3"/>
        <v>-7.7099488555401052E-3</v>
      </c>
      <c r="W75">
        <f t="shared" si="4"/>
        <v>-7.9156899165330197E-3</v>
      </c>
      <c r="X75">
        <f t="shared" si="5"/>
        <v>0.97400844864284086</v>
      </c>
    </row>
    <row r="76" spans="1:24" x14ac:dyDescent="0.25">
      <c r="A76" t="s">
        <v>240</v>
      </c>
      <c r="B76">
        <v>-406.96921948891998</v>
      </c>
      <c r="C76">
        <v>-395.86601757973199</v>
      </c>
      <c r="D76">
        <v>11.103201909188099</v>
      </c>
      <c r="E76">
        <v>-365.32746798482799</v>
      </c>
      <c r="F76">
        <v>-363.48637010898398</v>
      </c>
      <c r="G76">
        <v>1.8410978758438401</v>
      </c>
      <c r="H76">
        <v>-41.641751504092497</v>
      </c>
      <c r="I76">
        <v>-32.379647470748097</v>
      </c>
      <c r="J76">
        <v>9.2621040333443503</v>
      </c>
      <c r="K76">
        <v>-0.61806836665824205</v>
      </c>
      <c r="L76">
        <v>-1.9189164151200699</v>
      </c>
      <c r="M76">
        <v>-0.32306313348610399</v>
      </c>
      <c r="N76">
        <v>-1.1021429968799501</v>
      </c>
      <c r="O76">
        <v>-0.28723893569779402</v>
      </c>
      <c r="P76">
        <v>-0.80867921238134999</v>
      </c>
      <c r="Q76">
        <v>-0.32315843813765099</v>
      </c>
      <c r="R76">
        <v>-1.1025512541668101</v>
      </c>
      <c r="S76">
        <v>-0.28804468121284199</v>
      </c>
      <c r="T76">
        <v>-0.81089765355708399</v>
      </c>
      <c r="V76">
        <f t="shared" si="3"/>
        <v>-5.4675073961758525E-3</v>
      </c>
      <c r="W76">
        <f t="shared" si="4"/>
        <v>-6.8652473077490672E-3</v>
      </c>
      <c r="X76">
        <f t="shared" si="5"/>
        <v>0.79640356000059431</v>
      </c>
    </row>
    <row r="77" spans="1:24" x14ac:dyDescent="0.25">
      <c r="A77" t="s">
        <v>241</v>
      </c>
      <c r="B77">
        <v>-390.521978796474</v>
      </c>
      <c r="C77">
        <v>-380.169326650215</v>
      </c>
      <c r="D77">
        <v>10.3526521462584</v>
      </c>
      <c r="E77">
        <v>-352.31133273432499</v>
      </c>
      <c r="F77">
        <v>-350.60236326646702</v>
      </c>
      <c r="G77">
        <v>1.70896946785833</v>
      </c>
      <c r="H77">
        <v>-38.2106460621483</v>
      </c>
      <c r="I77">
        <v>-29.566963383748199</v>
      </c>
      <c r="J77">
        <v>8.6436826784001202</v>
      </c>
      <c r="K77">
        <v>-0.61768633726503297</v>
      </c>
      <c r="L77">
        <v>-1.91849595907933</v>
      </c>
      <c r="M77">
        <v>-0.32331561774821099</v>
      </c>
      <c r="N77">
        <v>-1.1023473664916801</v>
      </c>
      <c r="O77">
        <v>-0.28724900085023702</v>
      </c>
      <c r="P77">
        <v>-0.80871664678708499</v>
      </c>
      <c r="Q77">
        <v>-0.32340045056618399</v>
      </c>
      <c r="R77">
        <v>-1.1027021942435</v>
      </c>
      <c r="S77">
        <v>-0.288016645356655</v>
      </c>
      <c r="T77">
        <v>-0.81080154611794397</v>
      </c>
      <c r="V77">
        <f t="shared" si="3"/>
        <v>-4.9922187178860211E-3</v>
      </c>
      <c r="W77">
        <f t="shared" si="4"/>
        <v>-6.2692413421939763E-3</v>
      </c>
      <c r="X77">
        <f t="shared" si="5"/>
        <v>0.79630348321204525</v>
      </c>
    </row>
    <row r="78" spans="1:24" x14ac:dyDescent="0.25">
      <c r="A78" t="s">
        <v>242</v>
      </c>
      <c r="B78">
        <v>-394.05170044089903</v>
      </c>
      <c r="C78">
        <v>-383.64774440831297</v>
      </c>
      <c r="D78">
        <v>10.4039560325858</v>
      </c>
      <c r="E78">
        <v>-356.56386042061598</v>
      </c>
      <c r="F78">
        <v>-354.86496992844201</v>
      </c>
      <c r="G78">
        <v>1.6988904921733201</v>
      </c>
      <c r="H78">
        <v>-37.4878400202834</v>
      </c>
      <c r="I78">
        <v>-28.782774479870898</v>
      </c>
      <c r="J78">
        <v>8.7050655404125106</v>
      </c>
      <c r="K78">
        <v>-0.61738116446159197</v>
      </c>
      <c r="L78">
        <v>-1.9182350551104701</v>
      </c>
      <c r="M78">
        <v>-0.32313676389207302</v>
      </c>
      <c r="N78">
        <v>-1.10229163822073</v>
      </c>
      <c r="O78">
        <v>-0.28723693161318797</v>
      </c>
      <c r="P78">
        <v>-0.80867252362266595</v>
      </c>
      <c r="Q78">
        <v>-0.323215422831508</v>
      </c>
      <c r="R78">
        <v>-1.10262768967113</v>
      </c>
      <c r="S78">
        <v>-0.28800888614076398</v>
      </c>
      <c r="T78">
        <v>-0.81080144260734499</v>
      </c>
      <c r="V78">
        <f t="shared" si="3"/>
        <v>-4.805922831995102E-3</v>
      </c>
      <c r="W78">
        <f t="shared" si="4"/>
        <v>-6.15685548931999E-3</v>
      </c>
      <c r="X78">
        <f t="shared" si="5"/>
        <v>0.78058074293471924</v>
      </c>
    </row>
    <row r="79" spans="1:24" x14ac:dyDescent="0.25">
      <c r="A79" t="s">
        <v>243</v>
      </c>
      <c r="B79">
        <v>-340.68806336253903</v>
      </c>
      <c r="C79">
        <v>-328.97288491441901</v>
      </c>
      <c r="D79">
        <v>11.7151784481195</v>
      </c>
      <c r="E79">
        <v>-289.92341745738702</v>
      </c>
      <c r="F79">
        <v>-287.26146173943499</v>
      </c>
      <c r="G79">
        <v>2.6619557179515998</v>
      </c>
      <c r="H79">
        <v>-50.764645905152001</v>
      </c>
      <c r="I79">
        <v>-41.711423174983999</v>
      </c>
      <c r="J79">
        <v>9.0532227301679793</v>
      </c>
      <c r="K79">
        <v>-1.2443154215361401</v>
      </c>
      <c r="L79">
        <v>-3.5589079052319001</v>
      </c>
      <c r="M79">
        <v>-0.32319063334227299</v>
      </c>
      <c r="N79">
        <v>-1.10201281706734</v>
      </c>
      <c r="O79">
        <v>-0.91239327881888899</v>
      </c>
      <c r="P79">
        <v>-2.4462913677150802</v>
      </c>
      <c r="Q79">
        <v>-0.323322588269218</v>
      </c>
      <c r="R79">
        <v>-1.1025648482244199</v>
      </c>
      <c r="S79">
        <v>-0.91308830840186495</v>
      </c>
      <c r="T79">
        <v>-2.4483605420002199</v>
      </c>
      <c r="V79">
        <f t="shared" si="3"/>
        <v>-7.9825150072601048E-3</v>
      </c>
      <c r="W79">
        <f t="shared" si="4"/>
        <v>-7.9045248650571054E-3</v>
      </c>
      <c r="X79">
        <f t="shared" si="5"/>
        <v>1.0098665186756213</v>
      </c>
    </row>
    <row r="80" spans="1:24" x14ac:dyDescent="0.25">
      <c r="A80" t="s">
        <v>85</v>
      </c>
      <c r="B80">
        <v>-330.15127022477998</v>
      </c>
      <c r="C80">
        <v>-319.36131404744998</v>
      </c>
      <c r="D80">
        <v>10.7899561773302</v>
      </c>
      <c r="E80">
        <v>-290.05738637513599</v>
      </c>
      <c r="F80">
        <v>-287.45131119359303</v>
      </c>
      <c r="G80">
        <v>2.6060751815428702</v>
      </c>
      <c r="H80">
        <v>-40.093883849644399</v>
      </c>
      <c r="I80">
        <v>-31.910002853857002</v>
      </c>
      <c r="J80">
        <v>8.1838809957873799</v>
      </c>
      <c r="K80">
        <v>-1.2425351945476999</v>
      </c>
      <c r="L80">
        <v>-3.5559827965184501</v>
      </c>
      <c r="M80">
        <v>-0.32305711463345199</v>
      </c>
      <c r="N80">
        <v>-1.1019505132254701</v>
      </c>
      <c r="O80">
        <v>-0.91233321980264204</v>
      </c>
      <c r="P80">
        <v>-2.4459061916429401</v>
      </c>
      <c r="Q80">
        <v>-0.32318464813957798</v>
      </c>
      <c r="R80">
        <v>-1.10248586512195</v>
      </c>
      <c r="S80">
        <v>-0.91293298314194105</v>
      </c>
      <c r="T80">
        <v>-2.4477606181190601</v>
      </c>
      <c r="V80">
        <f t="shared" si="3"/>
        <v>-5.7363132774397307E-3</v>
      </c>
      <c r="W80">
        <f t="shared" si="4"/>
        <v>-6.4175632661809257E-3</v>
      </c>
      <c r="X80">
        <f t="shared" si="5"/>
        <v>0.89384600346190202</v>
      </c>
    </row>
    <row r="81" spans="1:24" x14ac:dyDescent="0.25">
      <c r="A81" t="s">
        <v>86</v>
      </c>
      <c r="B81">
        <v>-332.87246031283502</v>
      </c>
      <c r="C81">
        <v>-321.20094964581199</v>
      </c>
      <c r="D81">
        <v>11.671510667023201</v>
      </c>
      <c r="E81">
        <v>-283.12332469728898</v>
      </c>
      <c r="F81">
        <v>-280.44751334571703</v>
      </c>
      <c r="G81">
        <v>2.6758113515714501</v>
      </c>
      <c r="H81">
        <v>-49.749135615546798</v>
      </c>
      <c r="I81">
        <v>-40.753436300094897</v>
      </c>
      <c r="J81">
        <v>8.9956993154518408</v>
      </c>
      <c r="K81">
        <v>-1.2440824400683399</v>
      </c>
      <c r="L81">
        <v>-3.5586282222961798</v>
      </c>
      <c r="M81">
        <v>-0.32312137657190299</v>
      </c>
      <c r="N81">
        <v>-1.1020422673415899</v>
      </c>
      <c r="O81">
        <v>-0.91236129683584899</v>
      </c>
      <c r="P81">
        <v>-2.4462372791793001</v>
      </c>
      <c r="Q81">
        <v>-0.32324535745585498</v>
      </c>
      <c r="R81">
        <v>-1.10255801759862</v>
      </c>
      <c r="S81">
        <v>-0.91307137509151004</v>
      </c>
      <c r="T81">
        <v>-2.4483137502260299</v>
      </c>
      <c r="V81">
        <f t="shared" si="3"/>
        <v>-7.7564544715298389E-3</v>
      </c>
      <c r="W81">
        <f t="shared" si="4"/>
        <v>-7.7657075209749404E-3</v>
      </c>
      <c r="X81">
        <f t="shared" si="5"/>
        <v>0.99880847309532206</v>
      </c>
    </row>
    <row r="82" spans="1:24" x14ac:dyDescent="0.25">
      <c r="A82" t="s">
        <v>87</v>
      </c>
      <c r="B82">
        <v>-335.31537058364501</v>
      </c>
      <c r="C82">
        <v>-323.89512427417401</v>
      </c>
      <c r="D82">
        <v>11.4202463094711</v>
      </c>
      <c r="E82">
        <v>-286.47029734894301</v>
      </c>
      <c r="F82">
        <v>-283.82618085847002</v>
      </c>
      <c r="G82">
        <v>2.6441164904725398</v>
      </c>
      <c r="H82">
        <v>-48.845073234702099</v>
      </c>
      <c r="I82">
        <v>-40.068943415703501</v>
      </c>
      <c r="J82">
        <v>8.7761298189985695</v>
      </c>
      <c r="K82">
        <v>-1.2438621675439101</v>
      </c>
      <c r="L82">
        <v>-3.5585227151091998</v>
      </c>
      <c r="M82">
        <v>-0.32311174047225399</v>
      </c>
      <c r="N82">
        <v>-1.1020341311941499</v>
      </c>
      <c r="O82">
        <v>-0.91236942734539594</v>
      </c>
      <c r="P82">
        <v>-2.44626548033373</v>
      </c>
      <c r="Q82">
        <v>-0.32322960176370402</v>
      </c>
      <c r="R82">
        <v>-1.1025329127752901</v>
      </c>
      <c r="S82">
        <v>-0.91304523924101999</v>
      </c>
      <c r="T82">
        <v>-2.4483156764161</v>
      </c>
      <c r="V82">
        <f t="shared" si="3"/>
        <v>-7.6741259178096932E-3</v>
      </c>
      <c r="W82">
        <f t="shared" si="4"/>
        <v>-7.5873265391861455E-3</v>
      </c>
      <c r="X82">
        <f t="shared" si="5"/>
        <v>1.0114400478449499</v>
      </c>
    </row>
    <row r="83" spans="1:24" x14ac:dyDescent="0.25">
      <c r="A83" t="s">
        <v>88</v>
      </c>
      <c r="B83">
        <v>-326.17907355403099</v>
      </c>
      <c r="C83">
        <v>-315.50644548839898</v>
      </c>
      <c r="D83">
        <v>10.672628065632599</v>
      </c>
      <c r="E83">
        <v>-284.824130072532</v>
      </c>
      <c r="F83">
        <v>-282.22659390811299</v>
      </c>
      <c r="G83">
        <v>2.5975361644190298</v>
      </c>
      <c r="H83">
        <v>-41.354943481499198</v>
      </c>
      <c r="I83">
        <v>-33.279851580285602</v>
      </c>
      <c r="J83">
        <v>8.0750919012136197</v>
      </c>
      <c r="K83">
        <v>-1.2426783355839499</v>
      </c>
      <c r="L83">
        <v>-3.55615406533175</v>
      </c>
      <c r="M83">
        <v>-0.32299797952880299</v>
      </c>
      <c r="N83">
        <v>-1.1019480195460201</v>
      </c>
      <c r="O83">
        <v>-0.91229888797805803</v>
      </c>
      <c r="P83">
        <v>-2.4458362499198598</v>
      </c>
      <c r="Q83">
        <v>-0.32312063923715101</v>
      </c>
      <c r="R83">
        <v>-1.1024589984439701</v>
      </c>
      <c r="S83">
        <v>-0.91289368753984501</v>
      </c>
      <c r="T83">
        <v>-2.4476834513974701</v>
      </c>
      <c r="V83">
        <f t="shared" si="3"/>
        <v>-6.0116154903098185E-3</v>
      </c>
      <c r="W83">
        <f t="shared" si="4"/>
        <v>-6.6640088069538361E-3</v>
      </c>
      <c r="X83">
        <f t="shared" si="5"/>
        <v>0.9021019726199565</v>
      </c>
    </row>
    <row r="84" spans="1:24" x14ac:dyDescent="0.25">
      <c r="A84" t="s">
        <v>89</v>
      </c>
      <c r="B84">
        <v>-327.977316755532</v>
      </c>
      <c r="C84">
        <v>-317.777054217765</v>
      </c>
      <c r="D84">
        <v>10.200262537766701</v>
      </c>
      <c r="E84">
        <v>-289.02756735520302</v>
      </c>
      <c r="F84">
        <v>-286.56138310550602</v>
      </c>
      <c r="G84">
        <v>2.46618424969631</v>
      </c>
      <c r="H84">
        <v>-38.949749400329097</v>
      </c>
      <c r="I84">
        <v>-31.215671112258701</v>
      </c>
      <c r="J84">
        <v>7.7340782880703998</v>
      </c>
      <c r="K84">
        <v>-1.2424567337741901</v>
      </c>
      <c r="L84">
        <v>-3.5557907716684101</v>
      </c>
      <c r="M84">
        <v>-0.32313761370303801</v>
      </c>
      <c r="N84">
        <v>-1.10204458829425</v>
      </c>
      <c r="O84">
        <v>-0.91234663342846201</v>
      </c>
      <c r="P84">
        <v>-2.4458834959925202</v>
      </c>
      <c r="Q84">
        <v>-0.32325284490058098</v>
      </c>
      <c r="R84">
        <v>-1.1025251418024899</v>
      </c>
      <c r="S84">
        <v>-0.91292461666207603</v>
      </c>
      <c r="T84">
        <v>-2.4476554824913102</v>
      </c>
      <c r="V84">
        <f t="shared" si="3"/>
        <v>-5.610147374610186E-3</v>
      </c>
      <c r="W84">
        <f t="shared" si="4"/>
        <v>-6.2792722115331268E-3</v>
      </c>
      <c r="X84">
        <f t="shared" si="5"/>
        <v>0.89343910975957364</v>
      </c>
    </row>
    <row r="85" spans="1:24" x14ac:dyDescent="0.25">
      <c r="A85" t="s">
        <v>90</v>
      </c>
      <c r="B85">
        <v>-343.24076269894601</v>
      </c>
      <c r="C85">
        <v>-332.99181270971502</v>
      </c>
      <c r="D85">
        <v>10.2489499892311</v>
      </c>
      <c r="E85">
        <v>-309.86941406415798</v>
      </c>
      <c r="F85">
        <v>-307.57729139101002</v>
      </c>
      <c r="G85">
        <v>2.2921226731486302</v>
      </c>
      <c r="H85">
        <v>-33.371348634787303</v>
      </c>
      <c r="I85">
        <v>-25.4145213187048</v>
      </c>
      <c r="J85">
        <v>7.95682731608255</v>
      </c>
      <c r="K85">
        <v>-0.78780592616030798</v>
      </c>
      <c r="L85">
        <v>-2.3576441015751799</v>
      </c>
      <c r="M85">
        <v>-0.32313611588484797</v>
      </c>
      <c r="N85">
        <v>-1.1020734552301199</v>
      </c>
      <c r="O85">
        <v>-0.45881653447154602</v>
      </c>
      <c r="P85">
        <v>-1.24871344847447</v>
      </c>
      <c r="Q85">
        <v>-0.323228815798624</v>
      </c>
      <c r="R85">
        <v>-1.10247171397831</v>
      </c>
      <c r="S85">
        <v>-0.45952812861749698</v>
      </c>
      <c r="T85">
        <v>-1.25054149071517</v>
      </c>
      <c r="V85">
        <f t="shared" si="3"/>
        <v>-4.6308968816999307E-3</v>
      </c>
      <c r="W85">
        <f t="shared" si="4"/>
        <v>-5.0489817441869977E-3</v>
      </c>
      <c r="X85">
        <f t="shared" si="5"/>
        <v>0.91719422179166776</v>
      </c>
    </row>
    <row r="86" spans="1:24" x14ac:dyDescent="0.25">
      <c r="A86" t="s">
        <v>91</v>
      </c>
      <c r="B86">
        <v>-331.48044204201801</v>
      </c>
      <c r="C86">
        <v>-322.04732326299899</v>
      </c>
      <c r="D86">
        <v>9.4331187790182405</v>
      </c>
      <c r="E86">
        <v>-300.19746005463401</v>
      </c>
      <c r="F86">
        <v>-298.08944341484801</v>
      </c>
      <c r="G86">
        <v>2.1080166397864102</v>
      </c>
      <c r="H86">
        <v>-31.282981987383302</v>
      </c>
      <c r="I86">
        <v>-23.9578798481514</v>
      </c>
      <c r="J86">
        <v>7.3251021392318201</v>
      </c>
      <c r="K86">
        <v>-0.78747525904135496</v>
      </c>
      <c r="L86">
        <v>-2.35726342755521</v>
      </c>
      <c r="M86">
        <v>-0.32315510464678299</v>
      </c>
      <c r="N86">
        <v>-1.1020905001727499</v>
      </c>
      <c r="O86">
        <v>-0.45882713786264101</v>
      </c>
      <c r="P86">
        <v>-1.2487508869783901</v>
      </c>
      <c r="Q86">
        <v>-0.32323877720308603</v>
      </c>
      <c r="R86">
        <v>-1.1024382843663301</v>
      </c>
      <c r="S86">
        <v>-0.45948716161304798</v>
      </c>
      <c r="T86">
        <v>-1.25044939014718</v>
      </c>
      <c r="V86">
        <f t="shared" si="3"/>
        <v>-4.3757530416999035E-3</v>
      </c>
      <c r="W86">
        <f t="shared" si="4"/>
        <v>-4.7493202252209543E-3</v>
      </c>
      <c r="X86">
        <f t="shared" si="5"/>
        <v>0.92134302051538941</v>
      </c>
    </row>
    <row r="87" spans="1:24" x14ac:dyDescent="0.25">
      <c r="A87" t="s">
        <v>92</v>
      </c>
      <c r="B87">
        <v>-337.445659028048</v>
      </c>
      <c r="C87">
        <v>-328.02310752347103</v>
      </c>
      <c r="D87">
        <v>9.4225515045771004</v>
      </c>
      <c r="E87">
        <v>-306.61166214176302</v>
      </c>
      <c r="F87">
        <v>-304.505700510076</v>
      </c>
      <c r="G87">
        <v>2.1059616316872898</v>
      </c>
      <c r="H87">
        <v>-30.833996886285199</v>
      </c>
      <c r="I87">
        <v>-23.517407013395399</v>
      </c>
      <c r="J87">
        <v>7.3165898728898098</v>
      </c>
      <c r="K87">
        <v>-0.78730794066170395</v>
      </c>
      <c r="L87">
        <v>-2.3571597209717501</v>
      </c>
      <c r="M87">
        <v>-0.32309243923755299</v>
      </c>
      <c r="N87">
        <v>-1.1020539843125401</v>
      </c>
      <c r="O87">
        <v>-0.458828078484112</v>
      </c>
      <c r="P87">
        <v>-1.24874911203289</v>
      </c>
      <c r="Q87">
        <v>-0.32317134055396302</v>
      </c>
      <c r="R87">
        <v>-1.1023845291738401</v>
      </c>
      <c r="S87">
        <v>-0.45950388554830601</v>
      </c>
      <c r="T87">
        <v>-1.25045060031028</v>
      </c>
      <c r="V87">
        <f t="shared" si="3"/>
        <v>-4.3245914876299807E-3</v>
      </c>
      <c r="W87">
        <f t="shared" si="4"/>
        <v>-4.6327145594349251E-3</v>
      </c>
      <c r="X87">
        <f t="shared" si="5"/>
        <v>0.93348973526171064</v>
      </c>
    </row>
    <row r="88" spans="1:24" x14ac:dyDescent="0.25">
      <c r="A88" t="s">
        <v>93</v>
      </c>
      <c r="B88">
        <v>-397.051188774781</v>
      </c>
      <c r="C88">
        <v>-386.34238042759802</v>
      </c>
      <c r="D88">
        <v>10.708808347183099</v>
      </c>
      <c r="E88">
        <v>-357.38350922201403</v>
      </c>
      <c r="F88">
        <v>-355.63244541246098</v>
      </c>
      <c r="G88">
        <v>1.75106380955275</v>
      </c>
      <c r="H88">
        <v>-39.667679552766998</v>
      </c>
      <c r="I88">
        <v>-30.709935015136601</v>
      </c>
      <c r="J88">
        <v>8.9577445376303899</v>
      </c>
      <c r="K88">
        <v>-0.86508989152486104</v>
      </c>
      <c r="L88">
        <v>-2.6125712249744999</v>
      </c>
      <c r="M88">
        <v>-0.32305631589212302</v>
      </c>
      <c r="N88">
        <v>-1.1021304770484801</v>
      </c>
      <c r="O88">
        <v>-0.53454587291931799</v>
      </c>
      <c r="P88">
        <v>-1.5028198315154899</v>
      </c>
      <c r="Q88">
        <v>-0.323164222465611</v>
      </c>
      <c r="R88">
        <v>-1.10259153066064</v>
      </c>
      <c r="S88">
        <v>-0.53528627445770605</v>
      </c>
      <c r="T88">
        <v>-1.50492229401663</v>
      </c>
      <c r="V88">
        <f t="shared" si="3"/>
        <v>-5.057400297229897E-3</v>
      </c>
      <c r="W88">
        <f t="shared" si="4"/>
        <v>-6.6393946015439465E-3</v>
      </c>
      <c r="X88">
        <f t="shared" si="5"/>
        <v>0.76172612124211336</v>
      </c>
    </row>
    <row r="89" spans="1:24" x14ac:dyDescent="0.25">
      <c r="A89" t="s">
        <v>94</v>
      </c>
      <c r="B89">
        <v>-380.954765617085</v>
      </c>
      <c r="C89">
        <v>-370.82812867462502</v>
      </c>
      <c r="D89">
        <v>10.1266369424592</v>
      </c>
      <c r="E89">
        <v>-344.436515191056</v>
      </c>
      <c r="F89">
        <v>-342.78800583655902</v>
      </c>
      <c r="G89">
        <v>1.6485093544970699</v>
      </c>
      <c r="H89">
        <v>-36.518250426028999</v>
      </c>
      <c r="I89">
        <v>-28.0401228380668</v>
      </c>
      <c r="J89">
        <v>8.4781275879621791</v>
      </c>
      <c r="K89">
        <v>-0.86470069359875101</v>
      </c>
      <c r="L89">
        <v>-2.6121689905624401</v>
      </c>
      <c r="M89">
        <v>-0.32330330197345902</v>
      </c>
      <c r="N89">
        <v>-1.1023242214865301</v>
      </c>
      <c r="O89">
        <v>-0.53452321743533004</v>
      </c>
      <c r="P89">
        <v>-1.5028098781839201</v>
      </c>
      <c r="Q89">
        <v>-0.32340062713192502</v>
      </c>
      <c r="R89">
        <v>-1.1027306193179101</v>
      </c>
      <c r="S89">
        <v>-0.53524439447955896</v>
      </c>
      <c r="T89">
        <v>-1.5048141259466801</v>
      </c>
      <c r="V89">
        <f t="shared" si="3"/>
        <v>-4.6242452978499937E-3</v>
      </c>
      <c r="W89">
        <f t="shared" si="4"/>
        <v>-6.0556719872669751E-3</v>
      </c>
      <c r="X89">
        <f t="shared" si="5"/>
        <v>0.76362215581907567</v>
      </c>
    </row>
    <row r="90" spans="1:24" x14ac:dyDescent="0.25">
      <c r="A90" t="s">
        <v>95</v>
      </c>
      <c r="B90">
        <v>-378.03263257193902</v>
      </c>
      <c r="C90">
        <v>-367.686417143227</v>
      </c>
      <c r="D90">
        <v>10.3462154287127</v>
      </c>
      <c r="E90">
        <v>-343.303289025308</v>
      </c>
      <c r="F90">
        <v>-340.84001732007198</v>
      </c>
      <c r="G90">
        <v>2.4632717052361</v>
      </c>
      <c r="H90">
        <v>-34.729343546631398</v>
      </c>
      <c r="I90">
        <v>-26.846399823154702</v>
      </c>
      <c r="J90">
        <v>7.8829437234766404</v>
      </c>
      <c r="K90">
        <v>-0.68550417467049996</v>
      </c>
      <c r="L90">
        <v>-2.0270803761835001</v>
      </c>
      <c r="M90">
        <v>-0.37804903833752401</v>
      </c>
      <c r="N90">
        <v>-1.1930277895987</v>
      </c>
      <c r="O90">
        <v>-0.30148702018421702</v>
      </c>
      <c r="P90">
        <v>-0.82679299618632396</v>
      </c>
      <c r="Q90">
        <v>-0.37822550469925198</v>
      </c>
      <c r="R90">
        <v>-1.19373094365319</v>
      </c>
      <c r="S90">
        <v>-0.30199198940572902</v>
      </c>
      <c r="T90">
        <v>-0.82841086082091797</v>
      </c>
      <c r="V90">
        <f t="shared" si="3"/>
        <v>-4.9385717093921588E-3</v>
      </c>
      <c r="W90">
        <f t="shared" si="4"/>
        <v>-5.286680565518953E-3</v>
      </c>
      <c r="X90">
        <f t="shared" si="5"/>
        <v>0.93415360511901424</v>
      </c>
    </row>
    <row r="91" spans="1:24" x14ac:dyDescent="0.25">
      <c r="A91" t="s">
        <v>96</v>
      </c>
      <c r="B91">
        <v>-376.17101365676899</v>
      </c>
      <c r="C91">
        <v>-366.19308497984002</v>
      </c>
      <c r="D91">
        <v>9.9779286769291904</v>
      </c>
      <c r="E91">
        <v>-342.32821663327798</v>
      </c>
      <c r="F91">
        <v>-339.977085665755</v>
      </c>
      <c r="G91">
        <v>2.3511309675230501</v>
      </c>
      <c r="H91">
        <v>-33.842797023490803</v>
      </c>
      <c r="I91">
        <v>-26.215999314084701</v>
      </c>
      <c r="J91">
        <v>7.6267977094061399</v>
      </c>
      <c r="K91">
        <v>-0.68532603605217102</v>
      </c>
      <c r="L91">
        <v>-2.0269233463063698</v>
      </c>
      <c r="M91">
        <v>-0.37805336386361599</v>
      </c>
      <c r="N91">
        <v>-1.1930207963336099</v>
      </c>
      <c r="O91">
        <v>-0.30148822923421498</v>
      </c>
      <c r="P91">
        <v>-0.82679695406974696</v>
      </c>
      <c r="Q91">
        <v>-0.37822108876675598</v>
      </c>
      <c r="R91">
        <v>-1.1936971655050601</v>
      </c>
      <c r="S91">
        <v>-0.30197929338270202</v>
      </c>
      <c r="T91">
        <v>-0.82836668927988699</v>
      </c>
      <c r="V91">
        <f t="shared" si="3"/>
        <v>-4.8594915214227319E-3</v>
      </c>
      <c r="W91">
        <f t="shared" si="4"/>
        <v>-5.1256539027130232E-3</v>
      </c>
      <c r="X91">
        <f t="shared" si="5"/>
        <v>0.94807250229099338</v>
      </c>
    </row>
    <row r="92" spans="1:24" x14ac:dyDescent="0.25">
      <c r="A92" t="s">
        <v>34</v>
      </c>
      <c r="B92">
        <v>-396.71688827238899</v>
      </c>
      <c r="C92">
        <v>-382.58880315093899</v>
      </c>
      <c r="D92">
        <v>14.128085121450001</v>
      </c>
      <c r="E92">
        <v>-343.497793801113</v>
      </c>
      <c r="F92">
        <v>-343.16346682495799</v>
      </c>
      <c r="G92">
        <v>0.334326976154949</v>
      </c>
      <c r="H92">
        <v>-53.219094471276001</v>
      </c>
      <c r="I92">
        <v>-39.425336325980901</v>
      </c>
      <c r="J92">
        <v>13.793758145295</v>
      </c>
      <c r="K92">
        <v>-0.45586479245641698</v>
      </c>
      <c r="L92">
        <v>-1.36964544802749</v>
      </c>
      <c r="M92">
        <v>-0.37859756718698401</v>
      </c>
      <c r="N92">
        <v>-1.1959787587463999</v>
      </c>
      <c r="O92">
        <v>-6.7942680462454205E-2</v>
      </c>
      <c r="P92">
        <v>-0.162721154311181</v>
      </c>
      <c r="Q92">
        <v>-0.37867415005466998</v>
      </c>
      <c r="R92">
        <v>-1.1962723975720599</v>
      </c>
      <c r="S92">
        <v>-6.9390050881532897E-2</v>
      </c>
      <c r="T92">
        <v>-0.16615732648773801</v>
      </c>
      <c r="V92">
        <f t="shared" si="3"/>
        <v>-7.2157239676920448E-3</v>
      </c>
      <c r="W92">
        <f t="shared" si="4"/>
        <v>-7.8005915202141035E-3</v>
      </c>
      <c r="X92">
        <f t="shared" si="5"/>
        <v>0.92502266642132724</v>
      </c>
    </row>
    <row r="93" spans="1:24" x14ac:dyDescent="0.25">
      <c r="A93" t="s">
        <v>35</v>
      </c>
      <c r="B93">
        <v>-389.39863151671602</v>
      </c>
      <c r="C93">
        <v>-377.473814764309</v>
      </c>
      <c r="D93">
        <v>11.9248167524067</v>
      </c>
      <c r="E93">
        <v>-350.79666298903999</v>
      </c>
      <c r="F93">
        <v>-350.619217682027</v>
      </c>
      <c r="G93">
        <v>0.17744530701283601</v>
      </c>
      <c r="H93">
        <v>-38.6019685276761</v>
      </c>
      <c r="I93">
        <v>-26.854597082282201</v>
      </c>
      <c r="J93">
        <v>11.747371445393799</v>
      </c>
      <c r="K93">
        <v>-0.45389477127984701</v>
      </c>
      <c r="L93">
        <v>-1.3669584863087001</v>
      </c>
      <c r="M93">
        <v>-0.37886574796542799</v>
      </c>
      <c r="N93">
        <v>-1.1966209635460701</v>
      </c>
      <c r="O93">
        <v>-6.7942680462454205E-2</v>
      </c>
      <c r="P93">
        <v>-0.162721154311181</v>
      </c>
      <c r="Q93">
        <v>-0.37890729800016998</v>
      </c>
      <c r="R93">
        <v>-1.19680109886334</v>
      </c>
      <c r="S93">
        <v>-6.9161664407994997E-2</v>
      </c>
      <c r="T93">
        <v>-0.16575482187864399</v>
      </c>
      <c r="V93">
        <f t="shared" si="3"/>
        <v>-4.4025655667161434E-3</v>
      </c>
      <c r="W93">
        <f t="shared" si="4"/>
        <v>-5.8258088716820339E-3</v>
      </c>
      <c r="X93">
        <f t="shared" si="5"/>
        <v>0.75570030937953336</v>
      </c>
    </row>
    <row r="94" spans="1:24" x14ac:dyDescent="0.25">
      <c r="A94" t="s">
        <v>36</v>
      </c>
      <c r="B94">
        <v>-389.1738187569</v>
      </c>
      <c r="C94">
        <v>-376.63597139176699</v>
      </c>
      <c r="D94">
        <v>12.537847365132601</v>
      </c>
      <c r="E94">
        <v>-346.31670213684799</v>
      </c>
      <c r="F94">
        <v>-346.09888940802398</v>
      </c>
      <c r="G94">
        <v>0.21781272882380001</v>
      </c>
      <c r="H94">
        <v>-42.857116620051997</v>
      </c>
      <c r="I94">
        <v>-30.537081983743199</v>
      </c>
      <c r="J94">
        <v>12.320034636308799</v>
      </c>
      <c r="K94">
        <v>-0.45449116698579001</v>
      </c>
      <c r="L94">
        <v>-1.3675798102193399</v>
      </c>
      <c r="M94">
        <v>-0.378710605836173</v>
      </c>
      <c r="N94">
        <v>-1.1963731252076699</v>
      </c>
      <c r="O94">
        <v>-6.7942680462454205E-2</v>
      </c>
      <c r="P94">
        <v>-0.162721154311181</v>
      </c>
      <c r="Q94">
        <v>-0.378750344021207</v>
      </c>
      <c r="R94">
        <v>-1.19655444619026</v>
      </c>
      <c r="S94">
        <v>-6.9238970174020295E-2</v>
      </c>
      <c r="T94">
        <v>-0.165896258157091</v>
      </c>
      <c r="V94">
        <f t="shared" si="3"/>
        <v>-5.1291058719889759E-3</v>
      </c>
      <c r="W94">
        <f t="shared" si="4"/>
        <v>-6.5018527905627149E-3</v>
      </c>
      <c r="X94">
        <f t="shared" si="5"/>
        <v>0.78886834833199415</v>
      </c>
    </row>
    <row r="95" spans="1:24" x14ac:dyDescent="0.25">
      <c r="A95" t="s">
        <v>37</v>
      </c>
      <c r="B95">
        <v>-404.50864699838797</v>
      </c>
      <c r="C95">
        <v>-390.12275782834899</v>
      </c>
      <c r="D95">
        <v>14.3858891700397</v>
      </c>
      <c r="E95">
        <v>-350.33925748531198</v>
      </c>
      <c r="F95">
        <v>-349.98864422164098</v>
      </c>
      <c r="G95">
        <v>0.35061326367115397</v>
      </c>
      <c r="H95">
        <v>-54.169389513075799</v>
      </c>
      <c r="I95">
        <v>-40.134113606707203</v>
      </c>
      <c r="J95">
        <v>14.035275906368501</v>
      </c>
      <c r="K95">
        <v>-0.45613568953242101</v>
      </c>
      <c r="L95">
        <v>-1.37007753609681</v>
      </c>
      <c r="M95">
        <v>-0.378696144535139</v>
      </c>
      <c r="N95">
        <v>-1.19622121832864</v>
      </c>
      <c r="O95">
        <v>-6.7942680462454205E-2</v>
      </c>
      <c r="P95">
        <v>-0.162721154311181</v>
      </c>
      <c r="Q95">
        <v>-0.37877723228890298</v>
      </c>
      <c r="R95">
        <v>-1.19654325409336</v>
      </c>
      <c r="S95">
        <v>-6.9402438690739102E-2</v>
      </c>
      <c r="T95">
        <v>-0.16620402609777801</v>
      </c>
      <c r="V95">
        <f t="shared" si="3"/>
        <v>-7.3302559056719896E-3</v>
      </c>
      <c r="W95">
        <f t="shared" si="4"/>
        <v>-7.956018552778929E-3</v>
      </c>
      <c r="X95">
        <f t="shared" si="5"/>
        <v>0.92134726145298274</v>
      </c>
    </row>
    <row r="96" spans="1:24" x14ac:dyDescent="0.25">
      <c r="A96" t="s">
        <v>97</v>
      </c>
      <c r="B96">
        <v>-406.57740125567102</v>
      </c>
      <c r="C96">
        <v>-396.037452304998</v>
      </c>
      <c r="D96">
        <v>10.539948950673001</v>
      </c>
      <c r="E96">
        <v>-364.50348723140098</v>
      </c>
      <c r="F96">
        <v>-364.19009184009599</v>
      </c>
      <c r="G96">
        <v>0.31339539130495903</v>
      </c>
      <c r="H96">
        <v>-42.073914024270202</v>
      </c>
      <c r="I96">
        <v>-31.847360464902099</v>
      </c>
      <c r="J96">
        <v>10.226553559368099</v>
      </c>
      <c r="K96">
        <v>-0.436060917346827</v>
      </c>
      <c r="L96">
        <v>-1.35359746621851</v>
      </c>
      <c r="M96">
        <v>-0.37855185257503399</v>
      </c>
      <c r="N96">
        <v>-1.19588562906695</v>
      </c>
      <c r="O96">
        <v>-5.0040269524719801E-2</v>
      </c>
      <c r="P96">
        <v>-0.14915552707844401</v>
      </c>
      <c r="Q96">
        <v>-0.37862575612126198</v>
      </c>
      <c r="R96">
        <v>-1.1961665400052099</v>
      </c>
      <c r="S96">
        <v>-5.0975272974828997E-2</v>
      </c>
      <c r="T96">
        <v>-0.151760797149499</v>
      </c>
      <c r="V96">
        <f t="shared" si="3"/>
        <v>-5.670129063801016E-3</v>
      </c>
      <c r="W96">
        <f t="shared" si="4"/>
        <v>-6.4598882507360261E-3</v>
      </c>
      <c r="X96">
        <f t="shared" si="5"/>
        <v>0.87774414103138287</v>
      </c>
    </row>
    <row r="97" spans="1:24" x14ac:dyDescent="0.25">
      <c r="A97" t="s">
        <v>98</v>
      </c>
      <c r="B97">
        <v>-407.09194689478699</v>
      </c>
      <c r="C97">
        <v>-398.04495694352602</v>
      </c>
      <c r="D97">
        <v>9.0469899512611498</v>
      </c>
      <c r="E97">
        <v>-375.18240926104301</v>
      </c>
      <c r="F97">
        <v>-375.007775337667</v>
      </c>
      <c r="G97">
        <v>0.174633923376384</v>
      </c>
      <c r="H97">
        <v>-31.9095376337442</v>
      </c>
      <c r="I97">
        <v>-23.037181605859399</v>
      </c>
      <c r="J97">
        <v>8.8723560278847593</v>
      </c>
      <c r="K97">
        <v>-0.43509286865174901</v>
      </c>
      <c r="L97">
        <v>-1.3520443754439899</v>
      </c>
      <c r="M97">
        <v>-0.37895784284334799</v>
      </c>
      <c r="N97">
        <v>-1.19682990530137</v>
      </c>
      <c r="O97">
        <v>-5.0040269524717997E-2</v>
      </c>
      <c r="P97">
        <v>-0.14915552707844101</v>
      </c>
      <c r="Q97">
        <v>-0.37900019741700203</v>
      </c>
      <c r="R97">
        <v>-1.19701879624318</v>
      </c>
      <c r="S97">
        <v>-5.0815001221107402E-2</v>
      </c>
      <c r="T97">
        <v>-0.15152885134319199</v>
      </c>
      <c r="V97">
        <f t="shared" si="3"/>
        <v>-3.4967278576179539E-3</v>
      </c>
      <c r="W97">
        <f t="shared" si="4"/>
        <v>-5.2776700136395807E-3</v>
      </c>
      <c r="X97">
        <f t="shared" si="5"/>
        <v>0.66255143814998474</v>
      </c>
    </row>
    <row r="98" spans="1:24" x14ac:dyDescent="0.25">
      <c r="A98" t="s">
        <v>99</v>
      </c>
      <c r="B98">
        <v>-405.69391364019202</v>
      </c>
      <c r="C98">
        <v>-396.152182490972</v>
      </c>
      <c r="D98">
        <v>9.5417311492204906</v>
      </c>
      <c r="E98">
        <v>-370.273853520209</v>
      </c>
      <c r="F98">
        <v>-370.062880434742</v>
      </c>
      <c r="G98">
        <v>0.21097308546648</v>
      </c>
      <c r="H98">
        <v>-35.420060119983397</v>
      </c>
      <c r="I98">
        <v>-26.0893020562294</v>
      </c>
      <c r="J98">
        <v>9.3307580637540095</v>
      </c>
      <c r="K98">
        <v>-0.43551482660357299</v>
      </c>
      <c r="L98">
        <v>-1.35248806451378</v>
      </c>
      <c r="M98">
        <v>-0.378783443240165</v>
      </c>
      <c r="N98">
        <v>-1.1965328647136699</v>
      </c>
      <c r="O98">
        <v>-5.0040269524720897E-2</v>
      </c>
      <c r="P98">
        <v>-0.14915552707844601</v>
      </c>
      <c r="Q98">
        <v>-0.37882324339023998</v>
      </c>
      <c r="R98">
        <v>-1.1967166580786901</v>
      </c>
      <c r="S98">
        <v>-5.0879153717541099E-2</v>
      </c>
      <c r="T98">
        <v>-0.151646946937849</v>
      </c>
      <c r="V98">
        <f t="shared" si="3"/>
        <v>-4.1244594972409121E-3</v>
      </c>
      <c r="W98">
        <f t="shared" si="4"/>
        <v>-5.8124294957919084E-3</v>
      </c>
      <c r="X98">
        <f t="shared" si="5"/>
        <v>0.7095930368234048</v>
      </c>
    </row>
    <row r="99" spans="1:24" x14ac:dyDescent="0.25">
      <c r="A99" t="s">
        <v>100</v>
      </c>
      <c r="B99">
        <v>-413.09082708187998</v>
      </c>
      <c r="C99">
        <v>-402.51360927898298</v>
      </c>
      <c r="D99">
        <v>10.577217802897801</v>
      </c>
      <c r="E99">
        <v>-371.154180439605</v>
      </c>
      <c r="F99">
        <v>-370.81677508576303</v>
      </c>
      <c r="G99">
        <v>0.33740535384135001</v>
      </c>
      <c r="H99">
        <v>-41.936646642275697</v>
      </c>
      <c r="I99">
        <v>-31.6968341932192</v>
      </c>
      <c r="J99">
        <v>10.239812449056499</v>
      </c>
      <c r="K99">
        <v>-0.43608202548722302</v>
      </c>
      <c r="L99">
        <v>-1.3537872705380201</v>
      </c>
      <c r="M99">
        <v>-0.37862015072854099</v>
      </c>
      <c r="N99">
        <v>-1.19608052574923</v>
      </c>
      <c r="O99">
        <v>-5.0040269524719697E-2</v>
      </c>
      <c r="P99">
        <v>-0.14915552707844301</v>
      </c>
      <c r="Q99">
        <v>-0.37869637350753299</v>
      </c>
      <c r="R99">
        <v>-1.19638465248736</v>
      </c>
      <c r="S99">
        <v>-5.0961982818699403E-2</v>
      </c>
      <c r="T99">
        <v>-0.15175360231668</v>
      </c>
      <c r="V99">
        <f t="shared" si="3"/>
        <v>-5.6490157339800229E-3</v>
      </c>
      <c r="W99">
        <f t="shared" si="4"/>
        <v>-6.4236691609906305E-3</v>
      </c>
      <c r="X99">
        <f t="shared" si="5"/>
        <v>0.87940639413454103</v>
      </c>
    </row>
    <row r="100" spans="1:24" x14ac:dyDescent="0.25">
      <c r="A100" t="s">
        <v>101</v>
      </c>
      <c r="B100">
        <v>-370.49115944132802</v>
      </c>
      <c r="C100">
        <v>-361.01393163110703</v>
      </c>
      <c r="D100">
        <v>9.4772278102202101</v>
      </c>
      <c r="E100">
        <v>-305.51467479430897</v>
      </c>
      <c r="F100">
        <v>-304.16673720866697</v>
      </c>
      <c r="G100">
        <v>1.34793758564189</v>
      </c>
      <c r="H100">
        <v>-64.976484647018793</v>
      </c>
      <c r="I100">
        <v>-56.847194422440502</v>
      </c>
      <c r="J100">
        <v>8.1292902245783107</v>
      </c>
      <c r="K100">
        <v>-0.62804739575549695</v>
      </c>
      <c r="L100">
        <v>-1.85920566356973</v>
      </c>
      <c r="M100">
        <v>-0.37799088325563102</v>
      </c>
      <c r="N100">
        <v>-1.1930807137925701</v>
      </c>
      <c r="O100">
        <v>-0.23872413700204501</v>
      </c>
      <c r="P100">
        <v>-0.65270909269836297</v>
      </c>
      <c r="Q100">
        <v>-0.37815074615577299</v>
      </c>
      <c r="R100">
        <v>-1.19373192942494</v>
      </c>
      <c r="S100">
        <v>-0.23925966769648699</v>
      </c>
      <c r="T100">
        <v>-0.65445876615087595</v>
      </c>
      <c r="V100">
        <f t="shared" si="3"/>
        <v>-1.1014967993914104E-2</v>
      </c>
      <c r="W100">
        <f t="shared" si="4"/>
        <v>-1.0636981903236975E-2</v>
      </c>
      <c r="X100">
        <f t="shared" si="5"/>
        <v>1.0355350882530037</v>
      </c>
    </row>
    <row r="101" spans="1:24" x14ac:dyDescent="0.25">
      <c r="A101" t="s">
        <v>102</v>
      </c>
      <c r="B101">
        <v>-368.85514488137198</v>
      </c>
      <c r="C101">
        <v>-359.228267122906</v>
      </c>
      <c r="D101">
        <v>9.6268777584663798</v>
      </c>
      <c r="E101">
        <v>-302.786133461742</v>
      </c>
      <c r="F101">
        <v>-301.35054619244403</v>
      </c>
      <c r="G101">
        <v>1.43558726929858</v>
      </c>
      <c r="H101">
        <v>-66.069011419630201</v>
      </c>
      <c r="I101">
        <v>-57.877720930462402</v>
      </c>
      <c r="J101">
        <v>8.1912904891678</v>
      </c>
      <c r="K101">
        <v>-0.62836884587328501</v>
      </c>
      <c r="L101">
        <v>-1.8596408310502499</v>
      </c>
      <c r="M101">
        <v>-0.37814620546088001</v>
      </c>
      <c r="N101">
        <v>-1.1933261544343201</v>
      </c>
      <c r="O101">
        <v>-0.23873428474134201</v>
      </c>
      <c r="P101">
        <v>-0.65263867829367495</v>
      </c>
      <c r="Q101">
        <v>-0.37831866607991399</v>
      </c>
      <c r="R101">
        <v>-1.1940154713684801</v>
      </c>
      <c r="S101">
        <v>-0.23926203504555399</v>
      </c>
      <c r="T101">
        <v>-0.65436904776807303</v>
      </c>
      <c r="V101">
        <f t="shared" si="3"/>
        <v>-1.1256311913696804E-2</v>
      </c>
      <c r="W101">
        <f t="shared" si="4"/>
        <v>-1.078814474781703E-2</v>
      </c>
      <c r="X101">
        <f t="shared" si="5"/>
        <v>1.0433964483072502</v>
      </c>
    </row>
    <row r="102" spans="1:24" x14ac:dyDescent="0.25">
      <c r="A102" t="s">
        <v>103</v>
      </c>
      <c r="B102">
        <v>-362.84200895356798</v>
      </c>
      <c r="C102">
        <v>-354.44030316627197</v>
      </c>
      <c r="D102">
        <v>8.4017057872960699</v>
      </c>
      <c r="E102">
        <v>-306.57030313884599</v>
      </c>
      <c r="F102">
        <v>-305.44172603671302</v>
      </c>
      <c r="G102">
        <v>1.1285771021332001</v>
      </c>
      <c r="H102">
        <v>-56.271705814721798</v>
      </c>
      <c r="I102">
        <v>-48.998577129559003</v>
      </c>
      <c r="J102">
        <v>7.2731286851628703</v>
      </c>
      <c r="K102">
        <v>-0.62683849180698703</v>
      </c>
      <c r="L102">
        <v>-1.8577757295464401</v>
      </c>
      <c r="M102">
        <v>-0.37818822064438801</v>
      </c>
      <c r="N102">
        <v>-1.1936581296690201</v>
      </c>
      <c r="O102">
        <v>-0.23866449470117901</v>
      </c>
      <c r="P102">
        <v>-0.652670618460094</v>
      </c>
      <c r="Q102">
        <v>-0.378304336634598</v>
      </c>
      <c r="R102">
        <v>-1.19413718873068</v>
      </c>
      <c r="S102">
        <v>-0.239149499010337</v>
      </c>
      <c r="T102">
        <v>-0.65436062711855802</v>
      </c>
      <c r="V102">
        <f t="shared" si="3"/>
        <v>-9.2779136972021004E-3</v>
      </c>
      <c r="W102">
        <f t="shared" si="4"/>
        <v>-9.3846561620520297E-3</v>
      </c>
      <c r="X102">
        <f t="shared" si="5"/>
        <v>0.98862585234805345</v>
      </c>
    </row>
    <row r="103" spans="1:24" x14ac:dyDescent="0.25">
      <c r="A103" t="s">
        <v>104</v>
      </c>
      <c r="B103">
        <v>-377.38246355272003</v>
      </c>
      <c r="C103">
        <v>-367.69650457206802</v>
      </c>
      <c r="D103">
        <v>9.6859589806517192</v>
      </c>
      <c r="E103">
        <v>-310.136397081952</v>
      </c>
      <c r="F103">
        <v>-308.712851405246</v>
      </c>
      <c r="G103">
        <v>1.4235456767063801</v>
      </c>
      <c r="H103">
        <v>-67.246066470768298</v>
      </c>
      <c r="I103">
        <v>-58.983653166822897</v>
      </c>
      <c r="J103">
        <v>8.2624133039453405</v>
      </c>
      <c r="K103">
        <v>-0.62864527613604604</v>
      </c>
      <c r="L103">
        <v>-1.8595275343484301</v>
      </c>
      <c r="M103">
        <v>-0.378055154570686</v>
      </c>
      <c r="N103">
        <v>-1.1931817871055399</v>
      </c>
      <c r="O103">
        <v>-0.23874466633600899</v>
      </c>
      <c r="P103">
        <v>-0.65257853194787296</v>
      </c>
      <c r="Q103">
        <v>-0.37821611029351998</v>
      </c>
      <c r="R103">
        <v>-1.1938452104592101</v>
      </c>
      <c r="S103">
        <v>-0.239282419094973</v>
      </c>
      <c r="T103">
        <v>-0.65436338668665095</v>
      </c>
      <c r="V103">
        <f t="shared" si="3"/>
        <v>-1.1318937202569046E-2</v>
      </c>
      <c r="W103">
        <f t="shared" si="4"/>
        <v>-1.114674674755306E-2</v>
      </c>
      <c r="X103">
        <f t="shared" si="5"/>
        <v>1.0154475973049073</v>
      </c>
    </row>
    <row r="104" spans="1:24" x14ac:dyDescent="0.25">
      <c r="A104" t="s">
        <v>105</v>
      </c>
      <c r="B104">
        <v>-367.83169265689497</v>
      </c>
      <c r="C104">
        <v>-358.39417654228299</v>
      </c>
      <c r="D104">
        <v>9.4375161146122206</v>
      </c>
      <c r="E104">
        <v>-303.887268979586</v>
      </c>
      <c r="F104">
        <v>-302.48914523787602</v>
      </c>
      <c r="G104">
        <v>1.39812374170956</v>
      </c>
      <c r="H104">
        <v>-63.944423677309103</v>
      </c>
      <c r="I104">
        <v>-55.9050313044064</v>
      </c>
      <c r="J104">
        <v>8.0393923729026504</v>
      </c>
      <c r="K104">
        <v>-0.62759766499457204</v>
      </c>
      <c r="L104">
        <v>-1.8587747870993401</v>
      </c>
      <c r="M104">
        <v>-0.37783816956413402</v>
      </c>
      <c r="N104">
        <v>-1.1928883431249899</v>
      </c>
      <c r="O104">
        <v>-0.23869979335171199</v>
      </c>
      <c r="P104">
        <v>-0.65259100469060105</v>
      </c>
      <c r="Q104">
        <v>-0.378004152953688</v>
      </c>
      <c r="R104">
        <v>-1.19357762714341</v>
      </c>
      <c r="S104">
        <v>-0.23921076816039799</v>
      </c>
      <c r="T104">
        <v>-0.65428680487102997</v>
      </c>
      <c r="V104">
        <f t="shared" si="3"/>
        <v>-1.0910355084900125E-2</v>
      </c>
      <c r="W104">
        <f t="shared" si="4"/>
        <v>-1.0382743880486045E-2</v>
      </c>
      <c r="X104">
        <f t="shared" si="5"/>
        <v>1.0508161629033057</v>
      </c>
    </row>
    <row r="105" spans="1:24" x14ac:dyDescent="0.25">
      <c r="A105" t="s">
        <v>106</v>
      </c>
      <c r="B105">
        <v>-364.00688652409798</v>
      </c>
      <c r="C105">
        <v>-354.783415781305</v>
      </c>
      <c r="D105">
        <v>9.2234707427926192</v>
      </c>
      <c r="E105">
        <v>-300.994035162535</v>
      </c>
      <c r="F105">
        <v>-299.67087746244499</v>
      </c>
      <c r="G105">
        <v>1.3231577000897801</v>
      </c>
      <c r="H105">
        <v>-63.012851361562298</v>
      </c>
      <c r="I105">
        <v>-55.112538318859499</v>
      </c>
      <c r="J105">
        <v>7.9003130427028401</v>
      </c>
      <c r="K105">
        <v>-0.62753005786608296</v>
      </c>
      <c r="L105">
        <v>-1.85865091792657</v>
      </c>
      <c r="M105">
        <v>-0.37787684499070801</v>
      </c>
      <c r="N105">
        <v>-1.1929176886464701</v>
      </c>
      <c r="O105">
        <v>-0.23877486100143699</v>
      </c>
      <c r="P105">
        <v>-0.65261125688968602</v>
      </c>
      <c r="Q105">
        <v>-0.378028283479722</v>
      </c>
      <c r="R105">
        <v>-1.1935505326835101</v>
      </c>
      <c r="S105">
        <v>-0.239288019916513</v>
      </c>
      <c r="T105">
        <v>-0.65432288533410399</v>
      </c>
      <c r="V105">
        <f t="shared" si="3"/>
        <v>-1.0777499908955934E-2</v>
      </c>
      <c r="W105">
        <f t="shared" si="4"/>
        <v>-1.0213754469847958E-2</v>
      </c>
      <c r="X105">
        <f t="shared" si="5"/>
        <v>1.0551947318463755</v>
      </c>
    </row>
    <row r="106" spans="1:24" x14ac:dyDescent="0.25">
      <c r="A106" t="s">
        <v>107</v>
      </c>
      <c r="B106">
        <v>-422.00998030869698</v>
      </c>
      <c r="C106">
        <v>-408.51779208831903</v>
      </c>
      <c r="D106">
        <v>13.4921882203779</v>
      </c>
      <c r="E106">
        <v>-369.96030608298901</v>
      </c>
      <c r="F106">
        <v>-367.46085807194999</v>
      </c>
      <c r="G106">
        <v>2.4994480110389299</v>
      </c>
      <c r="H106">
        <v>-52.049674225708102</v>
      </c>
      <c r="I106">
        <v>-41.056934016369098</v>
      </c>
      <c r="J106">
        <v>10.992740209339001</v>
      </c>
      <c r="K106">
        <v>-0.67511607212434199</v>
      </c>
      <c r="L106">
        <v>-2.0120721440274898</v>
      </c>
      <c r="M106">
        <v>-0.37836366490408302</v>
      </c>
      <c r="N106">
        <v>-1.19356471211108</v>
      </c>
      <c r="O106">
        <v>-0.28723274785172498</v>
      </c>
      <c r="P106">
        <v>-0.80820242009121901</v>
      </c>
      <c r="Q106">
        <v>-0.37853275778821899</v>
      </c>
      <c r="R106">
        <v>-1.1942399644247399</v>
      </c>
      <c r="S106">
        <v>-0.28811595312631899</v>
      </c>
      <c r="T106">
        <v>-0.81066178265149702</v>
      </c>
      <c r="V106">
        <f t="shared" si="3"/>
        <v>-7.1703969512528776E-3</v>
      </c>
      <c r="W106">
        <f t="shared" si="4"/>
        <v>-8.4673612098040141E-3</v>
      </c>
      <c r="X106">
        <f t="shared" si="5"/>
        <v>0.84682781017426845</v>
      </c>
    </row>
    <row r="107" spans="1:24" x14ac:dyDescent="0.25">
      <c r="A107" t="s">
        <v>108</v>
      </c>
      <c r="B107">
        <v>-410.79187723228301</v>
      </c>
      <c r="C107">
        <v>-398.28614206539999</v>
      </c>
      <c r="D107">
        <v>12.505735166882699</v>
      </c>
      <c r="E107">
        <v>-365.60039346165797</v>
      </c>
      <c r="F107">
        <v>-363.34552411042199</v>
      </c>
      <c r="G107">
        <v>2.2548693512362799</v>
      </c>
      <c r="H107">
        <v>-45.191483770624501</v>
      </c>
      <c r="I107">
        <v>-34.940617954978002</v>
      </c>
      <c r="J107">
        <v>10.250865815646501</v>
      </c>
      <c r="K107">
        <v>-0.67332549998994795</v>
      </c>
      <c r="L107">
        <v>-2.01019849678333</v>
      </c>
      <c r="M107">
        <v>-0.37792853230739298</v>
      </c>
      <c r="N107">
        <v>-1.19289148104937</v>
      </c>
      <c r="O107">
        <v>-0.287242903311622</v>
      </c>
      <c r="P107">
        <v>-0.80824855534301598</v>
      </c>
      <c r="Q107">
        <v>-0.37808127660214602</v>
      </c>
      <c r="R107">
        <v>-1.19353314130789</v>
      </c>
      <c r="S107">
        <v>-0.28807880436015398</v>
      </c>
      <c r="T107">
        <v>-0.81052259777965596</v>
      </c>
      <c r="V107">
        <f t="shared" si="3"/>
        <v>-6.1427576957839847E-3</v>
      </c>
      <c r="W107">
        <f t="shared" si="4"/>
        <v>-7.1654190276479457E-3</v>
      </c>
      <c r="X107">
        <f t="shared" si="5"/>
        <v>0.85727822365754225</v>
      </c>
    </row>
    <row r="108" spans="1:24" x14ac:dyDescent="0.25">
      <c r="A108" t="s">
        <v>109</v>
      </c>
      <c r="B108">
        <v>-366.39911522034203</v>
      </c>
      <c r="C108">
        <v>-346.97097381885698</v>
      </c>
      <c r="D108">
        <v>19.428141401485401</v>
      </c>
      <c r="E108">
        <v>-283.02109940574002</v>
      </c>
      <c r="F108">
        <v>-278.61442912465998</v>
      </c>
      <c r="G108">
        <v>4.4066702810801504</v>
      </c>
      <c r="H108">
        <v>-83.378015814602094</v>
      </c>
      <c r="I108">
        <v>-68.356544694196799</v>
      </c>
      <c r="J108">
        <v>15.0214711204053</v>
      </c>
      <c r="K108">
        <v>-1.30511728329971</v>
      </c>
      <c r="L108">
        <v>-3.6571001329749602</v>
      </c>
      <c r="M108">
        <v>-0.37806001949977702</v>
      </c>
      <c r="N108">
        <v>-1.1930628892176101</v>
      </c>
      <c r="O108">
        <v>-0.91286767581522898</v>
      </c>
      <c r="P108">
        <v>-2.4464698270507701</v>
      </c>
      <c r="Q108">
        <v>-0.378348980831202</v>
      </c>
      <c r="R108">
        <v>-1.19426383378753</v>
      </c>
      <c r="S108">
        <v>-0.91392908098044501</v>
      </c>
      <c r="T108">
        <v>-2.4496398913748201</v>
      </c>
      <c r="V108">
        <f t="shared" si="3"/>
        <v>-1.3196407812610111E-2</v>
      </c>
      <c r="W108">
        <f t="shared" si="4"/>
        <v>-1.2839221488063046E-2</v>
      </c>
      <c r="X108">
        <f t="shared" si="5"/>
        <v>1.0278199363473206</v>
      </c>
    </row>
    <row r="109" spans="1:24" x14ac:dyDescent="0.25">
      <c r="A109" t="s">
        <v>110</v>
      </c>
      <c r="B109">
        <v>-351.34841781306199</v>
      </c>
      <c r="C109">
        <v>-336.57147207372299</v>
      </c>
      <c r="D109">
        <v>14.776945739338499</v>
      </c>
      <c r="E109">
        <v>-295.63253023533201</v>
      </c>
      <c r="F109">
        <v>-292.38481051873998</v>
      </c>
      <c r="G109">
        <v>3.2477197165913498</v>
      </c>
      <c r="H109">
        <v>-55.715887577729902</v>
      </c>
      <c r="I109">
        <v>-44.186661554982699</v>
      </c>
      <c r="J109">
        <v>11.529226022747199</v>
      </c>
      <c r="K109">
        <v>-1.30071847093826</v>
      </c>
      <c r="L109">
        <v>-3.6511297470091502</v>
      </c>
      <c r="M109">
        <v>-0.37814411321142599</v>
      </c>
      <c r="N109">
        <v>-1.1936170255060199</v>
      </c>
      <c r="O109">
        <v>-0.91270949730608697</v>
      </c>
      <c r="P109">
        <v>-2.4461565239991998</v>
      </c>
      <c r="Q109">
        <v>-0.37832287355537098</v>
      </c>
      <c r="R109">
        <v>-1.1943555356262501</v>
      </c>
      <c r="S109">
        <v>-0.91356586425375597</v>
      </c>
      <c r="T109">
        <v>-2.44877413625434</v>
      </c>
      <c r="V109">
        <f t="shared" si="3"/>
        <v>-8.0000751285598248E-3</v>
      </c>
      <c r="W109">
        <f t="shared" si="4"/>
        <v>-8.8297331291330439E-3</v>
      </c>
      <c r="X109">
        <f t="shared" si="5"/>
        <v>0.90603815670987553</v>
      </c>
    </row>
    <row r="110" spans="1:24" x14ac:dyDescent="0.25">
      <c r="A110" t="s">
        <v>111</v>
      </c>
      <c r="B110">
        <v>-348.16136401152397</v>
      </c>
      <c r="C110">
        <v>-333.73165904029401</v>
      </c>
      <c r="D110">
        <v>14.4297049712297</v>
      </c>
      <c r="E110">
        <v>-299.641935578225</v>
      </c>
      <c r="F110">
        <v>-296.255548965478</v>
      </c>
      <c r="G110">
        <v>3.3863866127475801</v>
      </c>
      <c r="H110">
        <v>-48.519428433298302</v>
      </c>
      <c r="I110">
        <v>-37.476110074816098</v>
      </c>
      <c r="J110">
        <v>11.0433183584821</v>
      </c>
      <c r="K110">
        <v>-1.2996682011435701</v>
      </c>
      <c r="L110">
        <v>-3.6488907774056001</v>
      </c>
      <c r="M110">
        <v>-0.377965142972777</v>
      </c>
      <c r="N110">
        <v>-1.1932316796749201</v>
      </c>
      <c r="O110">
        <v>-0.91283799135771104</v>
      </c>
      <c r="P110">
        <v>-2.44604409277227</v>
      </c>
      <c r="Q110">
        <v>-0.37817499311408098</v>
      </c>
      <c r="R110">
        <v>-1.19409006994897</v>
      </c>
      <c r="S110">
        <v>-0.91361400723541597</v>
      </c>
      <c r="T110">
        <v>-2.4484060137141901</v>
      </c>
      <c r="V110">
        <f t="shared" si="3"/>
        <v>-6.3946937424397277E-3</v>
      </c>
      <c r="W110">
        <f t="shared" si="4"/>
        <v>-7.8792007940731157E-3</v>
      </c>
      <c r="X110">
        <f t="shared" si="5"/>
        <v>0.81159167148652156</v>
      </c>
    </row>
    <row r="111" spans="1:24" x14ac:dyDescent="0.25">
      <c r="A111" t="s">
        <v>112</v>
      </c>
      <c r="B111">
        <v>-348.24592107446301</v>
      </c>
      <c r="C111">
        <v>-331.99065528268301</v>
      </c>
      <c r="D111">
        <v>16.255265791780801</v>
      </c>
      <c r="E111">
        <v>-277.39718367982101</v>
      </c>
      <c r="F111">
        <v>-273.62925673055702</v>
      </c>
      <c r="G111">
        <v>3.7679269492647198</v>
      </c>
      <c r="H111">
        <v>-70.8487373946421</v>
      </c>
      <c r="I111">
        <v>-58.361398552125998</v>
      </c>
      <c r="J111">
        <v>12.487338842515999</v>
      </c>
      <c r="K111">
        <v>-1.3028935125791401</v>
      </c>
      <c r="L111">
        <v>-3.6543031067562102</v>
      </c>
      <c r="M111">
        <v>-0.377894280141226</v>
      </c>
      <c r="N111">
        <v>-1.19277730042835</v>
      </c>
      <c r="O111">
        <v>-0.91295288872694802</v>
      </c>
      <c r="P111">
        <v>-2.4465872948129799</v>
      </c>
      <c r="Q111">
        <v>-0.37814670314757798</v>
      </c>
      <c r="R111">
        <v>-1.19382092770305</v>
      </c>
      <c r="S111">
        <v>-0.91381894520292795</v>
      </c>
      <c r="T111">
        <v>-2.4491813635697999</v>
      </c>
      <c r="V111">
        <f t="shared" si="3"/>
        <v>-1.130081548336026E-2</v>
      </c>
      <c r="W111">
        <f t="shared" si="4"/>
        <v>-1.0927864228634121E-2</v>
      </c>
      <c r="X111">
        <f t="shared" si="5"/>
        <v>1.0341284670932223</v>
      </c>
    </row>
    <row r="112" spans="1:24" x14ac:dyDescent="0.25">
      <c r="A112" t="s">
        <v>113</v>
      </c>
      <c r="B112">
        <v>-345.111994689992</v>
      </c>
      <c r="C112">
        <v>-332.74846959128899</v>
      </c>
      <c r="D112">
        <v>12.3635250987028</v>
      </c>
      <c r="E112">
        <v>-305.125015401383</v>
      </c>
      <c r="F112">
        <v>-302.22855495253299</v>
      </c>
      <c r="G112">
        <v>2.8964604488499801</v>
      </c>
      <c r="H112">
        <v>-39.986979288609099</v>
      </c>
      <c r="I112">
        <v>-30.519914638756202</v>
      </c>
      <c r="J112">
        <v>9.4670646498528601</v>
      </c>
      <c r="K112">
        <v>-0.84342007802115804</v>
      </c>
      <c r="L112">
        <v>-2.4498750917119199</v>
      </c>
      <c r="M112">
        <v>-0.37794104555788299</v>
      </c>
      <c r="N112">
        <v>-1.19288773904566</v>
      </c>
      <c r="O112">
        <v>-0.458748470450209</v>
      </c>
      <c r="P112">
        <v>-1.24848768071538</v>
      </c>
      <c r="Q112">
        <v>-0.37810814928666697</v>
      </c>
      <c r="R112">
        <v>-1.1935623772615001</v>
      </c>
      <c r="S112">
        <v>-0.45951329526421802</v>
      </c>
      <c r="T112">
        <v>-1.2504869279409601</v>
      </c>
      <c r="V112">
        <f t="shared" si="3"/>
        <v>-5.8257865094597516E-3</v>
      </c>
      <c r="W112">
        <f t="shared" si="4"/>
        <v>-5.7986334702730402E-3</v>
      </c>
      <c r="X112">
        <f t="shared" si="5"/>
        <v>1.0046826617557245</v>
      </c>
    </row>
    <row r="113" spans="1:24" x14ac:dyDescent="0.25">
      <c r="A113" t="s">
        <v>114</v>
      </c>
      <c r="B113">
        <v>-348.99338992983098</v>
      </c>
      <c r="C113">
        <v>-337.01949403998702</v>
      </c>
      <c r="D113">
        <v>11.9738958898437</v>
      </c>
      <c r="E113">
        <v>-312.88272131105202</v>
      </c>
      <c r="F113">
        <v>-310.18112985362802</v>
      </c>
      <c r="G113">
        <v>2.7015914574245099</v>
      </c>
      <c r="H113">
        <v>-36.110668618778497</v>
      </c>
      <c r="I113">
        <v>-26.8383641863592</v>
      </c>
      <c r="J113">
        <v>9.2723044324192703</v>
      </c>
      <c r="K113">
        <v>-0.84260309384248999</v>
      </c>
      <c r="L113">
        <v>-2.44891425158497</v>
      </c>
      <c r="M113">
        <v>-0.37777729500683599</v>
      </c>
      <c r="N113">
        <v>-1.1926367744369</v>
      </c>
      <c r="O113">
        <v>-0.45877456597461003</v>
      </c>
      <c r="P113">
        <v>-1.2485748846034299</v>
      </c>
      <c r="Q113">
        <v>-0.37793500622844001</v>
      </c>
      <c r="R113">
        <v>-1.1932869966923401</v>
      </c>
      <c r="S113">
        <v>-0.45954056704248902</v>
      </c>
      <c r="T113">
        <v>-1.25053258380256</v>
      </c>
      <c r="V113">
        <f t="shared" si="3"/>
        <v>-5.0946710900698911E-3</v>
      </c>
      <c r="W113">
        <f t="shared" si="4"/>
        <v>-5.1275205715609617E-3</v>
      </c>
      <c r="X113">
        <f t="shared" si="5"/>
        <v>0.99359349591432833</v>
      </c>
    </row>
    <row r="114" spans="1:24" x14ac:dyDescent="0.25">
      <c r="A114" t="s">
        <v>115</v>
      </c>
      <c r="B114">
        <v>-412.65806879745497</v>
      </c>
      <c r="C114">
        <v>-399.17807664499298</v>
      </c>
      <c r="D114">
        <v>13.479992152462</v>
      </c>
      <c r="E114">
        <v>-360.27402421645797</v>
      </c>
      <c r="F114">
        <v>-357.78573582858002</v>
      </c>
      <c r="G114">
        <v>2.4882883878780699</v>
      </c>
      <c r="H114">
        <v>-52.384044580997099</v>
      </c>
      <c r="I114">
        <v>-41.392340816413103</v>
      </c>
      <c r="J114">
        <v>10.9917037645839</v>
      </c>
      <c r="K114">
        <v>-0.92260889293969905</v>
      </c>
      <c r="L114">
        <v>-2.7064185105472398</v>
      </c>
      <c r="M114">
        <v>-0.37829370928022099</v>
      </c>
      <c r="N114">
        <v>-1.1934556028441701</v>
      </c>
      <c r="O114">
        <v>-0.53476556262826902</v>
      </c>
      <c r="P114">
        <v>-1.50256050261389</v>
      </c>
      <c r="Q114">
        <v>-0.37848995813535702</v>
      </c>
      <c r="R114">
        <v>-1.19424487254455</v>
      </c>
      <c r="S114">
        <v>-0.53558745915985595</v>
      </c>
      <c r="T114">
        <v>-1.5049396057965601</v>
      </c>
      <c r="V114">
        <f t="shared" si="3"/>
        <v>-7.2340322061297258E-3</v>
      </c>
      <c r="W114">
        <f t="shared" si="4"/>
        <v>-8.5314756444860862E-3</v>
      </c>
      <c r="X114">
        <f t="shared" si="5"/>
        <v>0.84792274016571778</v>
      </c>
    </row>
    <row r="115" spans="1:24" x14ac:dyDescent="0.25">
      <c r="A115" t="s">
        <v>116</v>
      </c>
      <c r="B115">
        <v>-408.18596541425097</v>
      </c>
      <c r="C115">
        <v>-395.33071136626</v>
      </c>
      <c r="D115">
        <v>12.855254047990901</v>
      </c>
      <c r="E115">
        <v>-358.76837347079601</v>
      </c>
      <c r="F115">
        <v>-356.37208768029399</v>
      </c>
      <c r="G115">
        <v>2.3962857905018602</v>
      </c>
      <c r="H115">
        <v>-49.417591943454397</v>
      </c>
      <c r="I115">
        <v>-38.9586236859653</v>
      </c>
      <c r="J115">
        <v>10.458968257488999</v>
      </c>
      <c r="K115">
        <v>-0.92190182518667496</v>
      </c>
      <c r="L115">
        <v>-2.70564373866981</v>
      </c>
      <c r="M115">
        <v>-0.37814678081007802</v>
      </c>
      <c r="N115">
        <v>-1.1932084801469001</v>
      </c>
      <c r="O115">
        <v>-0.53477508506092497</v>
      </c>
      <c r="P115">
        <v>-1.50259305370338</v>
      </c>
      <c r="Q115">
        <v>-0.37833254986100101</v>
      </c>
      <c r="R115">
        <v>-1.19396547403066</v>
      </c>
      <c r="S115">
        <v>-0.53555905886748101</v>
      </c>
      <c r="T115">
        <v>-1.50484992703306</v>
      </c>
      <c r="V115">
        <f t="shared" si="3"/>
        <v>-6.8283376060900292E-3</v>
      </c>
      <c r="W115">
        <f t="shared" si="4"/>
        <v>-8.010216458192998E-3</v>
      </c>
      <c r="X115">
        <f t="shared" si="5"/>
        <v>0.85245356873045286</v>
      </c>
    </row>
    <row r="116" spans="1:24" x14ac:dyDescent="0.25">
      <c r="A116" t="s">
        <v>117</v>
      </c>
      <c r="B116">
        <v>-367.28787601742198</v>
      </c>
      <c r="C116">
        <v>-358.407730976587</v>
      </c>
      <c r="D116">
        <v>8.8801450408348703</v>
      </c>
      <c r="E116">
        <v>-334.53410316551998</v>
      </c>
      <c r="F116">
        <v>-332.41980993379099</v>
      </c>
      <c r="G116">
        <v>2.11429323172896</v>
      </c>
      <c r="H116">
        <v>-32.753772851902298</v>
      </c>
      <c r="I116">
        <v>-25.987921042796401</v>
      </c>
      <c r="J116">
        <v>6.7658518091059099</v>
      </c>
      <c r="K116">
        <v>-0.66967192681022303</v>
      </c>
      <c r="L116">
        <v>-2.0702290032042501</v>
      </c>
      <c r="M116">
        <v>-0.36256862847753801</v>
      </c>
      <c r="N116">
        <v>-1.2373250122356501</v>
      </c>
      <c r="O116">
        <v>-0.30133430944307499</v>
      </c>
      <c r="P116">
        <v>-0.82619772834235805</v>
      </c>
      <c r="Q116">
        <v>-0.36267510591818403</v>
      </c>
      <c r="R116">
        <v>-1.23776767067507</v>
      </c>
      <c r="S116">
        <v>-0.30181840110894698</v>
      </c>
      <c r="T116">
        <v>-0.82774147729942305</v>
      </c>
      <c r="V116">
        <f t="shared" si="3"/>
        <v>-4.7198552297570417E-3</v>
      </c>
      <c r="W116">
        <f t="shared" si="4"/>
        <v>-5.1784197830920253E-3</v>
      </c>
      <c r="X116">
        <f t="shared" si="5"/>
        <v>0.91144701037327347</v>
      </c>
    </row>
    <row r="117" spans="1:24" x14ac:dyDescent="0.25">
      <c r="A117" t="s">
        <v>118</v>
      </c>
      <c r="B117">
        <v>-351.611912452985</v>
      </c>
      <c r="C117">
        <v>-343.32655723064602</v>
      </c>
      <c r="D117">
        <v>8.2853552223389801</v>
      </c>
      <c r="E117">
        <v>-320.97249371095103</v>
      </c>
      <c r="F117">
        <v>-319.09135755396898</v>
      </c>
      <c r="G117">
        <v>1.88113615698199</v>
      </c>
      <c r="H117">
        <v>-30.639418742034</v>
      </c>
      <c r="I117">
        <v>-24.235199676676999</v>
      </c>
      <c r="J117">
        <v>6.4042190653569797</v>
      </c>
      <c r="K117">
        <v>-0.66945078310046402</v>
      </c>
      <c r="L117">
        <v>-2.06991352398996</v>
      </c>
      <c r="M117">
        <v>-0.362699924140098</v>
      </c>
      <c r="N117">
        <v>-1.23743528213951</v>
      </c>
      <c r="O117">
        <v>-0.30133881547775299</v>
      </c>
      <c r="P117">
        <v>-0.826220348656306</v>
      </c>
      <c r="Q117">
        <v>-0.36279768543837698</v>
      </c>
      <c r="R117">
        <v>-1.2378407208626201</v>
      </c>
      <c r="S117">
        <v>-0.30180242030617899</v>
      </c>
      <c r="T117">
        <v>-0.82769278169065597</v>
      </c>
      <c r="V117">
        <f t="shared" si="3"/>
        <v>-4.380021436683923E-3</v>
      </c>
      <c r="W117">
        <f t="shared" si="4"/>
        <v>-4.8506773559080507E-3</v>
      </c>
      <c r="X117">
        <f t="shared" si="5"/>
        <v>0.90297109358327532</v>
      </c>
    </row>
    <row r="118" spans="1:24" x14ac:dyDescent="0.25">
      <c r="A118" t="s">
        <v>119</v>
      </c>
      <c r="B118">
        <v>-358.39477133812602</v>
      </c>
      <c r="C118">
        <v>-350.14793471911298</v>
      </c>
      <c r="D118">
        <v>8.2468366190134592</v>
      </c>
      <c r="E118">
        <v>-327.854582116225</v>
      </c>
      <c r="F118">
        <v>-325.956180282829</v>
      </c>
      <c r="G118">
        <v>1.8984018333960999</v>
      </c>
      <c r="H118">
        <v>-30.5401892219007</v>
      </c>
      <c r="I118">
        <v>-24.191754436283301</v>
      </c>
      <c r="J118">
        <v>6.3484347856173597</v>
      </c>
      <c r="K118">
        <v>-0.66930183453710301</v>
      </c>
      <c r="L118">
        <v>-2.0698606578219798</v>
      </c>
      <c r="M118">
        <v>-0.36259121169318098</v>
      </c>
      <c r="N118">
        <v>-1.23739294339352</v>
      </c>
      <c r="O118">
        <v>-0.301337289269339</v>
      </c>
      <c r="P118">
        <v>-0.82620890584920004</v>
      </c>
      <c r="Q118">
        <v>-0.36268277530578003</v>
      </c>
      <c r="R118">
        <v>-1.23776785397704</v>
      </c>
      <c r="S118">
        <v>-0.30180782646218102</v>
      </c>
      <c r="T118">
        <v>-0.82768988523727605</v>
      </c>
      <c r="V118">
        <f t="shared" si="3"/>
        <v>-4.4029186076637306E-3</v>
      </c>
      <c r="W118">
        <f t="shared" si="4"/>
        <v>-4.811232769141971E-3</v>
      </c>
      <c r="X118">
        <f t="shared" si="5"/>
        <v>0.91513315171590448</v>
      </c>
    </row>
    <row r="119" spans="1:24" x14ac:dyDescent="0.25">
      <c r="A119" t="s">
        <v>38</v>
      </c>
      <c r="B119">
        <v>-388.10618575529298</v>
      </c>
      <c r="C119">
        <v>-375.29333803929501</v>
      </c>
      <c r="D119">
        <v>12.812847715998201</v>
      </c>
      <c r="E119">
        <v>-334.50252565327003</v>
      </c>
      <c r="F119">
        <v>-334.28890464608003</v>
      </c>
      <c r="G119">
        <v>0.213621007189746</v>
      </c>
      <c r="H119">
        <v>-53.603660102023298</v>
      </c>
      <c r="I119">
        <v>-41.004433393214804</v>
      </c>
      <c r="J119">
        <v>12.5992267088085</v>
      </c>
      <c r="K119">
        <v>-0.44014663590827702</v>
      </c>
      <c r="L119">
        <v>-1.4114372973660201</v>
      </c>
      <c r="M119">
        <v>-0.36281840978519803</v>
      </c>
      <c r="N119">
        <v>-1.2376851356382199</v>
      </c>
      <c r="O119">
        <v>-6.7942680462454205E-2</v>
      </c>
      <c r="P119">
        <v>-0.162721154311181</v>
      </c>
      <c r="Q119">
        <v>-0.36285956652750001</v>
      </c>
      <c r="R119">
        <v>-1.2378513355746099</v>
      </c>
      <c r="S119">
        <v>-6.9293207176332694E-2</v>
      </c>
      <c r="T119">
        <v>-0.16596206227315199</v>
      </c>
      <c r="V119">
        <f t="shared" si="3"/>
        <v>-7.6238995182581759E-3</v>
      </c>
      <c r="W119">
        <f t="shared" si="4"/>
        <v>-7.9938622044443131E-3</v>
      </c>
      <c r="X119">
        <f t="shared" si="5"/>
        <v>0.95371915643223737</v>
      </c>
    </row>
    <row r="120" spans="1:24" x14ac:dyDescent="0.25">
      <c r="A120" t="s">
        <v>39</v>
      </c>
      <c r="B120">
        <v>-370.47322446051601</v>
      </c>
      <c r="C120">
        <v>-358.01870793316999</v>
      </c>
      <c r="D120">
        <v>12.454516527345399</v>
      </c>
      <c r="E120">
        <v>-319.680902603194</v>
      </c>
      <c r="F120">
        <v>-319.47111469323499</v>
      </c>
      <c r="G120">
        <v>0.20978790995944299</v>
      </c>
      <c r="H120">
        <v>-50.792321857321298</v>
      </c>
      <c r="I120">
        <v>-38.547593239935303</v>
      </c>
      <c r="J120">
        <v>12.244728617386</v>
      </c>
      <c r="K120">
        <v>-0.43956623001056899</v>
      </c>
      <c r="L120">
        <v>-1.41092583494664</v>
      </c>
      <c r="M120">
        <v>-0.36276730147206598</v>
      </c>
      <c r="N120">
        <v>-1.2377151576738099</v>
      </c>
      <c r="O120">
        <v>-6.7942680462454205E-2</v>
      </c>
      <c r="P120">
        <v>-0.162721154311181</v>
      </c>
      <c r="Q120">
        <v>-0.36280573075226502</v>
      </c>
      <c r="R120">
        <v>-1.23788024815141</v>
      </c>
      <c r="S120">
        <v>-6.9250657955292005E-2</v>
      </c>
      <c r="T120">
        <v>-0.16587342724161</v>
      </c>
      <c r="V120">
        <f t="shared" si="3"/>
        <v>-7.1721595536200777E-3</v>
      </c>
      <c r="W120">
        <f t="shared" si="4"/>
        <v>-7.509841303011966E-3</v>
      </c>
      <c r="X120">
        <f t="shared" si="5"/>
        <v>0.95503476894292638</v>
      </c>
    </row>
    <row r="121" spans="1:24" x14ac:dyDescent="0.25">
      <c r="A121" t="s">
        <v>40</v>
      </c>
      <c r="B121">
        <v>-380.35921792582798</v>
      </c>
      <c r="C121">
        <v>-368.32100653279099</v>
      </c>
      <c r="D121">
        <v>12.038211393037001</v>
      </c>
      <c r="E121">
        <v>-329.60859686836699</v>
      </c>
      <c r="F121">
        <v>-329.41887829441799</v>
      </c>
      <c r="G121">
        <v>0.189718573948988</v>
      </c>
      <c r="H121">
        <v>-50.750621057461203</v>
      </c>
      <c r="I121">
        <v>-38.902128238373102</v>
      </c>
      <c r="J121">
        <v>11.848492819087999</v>
      </c>
      <c r="K121">
        <v>-0.43960653547725997</v>
      </c>
      <c r="L121">
        <v>-1.41091091643057</v>
      </c>
      <c r="M121">
        <v>-0.362784908465974</v>
      </c>
      <c r="N121">
        <v>-1.2377388206242399</v>
      </c>
      <c r="O121">
        <v>-6.79426804624534E-2</v>
      </c>
      <c r="P121">
        <v>-0.16272115431117801</v>
      </c>
      <c r="Q121">
        <v>-0.36282088388311701</v>
      </c>
      <c r="R121">
        <v>-1.23788167004633</v>
      </c>
      <c r="S121">
        <v>-6.9214599307401606E-2</v>
      </c>
      <c r="T121">
        <v>-0.165783262583278</v>
      </c>
      <c r="V121">
        <f t="shared" si="3"/>
        <v>-7.2459838009620026E-3</v>
      </c>
      <c r="W121">
        <f t="shared" si="4"/>
        <v>-7.5710522867413615E-3</v>
      </c>
      <c r="X121">
        <f t="shared" si="5"/>
        <v>0.95706429258867642</v>
      </c>
    </row>
    <row r="122" spans="1:24" x14ac:dyDescent="0.25">
      <c r="A122" t="s">
        <v>120</v>
      </c>
      <c r="B122">
        <v>-399.829534881867</v>
      </c>
      <c r="C122">
        <v>-390.40212464731002</v>
      </c>
      <c r="D122">
        <v>9.4274102345578292</v>
      </c>
      <c r="E122">
        <v>-355.846875674008</v>
      </c>
      <c r="F122">
        <v>-355.654898475783</v>
      </c>
      <c r="G122">
        <v>0.191977198225181</v>
      </c>
      <c r="H122">
        <v>-43.982659207859299</v>
      </c>
      <c r="I122">
        <v>-34.747226171526599</v>
      </c>
      <c r="J122">
        <v>9.2354330363326493</v>
      </c>
      <c r="K122">
        <v>-0.42066567509158698</v>
      </c>
      <c r="L122">
        <v>-1.3958285778677699</v>
      </c>
      <c r="M122">
        <v>-0.36282935085111401</v>
      </c>
      <c r="N122">
        <v>-1.2377169976398501</v>
      </c>
      <c r="O122">
        <v>-5.0040269524720897E-2</v>
      </c>
      <c r="P122">
        <v>-0.14915552707844601</v>
      </c>
      <c r="Q122">
        <v>-0.36286703305609502</v>
      </c>
      <c r="R122">
        <v>-1.23786994813188</v>
      </c>
      <c r="S122">
        <v>-5.0917809338857298E-2</v>
      </c>
      <c r="T122">
        <v>-0.151604944754099</v>
      </c>
      <c r="V122">
        <f t="shared" si="3"/>
        <v>-6.3536849817909247E-3</v>
      </c>
      <c r="W122">
        <f t="shared" si="4"/>
        <v>-6.8808326966346561E-3</v>
      </c>
      <c r="X122">
        <f t="shared" si="5"/>
        <v>0.92338896495746015</v>
      </c>
    </row>
    <row r="123" spans="1:24" x14ac:dyDescent="0.25">
      <c r="A123" t="s">
        <v>121</v>
      </c>
      <c r="B123">
        <v>-383.83108840863298</v>
      </c>
      <c r="C123">
        <v>-374.57846852847803</v>
      </c>
      <c r="D123">
        <v>9.2526198801553594</v>
      </c>
      <c r="E123">
        <v>-341.142079484536</v>
      </c>
      <c r="F123">
        <v>-340.94982906019698</v>
      </c>
      <c r="G123">
        <v>0.192250424338889</v>
      </c>
      <c r="H123">
        <v>-42.6890089240976</v>
      </c>
      <c r="I123">
        <v>-33.6286394682812</v>
      </c>
      <c r="J123">
        <v>9.0603694558164705</v>
      </c>
      <c r="K123">
        <v>-0.42035058443057299</v>
      </c>
      <c r="L123">
        <v>-1.39560889948339</v>
      </c>
      <c r="M123">
        <v>-0.36274012407818401</v>
      </c>
      <c r="N123">
        <v>-1.2377641806666999</v>
      </c>
      <c r="O123">
        <v>-5.0040269524718801E-2</v>
      </c>
      <c r="P123">
        <v>-0.14915552707844201</v>
      </c>
      <c r="Q123">
        <v>-0.36277343825106501</v>
      </c>
      <c r="R123">
        <v>-1.23790831858438</v>
      </c>
      <c r="S123">
        <v>-5.0900578524256203E-2</v>
      </c>
      <c r="T123">
        <v>-0.151568677987963</v>
      </c>
      <c r="V123">
        <f t="shared" si="3"/>
        <v>-6.1319029110469547E-3</v>
      </c>
      <c r="W123">
        <f t="shared" si="4"/>
        <v>-6.6765676552517847E-3</v>
      </c>
      <c r="X123">
        <f t="shared" si="5"/>
        <v>0.91842144462111497</v>
      </c>
    </row>
    <row r="124" spans="1:24" x14ac:dyDescent="0.25">
      <c r="A124" t="s">
        <v>122</v>
      </c>
      <c r="B124">
        <v>-393.23898446234398</v>
      </c>
      <c r="C124">
        <v>-384.283972194272</v>
      </c>
      <c r="D124">
        <v>8.9550122680720197</v>
      </c>
      <c r="E124">
        <v>-351.08192221448201</v>
      </c>
      <c r="F124">
        <v>-350.91236032871501</v>
      </c>
      <c r="G124">
        <v>0.169561885767404</v>
      </c>
      <c r="H124">
        <v>-42.157062247862299</v>
      </c>
      <c r="I124">
        <v>-33.371611865557703</v>
      </c>
      <c r="J124">
        <v>8.7854503823046102</v>
      </c>
      <c r="K124">
        <v>-0.42032585963047597</v>
      </c>
      <c r="L124">
        <v>-1.39551057464314</v>
      </c>
      <c r="M124">
        <v>-0.36280915125746699</v>
      </c>
      <c r="N124">
        <v>-1.2377747116118301</v>
      </c>
      <c r="O124">
        <v>-5.0040269524720501E-2</v>
      </c>
      <c r="P124">
        <v>-0.14915552707844501</v>
      </c>
      <c r="Q124">
        <v>-0.36284195445232498</v>
      </c>
      <c r="R124">
        <v>-1.23790579968362</v>
      </c>
      <c r="S124">
        <v>-5.0880887221966202E-2</v>
      </c>
      <c r="T124">
        <v>-0.151497218983416</v>
      </c>
      <c r="V124">
        <f t="shared" si="3"/>
        <v>-6.1075559761039622E-3</v>
      </c>
      <c r="W124">
        <f t="shared" si="4"/>
        <v>-6.6030179561847938E-3</v>
      </c>
      <c r="X124">
        <f t="shared" si="5"/>
        <v>0.92496431429256509</v>
      </c>
    </row>
    <row r="125" spans="1:24" x14ac:dyDescent="0.25">
      <c r="A125" t="s">
        <v>123</v>
      </c>
      <c r="B125">
        <v>-350.215843440909</v>
      </c>
      <c r="C125">
        <v>-343.46405310434602</v>
      </c>
      <c r="D125">
        <v>6.7517903365627996</v>
      </c>
      <c r="E125">
        <v>-305.86221151649698</v>
      </c>
      <c r="F125">
        <v>-305.020572974647</v>
      </c>
      <c r="G125">
        <v>0.84163854185014797</v>
      </c>
      <c r="H125">
        <v>-44.353631924412099</v>
      </c>
      <c r="I125">
        <v>-38.443480129699502</v>
      </c>
      <c r="J125">
        <v>5.9101517947126503</v>
      </c>
      <c r="K125">
        <v>-0.607295147430015</v>
      </c>
      <c r="L125">
        <v>-1.89321124336289</v>
      </c>
      <c r="M125">
        <v>-0.36266484781094499</v>
      </c>
      <c r="N125">
        <v>-1.2374655706906099</v>
      </c>
      <c r="O125">
        <v>-0.23651023690067299</v>
      </c>
      <c r="P125">
        <v>-0.64697233149742395</v>
      </c>
      <c r="Q125">
        <v>-0.36274489050133402</v>
      </c>
      <c r="R125">
        <v>-1.23780297744318</v>
      </c>
      <c r="S125">
        <v>-0.236941204625924</v>
      </c>
      <c r="T125">
        <v>-0.64837497194607696</v>
      </c>
      <c r="V125">
        <f t="shared" si="3"/>
        <v>-7.0332939736330591E-3</v>
      </c>
      <c r="W125">
        <f t="shared" si="4"/>
        <v>-7.6090523027569912E-3</v>
      </c>
      <c r="X125">
        <f t="shared" si="5"/>
        <v>0.92433245216157633</v>
      </c>
    </row>
    <row r="126" spans="1:24" x14ac:dyDescent="0.25">
      <c r="A126" t="s">
        <v>124</v>
      </c>
      <c r="B126">
        <v>-350.671199068475</v>
      </c>
      <c r="C126">
        <v>-343.53723023966501</v>
      </c>
      <c r="D126">
        <v>7.1339688288104703</v>
      </c>
      <c r="E126">
        <v>-303.92383785579602</v>
      </c>
      <c r="F126">
        <v>-303.10325879938</v>
      </c>
      <c r="G126">
        <v>0.82057905641615703</v>
      </c>
      <c r="H126">
        <v>-46.747361212678797</v>
      </c>
      <c r="I126">
        <v>-40.433971440284502</v>
      </c>
      <c r="J126">
        <v>6.31338977239432</v>
      </c>
      <c r="K126">
        <v>-0.60758042216608599</v>
      </c>
      <c r="L126">
        <v>-1.8938076428330199</v>
      </c>
      <c r="M126">
        <v>-0.36261500013179898</v>
      </c>
      <c r="N126">
        <v>-1.23743961990464</v>
      </c>
      <c r="O126">
        <v>-0.23649977585012999</v>
      </c>
      <c r="P126">
        <v>-0.64702854206782501</v>
      </c>
      <c r="Q126">
        <v>-0.36270077105224002</v>
      </c>
      <c r="R126">
        <v>-1.2377981909043101</v>
      </c>
      <c r="S126">
        <v>-0.23697719049541999</v>
      </c>
      <c r="T126">
        <v>-0.64851142833304198</v>
      </c>
      <c r="V126">
        <f t="shared" si="3"/>
        <v>-7.4980235956678687E-3</v>
      </c>
      <c r="W126">
        <f t="shared" si="4"/>
        <v>-7.9024606184259771E-3</v>
      </c>
      <c r="X126">
        <f t="shared" si="5"/>
        <v>0.94882138079687584</v>
      </c>
    </row>
    <row r="127" spans="1:24" x14ac:dyDescent="0.25">
      <c r="A127" t="s">
        <v>125</v>
      </c>
      <c r="B127">
        <v>-352.08779127335498</v>
      </c>
      <c r="C127">
        <v>-345.273315909269</v>
      </c>
      <c r="D127">
        <v>6.8144753640864399</v>
      </c>
      <c r="E127">
        <v>-308.17038867648398</v>
      </c>
      <c r="F127">
        <v>-307.32267507962302</v>
      </c>
      <c r="G127">
        <v>0.84771359686117798</v>
      </c>
      <c r="H127">
        <v>-43.917402596871703</v>
      </c>
      <c r="I127">
        <v>-37.950640829646403</v>
      </c>
      <c r="J127">
        <v>5.9667617672252602</v>
      </c>
      <c r="K127">
        <v>-0.60720460212777205</v>
      </c>
      <c r="L127">
        <v>-1.89302412273244</v>
      </c>
      <c r="M127">
        <v>-0.36265121635085501</v>
      </c>
      <c r="N127">
        <v>-1.23744009678348</v>
      </c>
      <c r="O127">
        <v>-0.23648252389733501</v>
      </c>
      <c r="P127">
        <v>-0.64692763488798599</v>
      </c>
      <c r="Q127">
        <v>-0.36273131595869801</v>
      </c>
      <c r="R127">
        <v>-1.2377774231220799</v>
      </c>
      <c r="S127">
        <v>-0.23692109611479401</v>
      </c>
      <c r="T127">
        <v>-0.64834425593929401</v>
      </c>
      <c r="V127">
        <f t="shared" si="3"/>
        <v>-6.9024436710660719E-3</v>
      </c>
      <c r="W127">
        <f t="shared" si="4"/>
        <v>-7.5521900542800391E-3</v>
      </c>
      <c r="X127">
        <f t="shared" si="5"/>
        <v>0.91396583262020303</v>
      </c>
    </row>
    <row r="128" spans="1:24" x14ac:dyDescent="0.25">
      <c r="A128" t="s">
        <v>126</v>
      </c>
      <c r="B128">
        <v>-326.92625301139202</v>
      </c>
      <c r="C128">
        <v>-320.51831203739101</v>
      </c>
      <c r="D128">
        <v>6.40794097400103</v>
      </c>
      <c r="E128">
        <v>-284.34713358616398</v>
      </c>
      <c r="F128">
        <v>-283.36800196796003</v>
      </c>
      <c r="G128">
        <v>0.97913161820429995</v>
      </c>
      <c r="H128">
        <v>-42.579119425228299</v>
      </c>
      <c r="I128">
        <v>-37.150310069431498</v>
      </c>
      <c r="J128">
        <v>5.4288093557967301</v>
      </c>
      <c r="K128">
        <v>-0.60635084803032901</v>
      </c>
      <c r="L128">
        <v>-1.8938303225959801</v>
      </c>
      <c r="M128">
        <v>-0.36265120664258499</v>
      </c>
      <c r="N128">
        <v>-1.23744770407122</v>
      </c>
      <c r="O128">
        <v>-0.23651813309445699</v>
      </c>
      <c r="P128">
        <v>-0.64734659894834501</v>
      </c>
      <c r="Q128">
        <v>-0.36274334467243002</v>
      </c>
      <c r="R128">
        <v>-1.2378263918099</v>
      </c>
      <c r="S128">
        <v>-0.23686023455965</v>
      </c>
      <c r="T128">
        <v>-0.64860139569064201</v>
      </c>
      <c r="V128">
        <f t="shared" si="3"/>
        <v>-7.4025350954380897E-3</v>
      </c>
      <c r="W128">
        <f t="shared" si="4"/>
        <v>-6.7472687982489954E-3</v>
      </c>
      <c r="X128">
        <f t="shared" si="5"/>
        <v>1.0971157837018652</v>
      </c>
    </row>
    <row r="129" spans="1:24" x14ac:dyDescent="0.25">
      <c r="A129" t="s">
        <v>127</v>
      </c>
      <c r="B129">
        <v>-348.08174953357099</v>
      </c>
      <c r="C129">
        <v>-341.378583140133</v>
      </c>
      <c r="D129">
        <v>6.7031663934383303</v>
      </c>
      <c r="E129">
        <v>-302.94386450816398</v>
      </c>
      <c r="F129">
        <v>-302.11308601580902</v>
      </c>
      <c r="G129">
        <v>0.83077849235475698</v>
      </c>
      <c r="H129">
        <v>-45.137885025407002</v>
      </c>
      <c r="I129">
        <v>-39.265497124323403</v>
      </c>
      <c r="J129">
        <v>5.8723879010835702</v>
      </c>
      <c r="K129">
        <v>-0.60727030675085802</v>
      </c>
      <c r="L129">
        <v>-1.8935973600670599</v>
      </c>
      <c r="M129">
        <v>-0.36271369045791002</v>
      </c>
      <c r="N129">
        <v>-1.2375151543259899</v>
      </c>
      <c r="O129">
        <v>-0.23646374058271799</v>
      </c>
      <c r="P129">
        <v>-0.64698297143217398</v>
      </c>
      <c r="Q129">
        <v>-0.362794583253221</v>
      </c>
      <c r="R129">
        <v>-1.23784929647764</v>
      </c>
      <c r="S129">
        <v>-0.23689889328576699</v>
      </c>
      <c r="T129">
        <v>-0.64836945789503397</v>
      </c>
      <c r="V129">
        <f t="shared" si="3"/>
        <v>-7.3786056943859757E-3</v>
      </c>
      <c r="W129">
        <f t="shared" si="4"/>
        <v>-7.5768302118700281E-3</v>
      </c>
      <c r="X129">
        <f t="shared" si="5"/>
        <v>0.97383806790687888</v>
      </c>
    </row>
    <row r="130" spans="1:24" x14ac:dyDescent="0.25">
      <c r="A130" t="s">
        <v>128</v>
      </c>
      <c r="B130">
        <v>-354.67263629342199</v>
      </c>
      <c r="C130">
        <v>-347.88189404176597</v>
      </c>
      <c r="D130">
        <v>6.7907422516555798</v>
      </c>
      <c r="E130">
        <v>-307.70542934655202</v>
      </c>
      <c r="F130">
        <v>-306.88642390569299</v>
      </c>
      <c r="G130">
        <v>0.819005440859504</v>
      </c>
      <c r="H130">
        <v>-46.967206946869702</v>
      </c>
      <c r="I130">
        <v>-40.9954701360736</v>
      </c>
      <c r="J130">
        <v>5.9717368107960702</v>
      </c>
      <c r="K130">
        <v>-0.607557380323406</v>
      </c>
      <c r="L130">
        <v>-1.8939047650366401</v>
      </c>
      <c r="M130">
        <v>-0.36264159677025898</v>
      </c>
      <c r="N130">
        <v>-1.23745739209976</v>
      </c>
      <c r="O130">
        <v>-0.23646987279684101</v>
      </c>
      <c r="P130">
        <v>-0.64700442183271201</v>
      </c>
      <c r="Q130">
        <v>-0.36272503846583398</v>
      </c>
      <c r="R130">
        <v>-1.2378008410927199</v>
      </c>
      <c r="S130">
        <v>-0.23691259825241701</v>
      </c>
      <c r="T130">
        <v>-0.64840931979903704</v>
      </c>
      <c r="V130">
        <f t="shared" si="3"/>
        <v>-7.6946041448830993E-3</v>
      </c>
      <c r="W130">
        <f t="shared" si="4"/>
        <v>-7.9197436051550163E-3</v>
      </c>
      <c r="X130">
        <f t="shared" si="5"/>
        <v>0.97157238018092251</v>
      </c>
    </row>
    <row r="131" spans="1:24" x14ac:dyDescent="0.25">
      <c r="A131" t="s">
        <v>129</v>
      </c>
      <c r="B131">
        <v>-406.57499588867103</v>
      </c>
      <c r="C131">
        <v>-395.17720805910602</v>
      </c>
      <c r="D131">
        <v>11.3977878295649</v>
      </c>
      <c r="E131">
        <v>-364.00194973686001</v>
      </c>
      <c r="F131">
        <v>-362.11895015364598</v>
      </c>
      <c r="G131">
        <v>1.8829995832141</v>
      </c>
      <c r="H131">
        <v>-42.573046151811198</v>
      </c>
      <c r="I131">
        <v>-33.058257905460302</v>
      </c>
      <c r="J131">
        <v>9.5147882463508608</v>
      </c>
      <c r="K131">
        <v>-0.65769092253232497</v>
      </c>
      <c r="L131">
        <v>-2.0544226679716502</v>
      </c>
      <c r="M131">
        <v>-0.36256826152923299</v>
      </c>
      <c r="N131">
        <v>-1.2374191907618299</v>
      </c>
      <c r="O131">
        <v>-0.28723622256571901</v>
      </c>
      <c r="P131">
        <v>-0.80867470096392802</v>
      </c>
      <c r="Q131">
        <v>-0.36267094268420302</v>
      </c>
      <c r="R131">
        <v>-1.2378492972716499</v>
      </c>
      <c r="S131">
        <v>-0.28806197815017898</v>
      </c>
      <c r="T131">
        <v>-0.81094014866452502</v>
      </c>
      <c r="V131">
        <f t="shared" ref="V131:V192" si="6">L131-R131-T131</f>
        <v>-5.6332220354752272E-3</v>
      </c>
      <c r="W131">
        <f t="shared" ref="W131:W192" si="7">K131-Q131-S131</f>
        <v>-6.9580016979429726E-3</v>
      </c>
      <c r="X131">
        <f t="shared" ref="X131:X192" si="8">V131/W131</f>
        <v>0.80960342926340523</v>
      </c>
    </row>
    <row r="132" spans="1:24" x14ac:dyDescent="0.25">
      <c r="A132" t="s">
        <v>130</v>
      </c>
      <c r="B132">
        <v>-388.328481618137</v>
      </c>
      <c r="C132">
        <v>-377.65471804255498</v>
      </c>
      <c r="D132">
        <v>10.673763575581701</v>
      </c>
      <c r="E132">
        <v>-349.64051375596603</v>
      </c>
      <c r="F132">
        <v>-347.87828470397801</v>
      </c>
      <c r="G132">
        <v>1.7622290519880299</v>
      </c>
      <c r="H132">
        <v>-38.687967862171099</v>
      </c>
      <c r="I132">
        <v>-29.776433338577402</v>
      </c>
      <c r="J132">
        <v>8.91153452359368</v>
      </c>
      <c r="K132">
        <v>-0.65723650172325998</v>
      </c>
      <c r="L132">
        <v>-2.0538810909208101</v>
      </c>
      <c r="M132">
        <v>-0.36281063540988201</v>
      </c>
      <c r="N132">
        <v>-1.23760512472499</v>
      </c>
      <c r="O132">
        <v>-0.28724866728466197</v>
      </c>
      <c r="P132">
        <v>-0.80871769850950004</v>
      </c>
      <c r="Q132">
        <v>-0.362903559064579</v>
      </c>
      <c r="R132">
        <v>-1.23799498951696</v>
      </c>
      <c r="S132">
        <v>-0.28803134565348998</v>
      </c>
      <c r="T132">
        <v>-0.81084645546698297</v>
      </c>
      <c r="V132">
        <f t="shared" si="6"/>
        <v>-5.0396459368671209E-3</v>
      </c>
      <c r="W132">
        <f t="shared" si="7"/>
        <v>-6.3015970051910064E-3</v>
      </c>
      <c r="X132">
        <f t="shared" si="8"/>
        <v>0.79974107082945167</v>
      </c>
    </row>
    <row r="133" spans="1:24" x14ac:dyDescent="0.25">
      <c r="A133" t="s">
        <v>131</v>
      </c>
      <c r="B133">
        <v>-393.467838915154</v>
      </c>
      <c r="C133">
        <v>-382.79338705598201</v>
      </c>
      <c r="D133">
        <v>10.6744518591722</v>
      </c>
      <c r="E133">
        <v>-355.04727519752902</v>
      </c>
      <c r="F133">
        <v>-353.29032704713802</v>
      </c>
      <c r="G133">
        <v>1.7569481503916999</v>
      </c>
      <c r="H133">
        <v>-38.4205637176251</v>
      </c>
      <c r="I133">
        <v>-29.503060008844599</v>
      </c>
      <c r="J133">
        <v>8.9175037087804991</v>
      </c>
      <c r="K133">
        <v>-0.65703473233426202</v>
      </c>
      <c r="L133">
        <v>-2.0537338585928802</v>
      </c>
      <c r="M133">
        <v>-0.36263843299603599</v>
      </c>
      <c r="N133">
        <v>-1.2375808349048201</v>
      </c>
      <c r="O133">
        <v>-0.28723764611226599</v>
      </c>
      <c r="P133">
        <v>-0.80867805904426104</v>
      </c>
      <c r="Q133">
        <v>-0.36272469368705601</v>
      </c>
      <c r="R133">
        <v>-1.23794387015401</v>
      </c>
      <c r="S133">
        <v>-0.28801915538520101</v>
      </c>
      <c r="T133">
        <v>-0.81084375114672602</v>
      </c>
      <c r="V133">
        <f t="shared" si="6"/>
        <v>-4.9462372921441622E-3</v>
      </c>
      <c r="W133">
        <f t="shared" si="7"/>
        <v>-6.2908832620049981E-3</v>
      </c>
      <c r="X133">
        <f t="shared" si="8"/>
        <v>0.78625482084811771</v>
      </c>
    </row>
    <row r="134" spans="1:24" x14ac:dyDescent="0.25">
      <c r="A134" t="s">
        <v>132</v>
      </c>
      <c r="B134">
        <v>-340.54017711736998</v>
      </c>
      <c r="C134">
        <v>-328.09940750433998</v>
      </c>
      <c r="D134">
        <v>12.440769613029801</v>
      </c>
      <c r="E134">
        <v>-287.49173674889897</v>
      </c>
      <c r="F134">
        <v>-284.64071545038797</v>
      </c>
      <c r="G134">
        <v>2.85102129851151</v>
      </c>
      <c r="H134">
        <v>-53.0484403684708</v>
      </c>
      <c r="I134">
        <v>-43.458692053952397</v>
      </c>
      <c r="J134">
        <v>9.5897483145183795</v>
      </c>
      <c r="K134">
        <v>-1.2842102686015999</v>
      </c>
      <c r="L134">
        <v>-3.69476871684589</v>
      </c>
      <c r="M134">
        <v>-0.362711541181856</v>
      </c>
      <c r="N134">
        <v>-1.2374009529085701</v>
      </c>
      <c r="O134">
        <v>-0.91238053112529804</v>
      </c>
      <c r="P134">
        <v>-2.4462808791541302</v>
      </c>
      <c r="Q134">
        <v>-0.36285544784820301</v>
      </c>
      <c r="R134">
        <v>-1.23799931238768</v>
      </c>
      <c r="S134">
        <v>-0.91310814707799903</v>
      </c>
      <c r="T134">
        <v>-2.4484635387765299</v>
      </c>
      <c r="V134">
        <f t="shared" si="6"/>
        <v>-8.3058656816801246E-3</v>
      </c>
      <c r="W134">
        <f t="shared" si="7"/>
        <v>-8.2466736753978864E-3</v>
      </c>
      <c r="X134">
        <f t="shared" si="8"/>
        <v>1.0071776826163044</v>
      </c>
    </row>
    <row r="135" spans="1:24" x14ac:dyDescent="0.25">
      <c r="A135" t="s">
        <v>133</v>
      </c>
      <c r="B135">
        <v>-325.99522174646302</v>
      </c>
      <c r="C135">
        <v>-315.167021242148</v>
      </c>
      <c r="D135">
        <v>10.828200504314999</v>
      </c>
      <c r="E135">
        <v>-285.64544896469698</v>
      </c>
      <c r="F135">
        <v>-283.16450937359502</v>
      </c>
      <c r="G135">
        <v>2.48093959110175</v>
      </c>
      <c r="H135">
        <v>-40.349772781765999</v>
      </c>
      <c r="I135">
        <v>-32.002511868552801</v>
      </c>
      <c r="J135">
        <v>8.34726091321326</v>
      </c>
      <c r="K135">
        <v>-1.28215328868942</v>
      </c>
      <c r="L135">
        <v>-3.6912598037982098</v>
      </c>
      <c r="M135">
        <v>-0.362583366118992</v>
      </c>
      <c r="N135">
        <v>-1.23728577511434</v>
      </c>
      <c r="O135">
        <v>-0.91232054742684698</v>
      </c>
      <c r="P135">
        <v>-2.4458549891408299</v>
      </c>
      <c r="Q135">
        <v>-0.36271443172704998</v>
      </c>
      <c r="R135">
        <v>-1.23781878711569</v>
      </c>
      <c r="S135">
        <v>-0.91294350633631904</v>
      </c>
      <c r="T135">
        <v>-2.4477472559490798</v>
      </c>
      <c r="V135">
        <f t="shared" si="6"/>
        <v>-5.6937607334401896E-3</v>
      </c>
      <c r="W135">
        <f t="shared" si="7"/>
        <v>-6.4953506260509997E-3</v>
      </c>
      <c r="X135">
        <f t="shared" si="8"/>
        <v>0.87659020447705138</v>
      </c>
    </row>
    <row r="136" spans="1:24" x14ac:dyDescent="0.25">
      <c r="A136" t="s">
        <v>134</v>
      </c>
      <c r="B136">
        <v>-330.92905446854502</v>
      </c>
      <c r="C136">
        <v>-318.90936809898801</v>
      </c>
      <c r="D136">
        <v>12.019686369556799</v>
      </c>
      <c r="E136">
        <v>-280.68191146262399</v>
      </c>
      <c r="F136">
        <v>-277.88509071050601</v>
      </c>
      <c r="G136">
        <v>2.7968207521176001</v>
      </c>
      <c r="H136">
        <v>-50.247143005920698</v>
      </c>
      <c r="I136">
        <v>-41.024277388481501</v>
      </c>
      <c r="J136">
        <v>9.2228656174392007</v>
      </c>
      <c r="K136">
        <v>-1.28363069110466</v>
      </c>
      <c r="L136">
        <v>-3.69403268898323</v>
      </c>
      <c r="M136">
        <v>-0.36258148116306399</v>
      </c>
      <c r="N136">
        <v>-1.23729252553444</v>
      </c>
      <c r="O136">
        <v>-0.91237982909753801</v>
      </c>
      <c r="P136">
        <v>-2.4462714208848801</v>
      </c>
      <c r="Q136">
        <v>-0.36271392395455998</v>
      </c>
      <c r="R136">
        <v>-1.2378454412626601</v>
      </c>
      <c r="S136">
        <v>-0.91309484190466905</v>
      </c>
      <c r="T136">
        <v>-2.4483838530589201</v>
      </c>
      <c r="V136">
        <f t="shared" si="6"/>
        <v>-7.8033946616500316E-3</v>
      </c>
      <c r="W136">
        <f t="shared" si="7"/>
        <v>-7.8219252454309052E-3</v>
      </c>
      <c r="X136">
        <f t="shared" si="8"/>
        <v>0.99763094338037839</v>
      </c>
    </row>
    <row r="137" spans="1:24" x14ac:dyDescent="0.25">
      <c r="A137" t="s">
        <v>135</v>
      </c>
      <c r="B137">
        <v>-336.37458344717601</v>
      </c>
      <c r="C137">
        <v>-324.34849925230202</v>
      </c>
      <c r="D137">
        <v>12.026084194874199</v>
      </c>
      <c r="E137">
        <v>-285.27244612303201</v>
      </c>
      <c r="F137">
        <v>-282.51587387399599</v>
      </c>
      <c r="G137">
        <v>2.7565722490354401</v>
      </c>
      <c r="H137">
        <v>-51.102137324144699</v>
      </c>
      <c r="I137">
        <v>-41.832625378305899</v>
      </c>
      <c r="J137">
        <v>9.2695119458387598</v>
      </c>
      <c r="K137">
        <v>-1.28375930021206</v>
      </c>
      <c r="L137">
        <v>-3.6942379804351102</v>
      </c>
      <c r="M137">
        <v>-0.36261267388563101</v>
      </c>
      <c r="N137">
        <v>-1.23735085163861</v>
      </c>
      <c r="O137">
        <v>-0.91235394210463905</v>
      </c>
      <c r="P137">
        <v>-2.4462160395178101</v>
      </c>
      <c r="Q137">
        <v>-0.36273912243655299</v>
      </c>
      <c r="R137">
        <v>-1.23788515929276</v>
      </c>
      <c r="S137">
        <v>-0.913064370257747</v>
      </c>
      <c r="T137">
        <v>-2.4483754253058501</v>
      </c>
      <c r="V137">
        <f t="shared" si="6"/>
        <v>-7.9773958365003672E-3</v>
      </c>
      <c r="W137">
        <f t="shared" si="7"/>
        <v>-7.9558075177599274E-3</v>
      </c>
      <c r="X137">
        <f t="shared" si="8"/>
        <v>1.0027135295433238</v>
      </c>
    </row>
    <row r="138" spans="1:24" x14ac:dyDescent="0.25">
      <c r="A138" t="s">
        <v>136</v>
      </c>
      <c r="B138">
        <v>-324.95266420345098</v>
      </c>
      <c r="C138">
        <v>-313.918367800601</v>
      </c>
      <c r="D138">
        <v>11.034296402850501</v>
      </c>
      <c r="E138">
        <v>-283.32310045678599</v>
      </c>
      <c r="F138">
        <v>-280.67437881757201</v>
      </c>
      <c r="G138">
        <v>2.6487216392140498</v>
      </c>
      <c r="H138">
        <v>-41.629563746664701</v>
      </c>
      <c r="I138">
        <v>-33.243988983028103</v>
      </c>
      <c r="J138">
        <v>8.3855747636365106</v>
      </c>
      <c r="K138">
        <v>-1.28217802054025</v>
      </c>
      <c r="L138">
        <v>-3.6915041804170099</v>
      </c>
      <c r="M138">
        <v>-0.36249906430497603</v>
      </c>
      <c r="N138">
        <v>-1.23722609558032</v>
      </c>
      <c r="O138">
        <v>-0.912285480815752</v>
      </c>
      <c r="P138">
        <v>-2.4458156989919599</v>
      </c>
      <c r="Q138">
        <v>-0.362633235242039</v>
      </c>
      <c r="R138">
        <v>-1.23778708335833</v>
      </c>
      <c r="S138">
        <v>-0.91289437162326803</v>
      </c>
      <c r="T138">
        <v>-2.4477055457695598</v>
      </c>
      <c r="V138">
        <f t="shared" si="6"/>
        <v>-6.0115512891201206E-3</v>
      </c>
      <c r="W138">
        <f t="shared" si="7"/>
        <v>-6.6504136749430121E-3</v>
      </c>
      <c r="X138">
        <f t="shared" si="8"/>
        <v>0.90393644409971752</v>
      </c>
    </row>
    <row r="139" spans="1:24" x14ac:dyDescent="0.25">
      <c r="A139" t="s">
        <v>137</v>
      </c>
      <c r="B139">
        <v>-327.52347379154799</v>
      </c>
      <c r="C139">
        <v>-316.77489271894501</v>
      </c>
      <c r="D139">
        <v>10.7485810726034</v>
      </c>
      <c r="E139">
        <v>-286.738931797502</v>
      </c>
      <c r="F139">
        <v>-284.17099202699598</v>
      </c>
      <c r="G139">
        <v>2.5679397705065798</v>
      </c>
      <c r="H139">
        <v>-40.784541994046101</v>
      </c>
      <c r="I139">
        <v>-32.6039006919492</v>
      </c>
      <c r="J139">
        <v>8.1806413020968893</v>
      </c>
      <c r="K139">
        <v>-1.28224569753893</v>
      </c>
      <c r="L139">
        <v>-3.6914605850460802</v>
      </c>
      <c r="M139">
        <v>-0.362637087948745</v>
      </c>
      <c r="N139">
        <v>-1.2373584550663099</v>
      </c>
      <c r="O139">
        <v>-0.91233023582182804</v>
      </c>
      <c r="P139">
        <v>-2.4458464942273799</v>
      </c>
      <c r="Q139">
        <v>-0.36276088003541002</v>
      </c>
      <c r="R139">
        <v>-1.23787272062215</v>
      </c>
      <c r="S139">
        <v>-0.91294211922976798</v>
      </c>
      <c r="T139">
        <v>-2.4477123944545198</v>
      </c>
      <c r="V139">
        <f t="shared" si="6"/>
        <v>-5.8754699694105739E-3</v>
      </c>
      <c r="W139">
        <f t="shared" si="7"/>
        <v>-6.542698273751979E-3</v>
      </c>
      <c r="X139">
        <f t="shared" si="8"/>
        <v>0.89801939866030589</v>
      </c>
    </row>
    <row r="140" spans="1:24" x14ac:dyDescent="0.25">
      <c r="A140" t="s">
        <v>138</v>
      </c>
      <c r="B140">
        <v>-345.31787301951999</v>
      </c>
      <c r="C140">
        <v>-334.67435154167498</v>
      </c>
      <c r="D140">
        <v>10.6435214778444</v>
      </c>
      <c r="E140">
        <v>-310.88859198990599</v>
      </c>
      <c r="F140">
        <v>-308.44243243543099</v>
      </c>
      <c r="G140">
        <v>2.4461595544752899</v>
      </c>
      <c r="H140">
        <v>-34.429281029613101</v>
      </c>
      <c r="I140">
        <v>-26.231919106244</v>
      </c>
      <c r="J140">
        <v>8.19736192336911</v>
      </c>
      <c r="K140">
        <v>-0.82735220628273098</v>
      </c>
      <c r="L140">
        <v>-2.4930922930010802</v>
      </c>
      <c r="M140">
        <v>-0.36253230820313098</v>
      </c>
      <c r="N140">
        <v>-1.23726548921019</v>
      </c>
      <c r="O140">
        <v>-0.45881783041311203</v>
      </c>
      <c r="P140">
        <v>-1.2487154526691899</v>
      </c>
      <c r="Q140">
        <v>-0.36263427657019798</v>
      </c>
      <c r="R140">
        <v>-1.2376896368235299</v>
      </c>
      <c r="S140">
        <v>-0.45954430533972901</v>
      </c>
      <c r="T140">
        <v>-1.25058507159193</v>
      </c>
      <c r="V140">
        <f t="shared" si="6"/>
        <v>-4.8175845856202049E-3</v>
      </c>
      <c r="W140">
        <f t="shared" si="7"/>
        <v>-5.1736243728039977E-3</v>
      </c>
      <c r="X140">
        <f t="shared" si="8"/>
        <v>0.93118174774044782</v>
      </c>
    </row>
    <row r="141" spans="1:24" x14ac:dyDescent="0.25">
      <c r="A141" t="s">
        <v>139</v>
      </c>
      <c r="B141">
        <v>-329.53526811807302</v>
      </c>
      <c r="C141">
        <v>-319.73249563163699</v>
      </c>
      <c r="D141">
        <v>9.8027724864357992</v>
      </c>
      <c r="E141">
        <v>-298.02156181829099</v>
      </c>
      <c r="F141">
        <v>-295.83391822834898</v>
      </c>
      <c r="G141">
        <v>2.1876435899425002</v>
      </c>
      <c r="H141">
        <v>-31.513706299782001</v>
      </c>
      <c r="I141">
        <v>-23.898577403288702</v>
      </c>
      <c r="J141">
        <v>7.6151288964932897</v>
      </c>
      <c r="K141">
        <v>-0.82696602289870402</v>
      </c>
      <c r="L141">
        <v>-2.4925773409454899</v>
      </c>
      <c r="M141">
        <v>-0.36263894282018699</v>
      </c>
      <c r="N141">
        <v>-1.23734136419359</v>
      </c>
      <c r="O141">
        <v>-0.45882282699983401</v>
      </c>
      <c r="P141">
        <v>-1.2487372946567401</v>
      </c>
      <c r="Q141">
        <v>-0.362730745892486</v>
      </c>
      <c r="R141">
        <v>-1.2377252995969801</v>
      </c>
      <c r="S141">
        <v>-0.45950123275342503</v>
      </c>
      <c r="T141">
        <v>-1.25048359943927</v>
      </c>
      <c r="V141">
        <f t="shared" si="6"/>
        <v>-4.3684419092397953E-3</v>
      </c>
      <c r="W141">
        <f t="shared" si="7"/>
        <v>-4.7340442527930016E-3</v>
      </c>
      <c r="X141">
        <f t="shared" si="8"/>
        <v>0.92277166751504114</v>
      </c>
    </row>
    <row r="142" spans="1:24" x14ac:dyDescent="0.25">
      <c r="A142" t="s">
        <v>140</v>
      </c>
      <c r="B142">
        <v>-336.61632272962902</v>
      </c>
      <c r="C142">
        <v>-326.88174836615701</v>
      </c>
      <c r="D142">
        <v>9.7345743634718005</v>
      </c>
      <c r="E142">
        <v>-305.10658994932402</v>
      </c>
      <c r="F142">
        <v>-302.92959528222599</v>
      </c>
      <c r="G142">
        <v>2.1769946670982399</v>
      </c>
      <c r="H142">
        <v>-31.509732780304699</v>
      </c>
      <c r="I142">
        <v>-23.952153083931101</v>
      </c>
      <c r="J142">
        <v>7.5575796963735602</v>
      </c>
      <c r="K142">
        <v>-0.82688785426498701</v>
      </c>
      <c r="L142">
        <v>-2.4925931195302198</v>
      </c>
      <c r="M142">
        <v>-0.36257519469637101</v>
      </c>
      <c r="N142">
        <v>-1.2373297289915599</v>
      </c>
      <c r="O142">
        <v>-0.45882729319432097</v>
      </c>
      <c r="P142">
        <v>-1.2487473351720799</v>
      </c>
      <c r="Q142">
        <v>-0.36266098295221799</v>
      </c>
      <c r="R142">
        <v>-1.2376843085402101</v>
      </c>
      <c r="S142">
        <v>-0.45951825774350202</v>
      </c>
      <c r="T142">
        <v>-1.2504945325014301</v>
      </c>
      <c r="V142">
        <f t="shared" si="6"/>
        <v>-4.4142784885796704E-3</v>
      </c>
      <c r="W142">
        <f t="shared" si="7"/>
        <v>-4.708613569266995E-3</v>
      </c>
      <c r="X142">
        <f t="shared" si="8"/>
        <v>0.93749007508102966</v>
      </c>
    </row>
    <row r="143" spans="1:24" x14ac:dyDescent="0.25">
      <c r="A143" t="s">
        <v>141</v>
      </c>
      <c r="B143">
        <v>-397.12383419644402</v>
      </c>
      <c r="C143">
        <v>-385.8616911108</v>
      </c>
      <c r="D143">
        <v>11.262143085644199</v>
      </c>
      <c r="E143">
        <v>-356.14275137445998</v>
      </c>
      <c r="F143">
        <v>-354.28583055441601</v>
      </c>
      <c r="G143">
        <v>1.8569208200439</v>
      </c>
      <c r="H143">
        <v>-40.981082821983499</v>
      </c>
      <c r="I143">
        <v>-31.575860556383098</v>
      </c>
      <c r="J143">
        <v>9.4052222656003703</v>
      </c>
      <c r="K143">
        <v>-0.90472430779132595</v>
      </c>
      <c r="L143">
        <v>-2.7481252104556999</v>
      </c>
      <c r="M143">
        <v>-0.36255946722282101</v>
      </c>
      <c r="N143">
        <v>-1.23741848246015</v>
      </c>
      <c r="O143">
        <v>-0.53449818458054499</v>
      </c>
      <c r="P143">
        <v>-1.5027645160488601</v>
      </c>
      <c r="Q143">
        <v>-0.36267649464187401</v>
      </c>
      <c r="R143">
        <v>-1.2379089327421</v>
      </c>
      <c r="S143">
        <v>-0.535278981428987</v>
      </c>
      <c r="T143">
        <v>-1.5049585009618101</v>
      </c>
      <c r="V143">
        <f t="shared" si="6"/>
        <v>-5.2577767517898444E-3</v>
      </c>
      <c r="W143">
        <f t="shared" si="7"/>
        <v>-6.7688317204649406E-3</v>
      </c>
      <c r="X143">
        <f t="shared" si="8"/>
        <v>0.77676281061818087</v>
      </c>
    </row>
    <row r="144" spans="1:24" x14ac:dyDescent="0.25">
      <c r="A144" t="s">
        <v>142</v>
      </c>
      <c r="B144">
        <v>-378.83955516224103</v>
      </c>
      <c r="C144">
        <v>-368.348352691527</v>
      </c>
      <c r="D144">
        <v>10.491202470714301</v>
      </c>
      <c r="E144">
        <v>-341.76083994317702</v>
      </c>
      <c r="F144">
        <v>-340.05764056035798</v>
      </c>
      <c r="G144">
        <v>1.70319938281923</v>
      </c>
      <c r="H144">
        <v>-37.078715219063803</v>
      </c>
      <c r="I144">
        <v>-28.2907121311687</v>
      </c>
      <c r="J144">
        <v>8.7880030878950901</v>
      </c>
      <c r="K144">
        <v>-0.90423793473608305</v>
      </c>
      <c r="L144">
        <v>-2.7475507105948398</v>
      </c>
      <c r="M144">
        <v>-0.36279552186643499</v>
      </c>
      <c r="N144">
        <v>-1.2375845635578699</v>
      </c>
      <c r="O144">
        <v>-0.53450286743127495</v>
      </c>
      <c r="P144">
        <v>-1.50278315765913</v>
      </c>
      <c r="Q144">
        <v>-0.36290309062727499</v>
      </c>
      <c r="R144">
        <v>-1.2380340220391</v>
      </c>
      <c r="S144">
        <v>-0.53524073809539097</v>
      </c>
      <c r="T144">
        <v>-1.50483543287694</v>
      </c>
      <c r="V144">
        <f t="shared" si="6"/>
        <v>-4.6812556787998449E-3</v>
      </c>
      <c r="W144">
        <f t="shared" si="7"/>
        <v>-6.0941060134170888E-3</v>
      </c>
      <c r="X144">
        <f t="shared" si="8"/>
        <v>0.76816118204923878</v>
      </c>
    </row>
    <row r="145" spans="1:24" x14ac:dyDescent="0.25">
      <c r="A145" t="s">
        <v>143</v>
      </c>
      <c r="B145">
        <v>-377.80238406277999</v>
      </c>
      <c r="C145">
        <v>-367.21992203115099</v>
      </c>
      <c r="D145">
        <v>10.5824620316296</v>
      </c>
      <c r="E145">
        <v>-342.47249222001602</v>
      </c>
      <c r="F145">
        <v>-339.951094764419</v>
      </c>
      <c r="G145">
        <v>2.5213974555961198</v>
      </c>
      <c r="H145">
        <v>-35.329891842764702</v>
      </c>
      <c r="I145">
        <v>-27.268827266731201</v>
      </c>
      <c r="J145">
        <v>8.0610645760335107</v>
      </c>
      <c r="K145">
        <v>-0.72508291302608496</v>
      </c>
      <c r="L145">
        <v>-2.1622666600648102</v>
      </c>
      <c r="M145">
        <v>-0.41753334788438501</v>
      </c>
      <c r="N145">
        <v>-1.3280818774029799</v>
      </c>
      <c r="O145">
        <v>-0.30148645362424098</v>
      </c>
      <c r="P145">
        <v>-0.82679145089725103</v>
      </c>
      <c r="Q145">
        <v>-0.41771263994059299</v>
      </c>
      <c r="R145">
        <v>-1.32879536439269</v>
      </c>
      <c r="S145">
        <v>-0.30200306718786002</v>
      </c>
      <c r="T145">
        <v>-0.82845235519737703</v>
      </c>
      <c r="V145">
        <f t="shared" si="6"/>
        <v>-5.018940474743161E-3</v>
      </c>
      <c r="W145">
        <f t="shared" si="7"/>
        <v>-5.3672058976319548E-3</v>
      </c>
      <c r="X145">
        <f t="shared" si="8"/>
        <v>0.93511234159240086</v>
      </c>
    </row>
    <row r="146" spans="1:24" x14ac:dyDescent="0.25">
      <c r="A146" t="s">
        <v>144</v>
      </c>
      <c r="B146">
        <v>-375.201705943295</v>
      </c>
      <c r="C146">
        <v>-365.04959626245898</v>
      </c>
      <c r="D146">
        <v>10.152109680835601</v>
      </c>
      <c r="E146">
        <v>-341.07921119945098</v>
      </c>
      <c r="F146">
        <v>-338.688654550531</v>
      </c>
      <c r="G146">
        <v>2.3905566489199099</v>
      </c>
      <c r="H146">
        <v>-34.122494743843497</v>
      </c>
      <c r="I146">
        <v>-26.360941711927801</v>
      </c>
      <c r="J146">
        <v>7.7615530319157404</v>
      </c>
      <c r="K146">
        <v>-0.72481562436805402</v>
      </c>
      <c r="L146">
        <v>-2.1619898009978802</v>
      </c>
      <c r="M146">
        <v>-0.41750904427270202</v>
      </c>
      <c r="N146">
        <v>-1.32801286928663</v>
      </c>
      <c r="O146">
        <v>-0.301488530432863</v>
      </c>
      <c r="P146">
        <v>-0.82679841129631204</v>
      </c>
      <c r="Q146">
        <v>-0.41768110163336902</v>
      </c>
      <c r="R146">
        <v>-1.3287013983290401</v>
      </c>
      <c r="S146">
        <v>-0.30198719403178897</v>
      </c>
      <c r="T146">
        <v>-0.82839538028824</v>
      </c>
      <c r="V146">
        <f t="shared" si="6"/>
        <v>-4.8930223806000761E-3</v>
      </c>
      <c r="W146">
        <f t="shared" si="7"/>
        <v>-5.1473287028960257E-3</v>
      </c>
      <c r="X146">
        <f t="shared" si="8"/>
        <v>0.95059450503853193</v>
      </c>
    </row>
    <row r="147" spans="1:24" x14ac:dyDescent="0.25">
      <c r="A147" t="s">
        <v>41</v>
      </c>
      <c r="B147">
        <v>-397.06024991781402</v>
      </c>
      <c r="C147">
        <v>-382.60282465295103</v>
      </c>
      <c r="D147">
        <v>14.4574252648623</v>
      </c>
      <c r="E147">
        <v>-342.68828242573602</v>
      </c>
      <c r="F147">
        <v>-342.35235408284802</v>
      </c>
      <c r="G147">
        <v>0.33592834288743301</v>
      </c>
      <c r="H147">
        <v>-54.371967492077701</v>
      </c>
      <c r="I147">
        <v>-40.250470570102898</v>
      </c>
      <c r="J147">
        <v>14.121496921974799</v>
      </c>
      <c r="K147">
        <v>-0.49553151628383602</v>
      </c>
      <c r="L147">
        <v>-1.5051546926805901</v>
      </c>
      <c r="M147">
        <v>-0.41806676547398802</v>
      </c>
      <c r="N147">
        <v>-1.33124642285596</v>
      </c>
      <c r="O147">
        <v>-6.7942680462454205E-2</v>
      </c>
      <c r="P147">
        <v>-0.162721154311181</v>
      </c>
      <c r="Q147">
        <v>-0.41814293739507402</v>
      </c>
      <c r="R147">
        <v>-1.3315410987820899</v>
      </c>
      <c r="S147">
        <v>-6.9427113672943699E-2</v>
      </c>
      <c r="T147">
        <v>-0.16624446663277501</v>
      </c>
      <c r="V147">
        <f t="shared" si="6"/>
        <v>-7.3691272657251672E-3</v>
      </c>
      <c r="W147">
        <f t="shared" si="7"/>
        <v>-7.9614652158182947E-3</v>
      </c>
      <c r="X147">
        <f t="shared" si="8"/>
        <v>0.92559937975785711</v>
      </c>
    </row>
    <row r="148" spans="1:24" x14ac:dyDescent="0.25">
      <c r="A148" t="s">
        <v>42</v>
      </c>
      <c r="B148">
        <v>-389.89383201730101</v>
      </c>
      <c r="C148">
        <v>-377.68226085344901</v>
      </c>
      <c r="D148">
        <v>12.2115711638516</v>
      </c>
      <c r="E148">
        <v>-350.18133637854999</v>
      </c>
      <c r="F148">
        <v>-349.99663700487901</v>
      </c>
      <c r="G148">
        <v>0.184699373670282</v>
      </c>
      <c r="H148">
        <v>-39.712495638751101</v>
      </c>
      <c r="I148">
        <v>-27.685623848569701</v>
      </c>
      <c r="J148">
        <v>12.0268717901813</v>
      </c>
      <c r="K148">
        <v>-0.49357105937144402</v>
      </c>
      <c r="L148">
        <v>-1.5024630494370901</v>
      </c>
      <c r="M148">
        <v>-0.41835485145741502</v>
      </c>
      <c r="N148">
        <v>-1.33188973389639</v>
      </c>
      <c r="O148">
        <v>-6.7942680462454205E-2</v>
      </c>
      <c r="P148">
        <v>-0.162721154311181</v>
      </c>
      <c r="Q148">
        <v>-0.41839792288518002</v>
      </c>
      <c r="R148">
        <v>-1.3320745735672599</v>
      </c>
      <c r="S148">
        <v>-6.9192236837384694E-2</v>
      </c>
      <c r="T148">
        <v>-0.165824479747187</v>
      </c>
      <c r="V148">
        <f t="shared" si="6"/>
        <v>-4.563996122643188E-3</v>
      </c>
      <c r="W148">
        <f t="shared" si="7"/>
        <v>-5.9808996488793092E-3</v>
      </c>
      <c r="X148">
        <f t="shared" si="8"/>
        <v>0.76309525164803294</v>
      </c>
    </row>
    <row r="149" spans="1:24" x14ac:dyDescent="0.25">
      <c r="A149" t="s">
        <v>43</v>
      </c>
      <c r="B149">
        <v>-389.88278865938503</v>
      </c>
      <c r="C149">
        <v>-376.79425957563501</v>
      </c>
      <c r="D149">
        <v>13.0885290837504</v>
      </c>
      <c r="E149">
        <v>-344.90967656661502</v>
      </c>
      <c r="F149">
        <v>-344.67566870991902</v>
      </c>
      <c r="G149">
        <v>0.234007856696345</v>
      </c>
      <c r="H149">
        <v>-44.973112092770201</v>
      </c>
      <c r="I149">
        <v>-32.118590865716001</v>
      </c>
      <c r="J149">
        <v>12.8545212270541</v>
      </c>
      <c r="K149">
        <v>-0.494339106267291</v>
      </c>
      <c r="L149">
        <v>-1.50328846790367</v>
      </c>
      <c r="M149">
        <v>-0.41819699639843799</v>
      </c>
      <c r="N149">
        <v>-1.33163739161026</v>
      </c>
      <c r="O149">
        <v>-6.7942680462454205E-2</v>
      </c>
      <c r="P149">
        <v>-0.162721154311181</v>
      </c>
      <c r="Q149">
        <v>-0.41823987370028198</v>
      </c>
      <c r="R149">
        <v>-1.3318289595842401</v>
      </c>
      <c r="S149">
        <v>-6.9296191717603095E-2</v>
      </c>
      <c r="T149">
        <v>-0.166029225668367</v>
      </c>
      <c r="V149">
        <f t="shared" si="6"/>
        <v>-5.4302826510629065E-3</v>
      </c>
      <c r="W149">
        <f t="shared" si="7"/>
        <v>-6.8030408494059169E-3</v>
      </c>
      <c r="X149">
        <f t="shared" si="8"/>
        <v>0.79821402976539702</v>
      </c>
    </row>
    <row r="150" spans="1:24" x14ac:dyDescent="0.25">
      <c r="A150" t="s">
        <v>44</v>
      </c>
      <c r="B150">
        <v>-403.67501463987401</v>
      </c>
      <c r="C150">
        <v>-389.01900994718898</v>
      </c>
      <c r="D150">
        <v>14.656004692684499</v>
      </c>
      <c r="E150">
        <v>-348.74991316417999</v>
      </c>
      <c r="F150">
        <v>-348.39497855767502</v>
      </c>
      <c r="G150">
        <v>0.35493460650512099</v>
      </c>
      <c r="H150">
        <v>-54.925101475693403</v>
      </c>
      <c r="I150">
        <v>-40.624031389513902</v>
      </c>
      <c r="J150">
        <v>14.301070086179401</v>
      </c>
      <c r="K150">
        <v>-0.49569466529866402</v>
      </c>
      <c r="L150">
        <v>-1.50543850387449</v>
      </c>
      <c r="M150">
        <v>-0.41814038897186501</v>
      </c>
      <c r="N150">
        <v>-1.3314090819900199</v>
      </c>
      <c r="O150">
        <v>-6.7942680462454205E-2</v>
      </c>
      <c r="P150">
        <v>-0.162721154311181</v>
      </c>
      <c r="Q150">
        <v>-0.41822218748318502</v>
      </c>
      <c r="R150">
        <v>-1.3317335652114</v>
      </c>
      <c r="S150">
        <v>-6.9431826201795804E-2</v>
      </c>
      <c r="T150">
        <v>-0.16627271601541699</v>
      </c>
      <c r="V150">
        <f t="shared" si="6"/>
        <v>-7.4322226476730147E-3</v>
      </c>
      <c r="W150">
        <f t="shared" si="7"/>
        <v>-8.0406516136831974E-3</v>
      </c>
      <c r="X150">
        <f t="shared" si="8"/>
        <v>0.92433088818637688</v>
      </c>
    </row>
    <row r="151" spans="1:24" x14ac:dyDescent="0.25">
      <c r="A151" t="s">
        <v>145</v>
      </c>
      <c r="B151">
        <v>-406.44422061364497</v>
      </c>
      <c r="C151">
        <v>-395.73758334521801</v>
      </c>
      <c r="D151">
        <v>10.7066372684277</v>
      </c>
      <c r="E151">
        <v>-363.65322711436897</v>
      </c>
      <c r="F151">
        <v>-363.34116742863102</v>
      </c>
      <c r="G151">
        <v>0.31205968573825299</v>
      </c>
      <c r="H151">
        <v>-42.790993499276397</v>
      </c>
      <c r="I151">
        <v>-32.396415916586903</v>
      </c>
      <c r="J151">
        <v>10.3945775826895</v>
      </c>
      <c r="K151">
        <v>-0.47564270606067599</v>
      </c>
      <c r="L151">
        <v>-1.48900283402042</v>
      </c>
      <c r="M151">
        <v>-0.41801110175029599</v>
      </c>
      <c r="N151">
        <v>-1.3311404152967199</v>
      </c>
      <c r="O151">
        <v>-5.0040269524720897E-2</v>
      </c>
      <c r="P151">
        <v>-0.14915552707844601</v>
      </c>
      <c r="Q151">
        <v>-0.41808412275613199</v>
      </c>
      <c r="R151">
        <v>-1.33142094148422</v>
      </c>
      <c r="S151">
        <v>-5.0992046650815602E-2</v>
      </c>
      <c r="T151">
        <v>-0.151809287726489</v>
      </c>
      <c r="V151">
        <f t="shared" si="6"/>
        <v>-5.772604809711035E-3</v>
      </c>
      <c r="W151">
        <f t="shared" si="7"/>
        <v>-6.5665366537283956E-3</v>
      </c>
      <c r="X151">
        <f t="shared" si="8"/>
        <v>0.8790942796966531</v>
      </c>
    </row>
    <row r="152" spans="1:24" x14ac:dyDescent="0.25">
      <c r="A152" t="s">
        <v>146</v>
      </c>
      <c r="B152">
        <v>-407.13721188474199</v>
      </c>
      <c r="C152">
        <v>-397.91600278436903</v>
      </c>
      <c r="D152">
        <v>9.2212091003734304</v>
      </c>
      <c r="E152">
        <v>-374.580537783247</v>
      </c>
      <c r="F152">
        <v>-374.39941724298399</v>
      </c>
      <c r="G152">
        <v>0.18112054026299801</v>
      </c>
      <c r="H152">
        <v>-32.556674101494799</v>
      </c>
      <c r="I152">
        <v>-23.516585541384401</v>
      </c>
      <c r="J152">
        <v>9.0400885601104299</v>
      </c>
      <c r="K152">
        <v>-0.474675141082815</v>
      </c>
      <c r="L152">
        <v>-1.4874404379071799</v>
      </c>
      <c r="M152">
        <v>-0.41843506544304099</v>
      </c>
      <c r="N152">
        <v>-1.33208453637171</v>
      </c>
      <c r="O152">
        <v>-5.0040269524720002E-2</v>
      </c>
      <c r="P152">
        <v>-0.14915552707844401</v>
      </c>
      <c r="Q152">
        <v>-0.41847887512357701</v>
      </c>
      <c r="R152">
        <v>-1.33227819337505</v>
      </c>
      <c r="S152">
        <v>-5.0830663448464597E-2</v>
      </c>
      <c r="T152">
        <v>-0.15157085388617</v>
      </c>
      <c r="V152">
        <f t="shared" si="6"/>
        <v>-3.5913906459598965E-3</v>
      </c>
      <c r="W152">
        <f t="shared" si="7"/>
        <v>-5.3656025107733929E-3</v>
      </c>
      <c r="X152">
        <f t="shared" si="8"/>
        <v>0.66933594852560874</v>
      </c>
    </row>
    <row r="153" spans="1:24" x14ac:dyDescent="0.25">
      <c r="A153" t="s">
        <v>147</v>
      </c>
      <c r="B153">
        <v>-405.90341296630299</v>
      </c>
      <c r="C153">
        <v>-395.97772496878798</v>
      </c>
      <c r="D153">
        <v>9.9256879975147694</v>
      </c>
      <c r="E153">
        <v>-368.98489939321598</v>
      </c>
      <c r="F153">
        <v>-368.75817440099001</v>
      </c>
      <c r="G153">
        <v>0.226724992225871</v>
      </c>
      <c r="H153">
        <v>-36.918513573087303</v>
      </c>
      <c r="I153">
        <v>-27.2195505677984</v>
      </c>
      <c r="J153">
        <v>9.6989630052889009</v>
      </c>
      <c r="K153">
        <v>-0.475242037115084</v>
      </c>
      <c r="L153">
        <v>-1.4880540108536899</v>
      </c>
      <c r="M153">
        <v>-0.418258319550594</v>
      </c>
      <c r="N153">
        <v>-1.3317804145543199</v>
      </c>
      <c r="O153">
        <v>-5.00402695247203E-2</v>
      </c>
      <c r="P153">
        <v>-0.14915552707844501</v>
      </c>
      <c r="Q153">
        <v>-0.41830093932544798</v>
      </c>
      <c r="R153">
        <v>-1.3319729712789501</v>
      </c>
      <c r="S153">
        <v>-5.0915460399211701E-2</v>
      </c>
      <c r="T153">
        <v>-0.15173929910820599</v>
      </c>
      <c r="V153">
        <f t="shared" si="6"/>
        <v>-4.3417404665338499E-3</v>
      </c>
      <c r="W153">
        <f t="shared" si="7"/>
        <v>-6.0256373904243182E-3</v>
      </c>
      <c r="X153">
        <f t="shared" si="8"/>
        <v>0.72054459722942432</v>
      </c>
    </row>
    <row r="154" spans="1:24" x14ac:dyDescent="0.25">
      <c r="A154" t="s">
        <v>148</v>
      </c>
      <c r="B154">
        <v>-412.08912853219402</v>
      </c>
      <c r="C154">
        <v>-401.32794273672999</v>
      </c>
      <c r="D154">
        <v>10.761185795464099</v>
      </c>
      <c r="E154">
        <v>-369.57475314571099</v>
      </c>
      <c r="F154">
        <v>-369.23342965288998</v>
      </c>
      <c r="G154">
        <v>0.34132349282142199</v>
      </c>
      <c r="H154">
        <v>-42.514375386482797</v>
      </c>
      <c r="I154">
        <v>-32.094513083839999</v>
      </c>
      <c r="J154">
        <v>10.4198623026427</v>
      </c>
      <c r="K154">
        <v>-0.475611190093993</v>
      </c>
      <c r="L154">
        <v>-1.48911393194909</v>
      </c>
      <c r="M154">
        <v>-0.41806387490760499</v>
      </c>
      <c r="N154">
        <v>-1.3312725823614999</v>
      </c>
      <c r="O154">
        <v>-5.00402695247174E-2</v>
      </c>
      <c r="P154">
        <v>-0.14915552707843999</v>
      </c>
      <c r="Q154">
        <v>-0.41814084289464698</v>
      </c>
      <c r="R154">
        <v>-1.3315788654074201</v>
      </c>
      <c r="S154">
        <v>-5.0979483896148502E-2</v>
      </c>
      <c r="T154">
        <v>-0.15180177708168299</v>
      </c>
      <c r="V154">
        <f t="shared" si="6"/>
        <v>-5.73328945998694E-3</v>
      </c>
      <c r="W154">
        <f t="shared" si="7"/>
        <v>-6.4908633031975152E-3</v>
      </c>
      <c r="X154">
        <f t="shared" si="8"/>
        <v>0.88328611960794479</v>
      </c>
    </row>
    <row r="155" spans="1:24" x14ac:dyDescent="0.25">
      <c r="A155" t="s">
        <v>149</v>
      </c>
      <c r="B155">
        <v>-370.296444648038</v>
      </c>
      <c r="C155">
        <v>-360.65834555482701</v>
      </c>
      <c r="D155">
        <v>9.6380990932110606</v>
      </c>
      <c r="E155">
        <v>-304.51614907246602</v>
      </c>
      <c r="F155">
        <v>-303.156208974099</v>
      </c>
      <c r="G155">
        <v>1.3599400983665499</v>
      </c>
      <c r="H155">
        <v>-65.780295575571998</v>
      </c>
      <c r="I155">
        <v>-57.502136580727502</v>
      </c>
      <c r="J155">
        <v>8.2781589948444996</v>
      </c>
      <c r="K155">
        <v>-0.66766745426304397</v>
      </c>
      <c r="L155">
        <v>-1.99444369134904</v>
      </c>
      <c r="M155">
        <v>-0.41747845215248203</v>
      </c>
      <c r="N155">
        <v>-1.3281365527811499</v>
      </c>
      <c r="O155">
        <v>-0.23872515793056001</v>
      </c>
      <c r="P155">
        <v>-0.65271659479948396</v>
      </c>
      <c r="Q155">
        <v>-0.41763976350625298</v>
      </c>
      <c r="R155">
        <v>-1.3287968217958901</v>
      </c>
      <c r="S155">
        <v>-0.23926948568534701</v>
      </c>
      <c r="T155">
        <v>-0.65450367046461699</v>
      </c>
      <c r="V155">
        <f t="shared" si="6"/>
        <v>-1.1143199088532896E-2</v>
      </c>
      <c r="W155">
        <f t="shared" si="7"/>
        <v>-1.0758205071443983E-2</v>
      </c>
      <c r="X155">
        <f t="shared" si="8"/>
        <v>1.0357860827649421</v>
      </c>
    </row>
    <row r="156" spans="1:24" x14ac:dyDescent="0.25">
      <c r="A156" t="s">
        <v>150</v>
      </c>
      <c r="B156">
        <v>-377.85858311100702</v>
      </c>
      <c r="C156">
        <v>-367.85739577715202</v>
      </c>
      <c r="D156">
        <v>10.0011873338551</v>
      </c>
      <c r="E156">
        <v>-308.89989450695202</v>
      </c>
      <c r="F156">
        <v>-307.43011002676099</v>
      </c>
      <c r="G156">
        <v>1.4697844801912801</v>
      </c>
      <c r="H156">
        <v>-68.958688604054899</v>
      </c>
      <c r="I156">
        <v>-60.4272857503911</v>
      </c>
      <c r="J156">
        <v>8.5314028536638506</v>
      </c>
      <c r="K156">
        <v>-0.66842816417143402</v>
      </c>
      <c r="L156">
        <v>-1.9949689825110599</v>
      </c>
      <c r="M156">
        <v>-0.41755563773481702</v>
      </c>
      <c r="N156">
        <v>-1.3282431773841401</v>
      </c>
      <c r="O156">
        <v>-0.238741608211087</v>
      </c>
      <c r="P156">
        <v>-0.65259174959725996</v>
      </c>
      <c r="Q156">
        <v>-0.41772143003298301</v>
      </c>
      <c r="R156">
        <v>-1.3289260385369801</v>
      </c>
      <c r="S156">
        <v>-0.23929502449272</v>
      </c>
      <c r="T156">
        <v>-0.65443911913013098</v>
      </c>
      <c r="V156">
        <f t="shared" si="6"/>
        <v>-1.160382484394884E-2</v>
      </c>
      <c r="W156">
        <f t="shared" si="7"/>
        <v>-1.1411709645731016E-2</v>
      </c>
      <c r="X156">
        <f t="shared" si="8"/>
        <v>1.016834918183332</v>
      </c>
    </row>
    <row r="157" spans="1:24" x14ac:dyDescent="0.25">
      <c r="A157" t="s">
        <v>151</v>
      </c>
      <c r="B157">
        <v>-366.92035582340702</v>
      </c>
      <c r="C157">
        <v>-357.32062528575699</v>
      </c>
      <c r="D157">
        <v>9.5997305376495294</v>
      </c>
      <c r="E157">
        <v>-302.56755285989499</v>
      </c>
      <c r="F157">
        <v>-301.14554230614698</v>
      </c>
      <c r="G157">
        <v>1.4220105537483201</v>
      </c>
      <c r="H157">
        <v>-64.352802963511294</v>
      </c>
      <c r="I157">
        <v>-56.175082979610103</v>
      </c>
      <c r="J157">
        <v>8.1777199839012003</v>
      </c>
      <c r="K157">
        <v>-0.66709910549652396</v>
      </c>
      <c r="L157">
        <v>-1.99391299230065</v>
      </c>
      <c r="M157">
        <v>-0.41730036973718898</v>
      </c>
      <c r="N157">
        <v>-1.32789623674441</v>
      </c>
      <c r="O157">
        <v>-0.23869951799668099</v>
      </c>
      <c r="P157">
        <v>-0.65260528852242505</v>
      </c>
      <c r="Q157">
        <v>-0.41746934231392702</v>
      </c>
      <c r="R157">
        <v>-1.3285994881454399</v>
      </c>
      <c r="S157">
        <v>-0.23921737255055001</v>
      </c>
      <c r="T157">
        <v>-0.65432993858038602</v>
      </c>
      <c r="V157">
        <f t="shared" si="6"/>
        <v>-1.098356557482405E-2</v>
      </c>
      <c r="W157">
        <f t="shared" si="7"/>
        <v>-1.0412390632046936E-2</v>
      </c>
      <c r="X157">
        <f t="shared" si="8"/>
        <v>1.0548553125753051</v>
      </c>
    </row>
    <row r="158" spans="1:24" x14ac:dyDescent="0.25">
      <c r="A158" t="s">
        <v>152</v>
      </c>
      <c r="B158">
        <v>-421.84484488494297</v>
      </c>
      <c r="C158">
        <v>-408.02024320790201</v>
      </c>
      <c r="D158">
        <v>13.8246016770404</v>
      </c>
      <c r="E158">
        <v>-368.48381958689799</v>
      </c>
      <c r="F158">
        <v>-365.93462529951699</v>
      </c>
      <c r="G158">
        <v>2.5491942873809199</v>
      </c>
      <c r="H158">
        <v>-53.361025298045</v>
      </c>
      <c r="I158">
        <v>-42.085617908385402</v>
      </c>
      <c r="J158">
        <v>11.275407389659501</v>
      </c>
      <c r="K158">
        <v>-0.714813842553634</v>
      </c>
      <c r="L158">
        <v>-2.1473944638750502</v>
      </c>
      <c r="M158">
        <v>-0.417844400313229</v>
      </c>
      <c r="N158">
        <v>-1.328599721876</v>
      </c>
      <c r="O158">
        <v>-0.28723360029868</v>
      </c>
      <c r="P158">
        <v>-0.80820644557005195</v>
      </c>
      <c r="Q158">
        <v>-0.41801834574753299</v>
      </c>
      <c r="R158">
        <v>-1.3292932279654399</v>
      </c>
      <c r="S158">
        <v>-0.28813721859775199</v>
      </c>
      <c r="T158">
        <v>-0.81072995100490997</v>
      </c>
      <c r="V158">
        <f t="shared" si="6"/>
        <v>-7.3712849047002926E-3</v>
      </c>
      <c r="W158">
        <f t="shared" si="7"/>
        <v>-8.658278208349024E-3</v>
      </c>
      <c r="X158">
        <f t="shared" si="8"/>
        <v>0.85135690114372775</v>
      </c>
    </row>
    <row r="159" spans="1:24" x14ac:dyDescent="0.25">
      <c r="A159" t="s">
        <v>153</v>
      </c>
      <c r="B159">
        <v>-409.31157710342802</v>
      </c>
      <c r="C159">
        <v>-396.61953416928901</v>
      </c>
      <c r="D159">
        <v>12.692042934139099</v>
      </c>
      <c r="E159">
        <v>-363.86907375774302</v>
      </c>
      <c r="F159">
        <v>-361.589631278534</v>
      </c>
      <c r="G159">
        <v>2.2794424792084498</v>
      </c>
      <c r="H159">
        <v>-45.442503345684798</v>
      </c>
      <c r="I159">
        <v>-35.029902890754101</v>
      </c>
      <c r="J159">
        <v>10.412600454930599</v>
      </c>
      <c r="K159">
        <v>-0.712783781661954</v>
      </c>
      <c r="L159">
        <v>-2.1452414543470701</v>
      </c>
      <c r="M159">
        <v>-0.41736217056226299</v>
      </c>
      <c r="N159">
        <v>-1.3278580280435699</v>
      </c>
      <c r="O159">
        <v>-0.28724395764195398</v>
      </c>
      <c r="P159">
        <v>-0.80825294670568304</v>
      </c>
      <c r="Q159">
        <v>-0.41751750849456898</v>
      </c>
      <c r="R159">
        <v>-1.3285090794299499</v>
      </c>
      <c r="S159">
        <v>-0.288092736525347</v>
      </c>
      <c r="T159">
        <v>-0.81056372800016696</v>
      </c>
      <c r="V159">
        <f t="shared" si="6"/>
        <v>-6.1686469169532909E-3</v>
      </c>
      <c r="W159">
        <f t="shared" si="7"/>
        <v>-7.1735366420380142E-3</v>
      </c>
      <c r="X159">
        <f t="shared" si="8"/>
        <v>0.85991711268387239</v>
      </c>
    </row>
    <row r="160" spans="1:24" x14ac:dyDescent="0.25">
      <c r="A160" t="s">
        <v>154</v>
      </c>
      <c r="B160">
        <v>-358.87951380887898</v>
      </c>
      <c r="C160">
        <v>-345.30850283147998</v>
      </c>
      <c r="D160">
        <v>13.571010977398901</v>
      </c>
      <c r="E160">
        <v>-316.89562135508697</v>
      </c>
      <c r="F160">
        <v>-313.74171260240502</v>
      </c>
      <c r="G160">
        <v>3.1539087526816898</v>
      </c>
      <c r="H160">
        <v>-41.9838924537924</v>
      </c>
      <c r="I160">
        <v>-31.566790229075099</v>
      </c>
      <c r="J160">
        <v>10.417102224717301</v>
      </c>
      <c r="K160">
        <v>-0.883452360792507</v>
      </c>
      <c r="L160">
        <v>-2.58546620733628</v>
      </c>
      <c r="M160">
        <v>-0.41750229978966802</v>
      </c>
      <c r="N160">
        <v>-1.32809130960662</v>
      </c>
      <c r="O160">
        <v>-0.458771604093063</v>
      </c>
      <c r="P160">
        <v>-1.2485625367220199</v>
      </c>
      <c r="Q160">
        <v>-0.41768183732345099</v>
      </c>
      <c r="R160">
        <v>-1.32881232867392</v>
      </c>
      <c r="S160">
        <v>-0.45961856206464502</v>
      </c>
      <c r="T160">
        <v>-1.2507826862820399</v>
      </c>
      <c r="V160">
        <f t="shared" si="6"/>
        <v>-5.8711923803200783E-3</v>
      </c>
      <c r="W160">
        <f t="shared" si="7"/>
        <v>-6.1519614044109883E-3</v>
      </c>
      <c r="X160">
        <f t="shared" si="8"/>
        <v>0.95436105566436147</v>
      </c>
    </row>
    <row r="161" spans="1:24" x14ac:dyDescent="0.25">
      <c r="A161" t="s">
        <v>155</v>
      </c>
      <c r="B161">
        <v>-347.85173820825401</v>
      </c>
      <c r="C161">
        <v>-335.69181830469898</v>
      </c>
      <c r="D161">
        <v>12.159919903555499</v>
      </c>
      <c r="E161">
        <v>-311.55705517670498</v>
      </c>
      <c r="F161">
        <v>-308.82236734820998</v>
      </c>
      <c r="G161">
        <v>2.7346878284947298</v>
      </c>
      <c r="H161">
        <v>-36.294683031549297</v>
      </c>
      <c r="I161">
        <v>-26.8694509564885</v>
      </c>
      <c r="J161">
        <v>9.4252320750607996</v>
      </c>
      <c r="K161">
        <v>-0.88206501295081696</v>
      </c>
      <c r="L161">
        <v>-2.5839713280932401</v>
      </c>
      <c r="M161">
        <v>-0.417229464597758</v>
      </c>
      <c r="N161">
        <v>-1.3276331697030099</v>
      </c>
      <c r="O161">
        <v>-0.45877461143408099</v>
      </c>
      <c r="P161">
        <v>-1.2485751825235201</v>
      </c>
      <c r="Q161">
        <v>-0.41739037977474203</v>
      </c>
      <c r="R161">
        <v>-1.3282959749055301</v>
      </c>
      <c r="S161">
        <v>-0.45955127597955903</v>
      </c>
      <c r="T161">
        <v>-1.2505646783939299</v>
      </c>
      <c r="V161">
        <f t="shared" si="6"/>
        <v>-5.1106747937801345E-3</v>
      </c>
      <c r="W161">
        <f t="shared" si="7"/>
        <v>-5.1233571965159097E-3</v>
      </c>
      <c r="X161">
        <f t="shared" si="8"/>
        <v>0.99752459134717375</v>
      </c>
    </row>
    <row r="162" spans="1:24" x14ac:dyDescent="0.25">
      <c r="A162" t="s">
        <v>156</v>
      </c>
      <c r="B162">
        <v>-413.41477838829599</v>
      </c>
      <c r="C162">
        <v>-399.422613930784</v>
      </c>
      <c r="D162">
        <v>13.9921644575124</v>
      </c>
      <c r="E162">
        <v>-358.68690679559302</v>
      </c>
      <c r="F162">
        <v>-356.11163970130701</v>
      </c>
      <c r="G162">
        <v>2.5752670942869398</v>
      </c>
      <c r="H162">
        <v>-54.7278715927024</v>
      </c>
      <c r="I162">
        <v>-43.310974229476997</v>
      </c>
      <c r="J162">
        <v>11.4168973632254</v>
      </c>
      <c r="K162">
        <v>-0.96251954867943501</v>
      </c>
      <c r="L162">
        <v>-2.84199548875955</v>
      </c>
      <c r="M162">
        <v>-0.41779309323268299</v>
      </c>
      <c r="N162">
        <v>-1.32853589890053</v>
      </c>
      <c r="O162">
        <v>-0.53477191419469305</v>
      </c>
      <c r="P162">
        <v>-1.5025693885511699</v>
      </c>
      <c r="Q162">
        <v>-0.41799794906063797</v>
      </c>
      <c r="R162">
        <v>-1.3293554301222399</v>
      </c>
      <c r="S162">
        <v>-0.53562144119102995</v>
      </c>
      <c r="T162">
        <v>-1.50504394043802</v>
      </c>
      <c r="V162">
        <f t="shared" si="6"/>
        <v>-7.5961181992900695E-3</v>
      </c>
      <c r="W162">
        <f t="shared" si="7"/>
        <v>-8.9001584277671464E-3</v>
      </c>
      <c r="X162">
        <f t="shared" si="8"/>
        <v>0.85348123417571209</v>
      </c>
    </row>
    <row r="163" spans="1:24" x14ac:dyDescent="0.25">
      <c r="A163" t="s">
        <v>157</v>
      </c>
      <c r="B163">
        <v>-409.71792483786601</v>
      </c>
      <c r="C163">
        <v>-396.80140198372698</v>
      </c>
      <c r="D163">
        <v>12.9165228541386</v>
      </c>
      <c r="E163">
        <v>-359.07807246105602</v>
      </c>
      <c r="F163">
        <v>-356.763447534889</v>
      </c>
      <c r="G163">
        <v>2.3146249261673999</v>
      </c>
      <c r="H163">
        <v>-50.6398523768095</v>
      </c>
      <c r="I163">
        <v>-40.0379544488382</v>
      </c>
      <c r="J163">
        <v>10.6018979279712</v>
      </c>
      <c r="K163">
        <v>-0.96178924125853404</v>
      </c>
      <c r="L163">
        <v>-2.8410816069085598</v>
      </c>
      <c r="M163">
        <v>-0.41777784205753699</v>
      </c>
      <c r="N163">
        <v>-1.3284616490349701</v>
      </c>
      <c r="O163">
        <v>-0.53477165913232705</v>
      </c>
      <c r="P163">
        <v>-1.5025719994592801</v>
      </c>
      <c r="Q163">
        <v>-0.41796444390890197</v>
      </c>
      <c r="R163">
        <v>-1.3292072795182599</v>
      </c>
      <c r="S163">
        <v>-0.53556713763294606</v>
      </c>
      <c r="T163">
        <v>-1.5048823376973199</v>
      </c>
      <c r="V163">
        <f t="shared" si="6"/>
        <v>-6.991989692979983E-3</v>
      </c>
      <c r="W163">
        <f t="shared" si="7"/>
        <v>-8.2576597166860166E-3</v>
      </c>
      <c r="X163">
        <f t="shared" si="8"/>
        <v>0.84672775736344152</v>
      </c>
    </row>
    <row r="164" spans="1:24" x14ac:dyDescent="0.25">
      <c r="A164" t="s">
        <v>158</v>
      </c>
      <c r="B164">
        <v>-366.15868492587902</v>
      </c>
      <c r="C164">
        <v>-357.103157705694</v>
      </c>
      <c r="D164">
        <v>9.0555272201842598</v>
      </c>
      <c r="E164">
        <v>-333.208327173844</v>
      </c>
      <c r="F164">
        <v>-331.04708364684802</v>
      </c>
      <c r="G164">
        <v>2.1612435269964001</v>
      </c>
      <c r="H164">
        <v>-32.9503577520344</v>
      </c>
      <c r="I164">
        <v>-26.056074058846502</v>
      </c>
      <c r="J164">
        <v>6.8942836931878499</v>
      </c>
      <c r="K164">
        <v>-0.70911683015329996</v>
      </c>
      <c r="L164">
        <v>-2.2054097141795701</v>
      </c>
      <c r="M164">
        <v>-0.401992494410507</v>
      </c>
      <c r="N164">
        <v>-1.3724457852113401</v>
      </c>
      <c r="O164">
        <v>-0.30133556506158699</v>
      </c>
      <c r="P164">
        <v>-0.82620257290878996</v>
      </c>
      <c r="Q164">
        <v>-0.40210327852329297</v>
      </c>
      <c r="R164">
        <v>-1.3729008604166899</v>
      </c>
      <c r="S164">
        <v>-0.30182659029074299</v>
      </c>
      <c r="T164">
        <v>-0.82777158197896705</v>
      </c>
      <c r="V164">
        <f t="shared" si="6"/>
        <v>-4.737271783913144E-3</v>
      </c>
      <c r="W164">
        <f t="shared" si="7"/>
        <v>-5.1869613392639957E-3</v>
      </c>
      <c r="X164">
        <f t="shared" si="8"/>
        <v>0.91330385442690409</v>
      </c>
    </row>
    <row r="165" spans="1:24" x14ac:dyDescent="0.25">
      <c r="A165" t="s">
        <v>159</v>
      </c>
      <c r="B165">
        <v>-350.54919053256901</v>
      </c>
      <c r="C165">
        <v>-342.10333060528399</v>
      </c>
      <c r="D165">
        <v>8.4458599272854809</v>
      </c>
      <c r="E165">
        <v>-319.64192747906901</v>
      </c>
      <c r="F165">
        <v>-317.73083337981399</v>
      </c>
      <c r="G165">
        <v>1.91109409925532</v>
      </c>
      <c r="H165">
        <v>-30.907263053499701</v>
      </c>
      <c r="I165">
        <v>-24.372497225469601</v>
      </c>
      <c r="J165">
        <v>6.5347658280301504</v>
      </c>
      <c r="K165">
        <v>-0.70888907528334899</v>
      </c>
      <c r="L165">
        <v>-2.20513326871944</v>
      </c>
      <c r="M165">
        <v>-0.40212208867830002</v>
      </c>
      <c r="N165">
        <v>-1.37257033259455</v>
      </c>
      <c r="O165">
        <v>-0.30133842288727303</v>
      </c>
      <c r="P165">
        <v>-0.82621954666852604</v>
      </c>
      <c r="Q165">
        <v>-0.40222238465973398</v>
      </c>
      <c r="R165">
        <v>-1.37298913446064</v>
      </c>
      <c r="S165">
        <v>-0.30180910291452301</v>
      </c>
      <c r="T165">
        <v>-0.82771872930699397</v>
      </c>
      <c r="V165">
        <f t="shared" si="6"/>
        <v>-4.4254049518061001E-3</v>
      </c>
      <c r="W165">
        <f t="shared" si="7"/>
        <v>-4.8575877090920039E-3</v>
      </c>
      <c r="X165">
        <f t="shared" si="8"/>
        <v>0.91102934559946658</v>
      </c>
    </row>
    <row r="166" spans="1:24" x14ac:dyDescent="0.25">
      <c r="A166" t="s">
        <v>160</v>
      </c>
      <c r="B166">
        <v>-357.37316806790102</v>
      </c>
      <c r="C166">
        <v>-348.955262710753</v>
      </c>
      <c r="D166">
        <v>8.4179053571470401</v>
      </c>
      <c r="E166">
        <v>-326.52564740699501</v>
      </c>
      <c r="F166">
        <v>-324.59989838318597</v>
      </c>
      <c r="G166">
        <v>1.9257490238094499</v>
      </c>
      <c r="H166">
        <v>-30.847520660905101</v>
      </c>
      <c r="I166">
        <v>-24.3553643275675</v>
      </c>
      <c r="J166">
        <v>6.49215633333759</v>
      </c>
      <c r="K166">
        <v>-0.70879168006212601</v>
      </c>
      <c r="L166">
        <v>-2.2051010299507401</v>
      </c>
      <c r="M166">
        <v>-0.40203529410827199</v>
      </c>
      <c r="N166">
        <v>-1.3725505337767401</v>
      </c>
      <c r="O166">
        <v>-0.30133959304313701</v>
      </c>
      <c r="P166">
        <v>-0.82621809058292905</v>
      </c>
      <c r="Q166">
        <v>-0.40213068117614897</v>
      </c>
      <c r="R166">
        <v>-1.3729373373403899</v>
      </c>
      <c r="S166">
        <v>-0.30181883446011698</v>
      </c>
      <c r="T166">
        <v>-0.82772938995046896</v>
      </c>
      <c r="V166">
        <f t="shared" si="6"/>
        <v>-4.4343026598812063E-3</v>
      </c>
      <c r="W166">
        <f t="shared" si="7"/>
        <v>-4.8421644258600516E-3</v>
      </c>
      <c r="X166">
        <f t="shared" si="8"/>
        <v>0.91576870793552168</v>
      </c>
    </row>
    <row r="167" spans="1:24" x14ac:dyDescent="0.25">
      <c r="A167" t="s">
        <v>45</v>
      </c>
      <c r="B167">
        <v>-386.99158676345598</v>
      </c>
      <c r="C167">
        <v>-373.988118135305</v>
      </c>
      <c r="D167">
        <v>13.0034686281512</v>
      </c>
      <c r="E167">
        <v>-332.99502950075401</v>
      </c>
      <c r="F167">
        <v>-332.774677171382</v>
      </c>
      <c r="G167">
        <v>0.22035232937122801</v>
      </c>
      <c r="H167">
        <v>-53.996557262701998</v>
      </c>
      <c r="I167">
        <v>-41.213440963921997</v>
      </c>
      <c r="J167">
        <v>12.7831162987799</v>
      </c>
      <c r="K167">
        <v>-0.47963420516569499</v>
      </c>
      <c r="L167">
        <v>-1.5466611244032</v>
      </c>
      <c r="M167">
        <v>-0.40224878003345199</v>
      </c>
      <c r="N167">
        <v>-1.37281651507887</v>
      </c>
      <c r="O167">
        <v>-6.7942680462454205E-2</v>
      </c>
      <c r="P167">
        <v>-0.162721154311181</v>
      </c>
      <c r="Q167">
        <v>-0.40229137829998501</v>
      </c>
      <c r="R167">
        <v>-1.37298819939998</v>
      </c>
      <c r="S167">
        <v>-6.9312080354434202E-2</v>
      </c>
      <c r="T167">
        <v>-0.16600630302226099</v>
      </c>
      <c r="V167">
        <f t="shared" si="6"/>
        <v>-7.6666219809590763E-3</v>
      </c>
      <c r="W167">
        <f t="shared" si="7"/>
        <v>-8.030746511275777E-3</v>
      </c>
      <c r="X167">
        <f t="shared" si="8"/>
        <v>0.95465869458020591</v>
      </c>
    </row>
    <row r="168" spans="1:24" x14ac:dyDescent="0.25">
      <c r="A168" t="s">
        <v>46</v>
      </c>
      <c r="B168">
        <v>-369.60308767402699</v>
      </c>
      <c r="C168">
        <v>-356.90542501125202</v>
      </c>
      <c r="D168">
        <v>12.6976626627748</v>
      </c>
      <c r="E168">
        <v>-318.278542774713</v>
      </c>
      <c r="F168">
        <v>-318.06887277699201</v>
      </c>
      <c r="G168">
        <v>0.209669997721047</v>
      </c>
      <c r="H168">
        <v>-51.324544899314098</v>
      </c>
      <c r="I168">
        <v>-38.836552234260303</v>
      </c>
      <c r="J168">
        <v>12.487992665053801</v>
      </c>
      <c r="K168">
        <v>-0.47905203799918999</v>
      </c>
      <c r="L168">
        <v>-1.54621564995158</v>
      </c>
      <c r="M168">
        <v>-0.402191018176904</v>
      </c>
      <c r="N168">
        <v>-1.3728643509387499</v>
      </c>
      <c r="O168">
        <v>-6.7942680462458493E-2</v>
      </c>
      <c r="P168">
        <v>-0.162721154311192</v>
      </c>
      <c r="Q168">
        <v>-0.40222976277391598</v>
      </c>
      <c r="R168">
        <v>-1.37303434564891</v>
      </c>
      <c r="S168">
        <v>-6.9277538824005294E-2</v>
      </c>
      <c r="T168">
        <v>-0.16593398119318201</v>
      </c>
      <c r="V168">
        <f t="shared" si="6"/>
        <v>-7.2473231094879742E-3</v>
      </c>
      <c r="W168">
        <f t="shared" si="7"/>
        <v>-7.5447364012687229E-3</v>
      </c>
      <c r="X168">
        <f t="shared" si="8"/>
        <v>0.96058002878261783</v>
      </c>
    </row>
    <row r="169" spans="1:24" x14ac:dyDescent="0.25">
      <c r="A169" t="s">
        <v>47</v>
      </c>
      <c r="B169">
        <v>-379.192271467701</v>
      </c>
      <c r="C169">
        <v>-366.968066436691</v>
      </c>
      <c r="D169">
        <v>12.224205031009999</v>
      </c>
      <c r="E169">
        <v>-328.01715337711698</v>
      </c>
      <c r="F169">
        <v>-327.82740711154003</v>
      </c>
      <c r="G169">
        <v>0.18974626557716701</v>
      </c>
      <c r="H169">
        <v>-51.175118090582998</v>
      </c>
      <c r="I169">
        <v>-39.140659325150203</v>
      </c>
      <c r="J169">
        <v>12.034458765432801</v>
      </c>
      <c r="K169">
        <v>-0.47910823811173803</v>
      </c>
      <c r="L169">
        <v>-1.5461463440718199</v>
      </c>
      <c r="M169">
        <v>-0.40222320959587898</v>
      </c>
      <c r="N169">
        <v>-1.37287596741028</v>
      </c>
      <c r="O169">
        <v>-6.7942680462454205E-2</v>
      </c>
      <c r="P169">
        <v>-0.162721154311181</v>
      </c>
      <c r="Q169">
        <v>-0.402261114966318</v>
      </c>
      <c r="R169">
        <v>-1.3730239775195301</v>
      </c>
      <c r="S169">
        <v>-6.9233364699160901E-2</v>
      </c>
      <c r="T169">
        <v>-0.165828237229491</v>
      </c>
      <c r="V169">
        <f t="shared" si="6"/>
        <v>-7.2941293227988535E-3</v>
      </c>
      <c r="W169">
        <f t="shared" si="7"/>
        <v>-7.6137584462591251E-3</v>
      </c>
      <c r="X169">
        <f t="shared" si="8"/>
        <v>0.95801953454179845</v>
      </c>
    </row>
    <row r="170" spans="1:24" x14ac:dyDescent="0.25">
      <c r="A170" t="s">
        <v>0</v>
      </c>
      <c r="B170">
        <v>-398.33647135825299</v>
      </c>
      <c r="C170">
        <v>-388.81178337576898</v>
      </c>
      <c r="D170">
        <v>9.5246879824842097</v>
      </c>
      <c r="E170">
        <v>-354.27711396540599</v>
      </c>
      <c r="F170">
        <v>-354.07722341343299</v>
      </c>
      <c r="G170">
        <v>0.19989055197328001</v>
      </c>
      <c r="H170">
        <v>-44.059357392846998</v>
      </c>
      <c r="I170">
        <v>-34.7345599623361</v>
      </c>
      <c r="J170">
        <v>9.3247974305109302</v>
      </c>
      <c r="K170">
        <v>-0.46008914303883702</v>
      </c>
      <c r="L170">
        <v>-1.5309734580370999</v>
      </c>
      <c r="M170">
        <v>-0.40225076554192901</v>
      </c>
      <c r="N170">
        <v>-1.3728347182723699</v>
      </c>
      <c r="O170">
        <v>-5.0040269524722701E-2</v>
      </c>
      <c r="P170">
        <v>-0.14915552707844901</v>
      </c>
      <c r="Q170">
        <v>-0.40228960279048198</v>
      </c>
      <c r="R170">
        <v>-1.3729923934602799</v>
      </c>
      <c r="S170">
        <v>-5.0925685995863702E-2</v>
      </c>
      <c r="T170">
        <v>-0.15162522545311599</v>
      </c>
      <c r="V170">
        <f t="shared" si="6"/>
        <v>-6.355839123704049E-3</v>
      </c>
      <c r="W170">
        <f t="shared" si="7"/>
        <v>-6.873854252491339E-3</v>
      </c>
      <c r="X170">
        <f t="shared" si="8"/>
        <v>0.92463978580873429</v>
      </c>
    </row>
    <row r="171" spans="1:24" x14ac:dyDescent="0.25">
      <c r="A171" t="s">
        <v>1</v>
      </c>
      <c r="B171">
        <v>-383.50496991401502</v>
      </c>
      <c r="C171">
        <v>-374.07288394166801</v>
      </c>
      <c r="D171">
        <v>9.4320859723463606</v>
      </c>
      <c r="E171">
        <v>-340.17475658019299</v>
      </c>
      <c r="F171">
        <v>-339.98421317068198</v>
      </c>
      <c r="G171">
        <v>0.19054340951092799</v>
      </c>
      <c r="H171">
        <v>-43.330213333821703</v>
      </c>
      <c r="I171">
        <v>-34.088670770986297</v>
      </c>
      <c r="J171">
        <v>9.2415425628354306</v>
      </c>
      <c r="K171">
        <v>-0.45989705141286702</v>
      </c>
      <c r="L171">
        <v>-1.53094514372687</v>
      </c>
      <c r="M171">
        <v>-0.40218038181464999</v>
      </c>
      <c r="N171">
        <v>-1.3729624123316</v>
      </c>
      <c r="O171">
        <v>-5.0040269524720897E-2</v>
      </c>
      <c r="P171">
        <v>-0.14915552707844601</v>
      </c>
      <c r="Q171">
        <v>-0.402213956284248</v>
      </c>
      <c r="R171">
        <v>-1.3731069775393501</v>
      </c>
      <c r="S171">
        <v>-5.09211868594154E-2</v>
      </c>
      <c r="T171">
        <v>-0.151616387248621</v>
      </c>
      <c r="V171">
        <f t="shared" si="6"/>
        <v>-6.2217789388988864E-3</v>
      </c>
      <c r="W171">
        <f t="shared" si="7"/>
        <v>-6.7619082692036217E-3</v>
      </c>
      <c r="X171">
        <f t="shared" si="8"/>
        <v>0.92012176018939862</v>
      </c>
    </row>
    <row r="172" spans="1:24" x14ac:dyDescent="0.25">
      <c r="A172" t="s">
        <v>2</v>
      </c>
      <c r="B172">
        <v>-391.73950618815098</v>
      </c>
      <c r="C172">
        <v>-382.706705967174</v>
      </c>
      <c r="D172">
        <v>9.0328002209778102</v>
      </c>
      <c r="E172">
        <v>-349.54917045299402</v>
      </c>
      <c r="F172">
        <v>-349.378564667109</v>
      </c>
      <c r="G172">
        <v>0.17060578588488001</v>
      </c>
      <c r="H172">
        <v>-42.190335735157802</v>
      </c>
      <c r="I172">
        <v>-33.3281413000649</v>
      </c>
      <c r="J172">
        <v>8.8621944350929294</v>
      </c>
      <c r="K172">
        <v>-0.45975141704314998</v>
      </c>
      <c r="L172">
        <v>-1.53065575190214</v>
      </c>
      <c r="M172">
        <v>-0.40223980876321103</v>
      </c>
      <c r="N172">
        <v>-1.3729021155761301</v>
      </c>
      <c r="O172">
        <v>-5.0040269524720099E-2</v>
      </c>
      <c r="P172">
        <v>-0.14915552707844501</v>
      </c>
      <c r="Q172">
        <v>-0.40227397515112201</v>
      </c>
      <c r="R172">
        <v>-1.37303711764362</v>
      </c>
      <c r="S172">
        <v>-5.0887562564820799E-2</v>
      </c>
      <c r="T172">
        <v>-0.15151449671376799</v>
      </c>
      <c r="V172">
        <f t="shared" si="6"/>
        <v>-6.1041375447519752E-3</v>
      </c>
      <c r="W172">
        <f t="shared" si="7"/>
        <v>-6.589879327207171E-3</v>
      </c>
      <c r="X172">
        <f t="shared" si="8"/>
        <v>0.92628973030663131</v>
      </c>
    </row>
    <row r="173" spans="1:24" x14ac:dyDescent="0.25">
      <c r="A173" t="s">
        <v>3</v>
      </c>
      <c r="B173">
        <v>-346.16601039125101</v>
      </c>
      <c r="C173">
        <v>-339.095636878226</v>
      </c>
      <c r="D173">
        <v>7.0703735130250402</v>
      </c>
      <c r="E173">
        <v>-301.27260450026</v>
      </c>
      <c r="F173">
        <v>-300.40835132646401</v>
      </c>
      <c r="G173">
        <v>0.86425317379648603</v>
      </c>
      <c r="H173">
        <v>-44.893405890990202</v>
      </c>
      <c r="I173">
        <v>-38.687285551761697</v>
      </c>
      <c r="J173">
        <v>6.2061203392285504</v>
      </c>
      <c r="K173">
        <v>-0.64642228657077205</v>
      </c>
      <c r="L173">
        <v>-2.02877379705131</v>
      </c>
      <c r="M173">
        <v>-0.40206988506960301</v>
      </c>
      <c r="N173">
        <v>-1.3724903124516601</v>
      </c>
      <c r="O173">
        <v>-0.23647330609617201</v>
      </c>
      <c r="P173">
        <v>-0.64706358709331302</v>
      </c>
      <c r="Q173">
        <v>-0.40216365819691002</v>
      </c>
      <c r="R173">
        <v>-1.37288479754921</v>
      </c>
      <c r="S173">
        <v>-0.236926274856294</v>
      </c>
      <c r="T173">
        <v>-0.64848614617744904</v>
      </c>
      <c r="V173">
        <f t="shared" si="6"/>
        <v>-7.4028533246509598E-3</v>
      </c>
      <c r="W173">
        <f t="shared" si="7"/>
        <v>-7.3323535175680299E-3</v>
      </c>
      <c r="X173">
        <f t="shared" si="8"/>
        <v>1.0096148947147754</v>
      </c>
    </row>
    <row r="174" spans="1:24" x14ac:dyDescent="0.25">
      <c r="A174" t="s">
        <v>4</v>
      </c>
      <c r="B174">
        <v>-349.268195692186</v>
      </c>
      <c r="C174">
        <v>-342.06879205850697</v>
      </c>
      <c r="D174">
        <v>7.1994036336784903</v>
      </c>
      <c r="E174">
        <v>-302.41957921194103</v>
      </c>
      <c r="F174">
        <v>-301.603040340608</v>
      </c>
      <c r="G174">
        <v>0.81653887133218495</v>
      </c>
      <c r="H174">
        <v>-46.8486164802449</v>
      </c>
      <c r="I174">
        <v>-40.465751717898598</v>
      </c>
      <c r="J174">
        <v>6.3828647623463102</v>
      </c>
      <c r="K174">
        <v>-0.64702482410721895</v>
      </c>
      <c r="L174">
        <v>-2.02900463596926</v>
      </c>
      <c r="M174">
        <v>-0.40205827116875797</v>
      </c>
      <c r="N174">
        <v>-1.37260322238474</v>
      </c>
      <c r="O174">
        <v>-0.236499507722855</v>
      </c>
      <c r="P174">
        <v>-0.64702476566588696</v>
      </c>
      <c r="Q174">
        <v>-0.402145419803071</v>
      </c>
      <c r="R174">
        <v>-1.37296785547392</v>
      </c>
      <c r="S174">
        <v>-0.23698080289648801</v>
      </c>
      <c r="T174">
        <v>-0.64852279322122297</v>
      </c>
      <c r="V174">
        <f t="shared" si="6"/>
        <v>-7.5139872741170066E-3</v>
      </c>
      <c r="W174">
        <f t="shared" si="7"/>
        <v>-7.8986014076599387E-3</v>
      </c>
      <c r="X174">
        <f t="shared" si="8"/>
        <v>0.95130604600835544</v>
      </c>
    </row>
    <row r="175" spans="1:24" x14ac:dyDescent="0.25">
      <c r="A175" t="s">
        <v>5</v>
      </c>
      <c r="B175">
        <v>-350.56018119444502</v>
      </c>
      <c r="C175">
        <v>-343.57413763</v>
      </c>
      <c r="D175">
        <v>6.98604356444514</v>
      </c>
      <c r="E175">
        <v>-305.37571936588802</v>
      </c>
      <c r="F175">
        <v>-304.49292643244502</v>
      </c>
      <c r="G175">
        <v>0.88279293344237197</v>
      </c>
      <c r="H175">
        <v>-45.184461828557303</v>
      </c>
      <c r="I175">
        <v>-39.081211197554502</v>
      </c>
      <c r="J175">
        <v>6.1032506310027603</v>
      </c>
      <c r="K175">
        <v>-0.64681216089292104</v>
      </c>
      <c r="L175">
        <v>-2.0285200004444501</v>
      </c>
      <c r="M175">
        <v>-0.40207523037147902</v>
      </c>
      <c r="N175">
        <v>-1.37257378878583</v>
      </c>
      <c r="O175">
        <v>-0.236501823023653</v>
      </c>
      <c r="P175">
        <v>-0.646971468969327</v>
      </c>
      <c r="Q175">
        <v>-0.40216019824831301</v>
      </c>
      <c r="R175">
        <v>-1.3729287086645301</v>
      </c>
      <c r="S175">
        <v>-0.236946601847696</v>
      </c>
      <c r="T175">
        <v>-0.64841140745924197</v>
      </c>
      <c r="V175">
        <f t="shared" si="6"/>
        <v>-7.1798843206780649E-3</v>
      </c>
      <c r="W175">
        <f t="shared" si="7"/>
        <v>-7.7053607969120308E-3</v>
      </c>
      <c r="X175">
        <f t="shared" si="8"/>
        <v>0.93180378049986268</v>
      </c>
    </row>
    <row r="176" spans="1:24" x14ac:dyDescent="0.25">
      <c r="A176" t="s">
        <v>6</v>
      </c>
      <c r="B176">
        <v>-349.27722176694198</v>
      </c>
      <c r="C176">
        <v>-342.07759222555097</v>
      </c>
      <c r="D176">
        <v>7.19962954139105</v>
      </c>
      <c r="E176">
        <v>-302.41615870009099</v>
      </c>
      <c r="F176">
        <v>-301.59927127418598</v>
      </c>
      <c r="G176">
        <v>0.816887425904264</v>
      </c>
      <c r="H176">
        <v>-46.861063066851699</v>
      </c>
      <c r="I176">
        <v>-40.4783209513649</v>
      </c>
      <c r="J176">
        <v>6.3827421154867903</v>
      </c>
      <c r="K176">
        <v>-0.64703020193091199</v>
      </c>
      <c r="L176">
        <v>-2.02901077878369</v>
      </c>
      <c r="M176">
        <v>-0.402059314244405</v>
      </c>
      <c r="N176">
        <v>-1.37260327635644</v>
      </c>
      <c r="O176">
        <v>-0.23650132459179399</v>
      </c>
      <c r="P176">
        <v>-0.64702863173293301</v>
      </c>
      <c r="Q176">
        <v>-0.40214643706539399</v>
      </c>
      <c r="R176">
        <v>-1.37296771057228</v>
      </c>
      <c r="S176">
        <v>-0.23698263523216301</v>
      </c>
      <c r="T176">
        <v>-0.64852682179554499</v>
      </c>
      <c r="V176">
        <f t="shared" si="6"/>
        <v>-7.5162464158650133E-3</v>
      </c>
      <c r="W176">
        <f t="shared" si="7"/>
        <v>-7.9011296333549863E-3</v>
      </c>
      <c r="X176">
        <f t="shared" si="8"/>
        <v>0.95128757084744309</v>
      </c>
    </row>
    <row r="177" spans="1:24" x14ac:dyDescent="0.25">
      <c r="A177" t="s">
        <v>7</v>
      </c>
      <c r="B177">
        <v>-350.71508516281</v>
      </c>
      <c r="C177">
        <v>-343.45454540900602</v>
      </c>
      <c r="D177">
        <v>7.2605397538038003</v>
      </c>
      <c r="E177">
        <v>-304.45600986920903</v>
      </c>
      <c r="F177">
        <v>-303.59702844322601</v>
      </c>
      <c r="G177">
        <v>0.85898142598279903</v>
      </c>
      <c r="H177">
        <v>-46.259075293600802</v>
      </c>
      <c r="I177">
        <v>-39.857516965779801</v>
      </c>
      <c r="J177">
        <v>6.4015583278210002</v>
      </c>
      <c r="K177">
        <v>-0.64675862942727302</v>
      </c>
      <c r="L177">
        <v>-2.02899013882412</v>
      </c>
      <c r="M177">
        <v>-0.40204970354052799</v>
      </c>
      <c r="N177">
        <v>-1.37257195868483</v>
      </c>
      <c r="O177">
        <v>-0.23648527427596999</v>
      </c>
      <c r="P177">
        <v>-0.64702268295242904</v>
      </c>
      <c r="Q177">
        <v>-0.40214353391517399</v>
      </c>
      <c r="R177">
        <v>-1.3729710216744899</v>
      </c>
      <c r="S177">
        <v>-0.236957100440323</v>
      </c>
      <c r="T177">
        <v>-0.64849618787948105</v>
      </c>
      <c r="V177">
        <f t="shared" si="6"/>
        <v>-7.5229292701490813E-3</v>
      </c>
      <c r="W177">
        <f t="shared" si="7"/>
        <v>-7.6579950717760303E-3</v>
      </c>
      <c r="X177">
        <f t="shared" si="8"/>
        <v>0.9823627724540146</v>
      </c>
    </row>
    <row r="178" spans="1:24" x14ac:dyDescent="0.25">
      <c r="A178" t="s">
        <v>8</v>
      </c>
      <c r="B178">
        <v>-352.99243686471999</v>
      </c>
      <c r="C178">
        <v>-346.126600390627</v>
      </c>
      <c r="D178">
        <v>6.8658364740931601</v>
      </c>
      <c r="E178">
        <v>-305.82471548331699</v>
      </c>
      <c r="F178">
        <v>-304.99857015369599</v>
      </c>
      <c r="G178">
        <v>0.82614532962172205</v>
      </c>
      <c r="H178">
        <v>-47.167721381402401</v>
      </c>
      <c r="I178">
        <v>-41.128030236930996</v>
      </c>
      <c r="J178">
        <v>6.0396911444714396</v>
      </c>
      <c r="K178">
        <v>-0.64700675543327602</v>
      </c>
      <c r="L178">
        <v>-2.02911146068117</v>
      </c>
      <c r="M178">
        <v>-0.40206763784388999</v>
      </c>
      <c r="N178">
        <v>-1.3725858814199301</v>
      </c>
      <c r="O178">
        <v>-0.23647756640690901</v>
      </c>
      <c r="P178">
        <v>-0.64702189668298304</v>
      </c>
      <c r="Q178">
        <v>-0.40215381868782102</v>
      </c>
      <c r="R178">
        <v>-1.37293868981583</v>
      </c>
      <c r="S178">
        <v>-0.23692328067257601</v>
      </c>
      <c r="T178">
        <v>-0.64843758972358501</v>
      </c>
      <c r="V178">
        <f t="shared" si="6"/>
        <v>-7.7351811417549765E-3</v>
      </c>
      <c r="W178">
        <f t="shared" si="7"/>
        <v>-7.9296560728789878E-3</v>
      </c>
      <c r="X178">
        <f t="shared" si="8"/>
        <v>0.97547498537935906</v>
      </c>
    </row>
    <row r="179" spans="1:24" x14ac:dyDescent="0.25">
      <c r="A179" t="s">
        <v>9</v>
      </c>
      <c r="B179">
        <v>-405.092185302914</v>
      </c>
      <c r="C179">
        <v>-393.567024253988</v>
      </c>
      <c r="D179">
        <v>11.5251610489256</v>
      </c>
      <c r="E179">
        <v>-362.38546989670101</v>
      </c>
      <c r="F179">
        <v>-360.48416448950599</v>
      </c>
      <c r="G179">
        <v>1.90130540719467</v>
      </c>
      <c r="H179">
        <v>-42.706715406212901</v>
      </c>
      <c r="I179">
        <v>-33.082859764481903</v>
      </c>
      <c r="J179">
        <v>9.6238556417310104</v>
      </c>
      <c r="K179">
        <v>-0.69713105423369903</v>
      </c>
      <c r="L179">
        <v>-2.1895933368368099</v>
      </c>
      <c r="M179">
        <v>-0.40199792468043399</v>
      </c>
      <c r="N179">
        <v>-1.3725472828396399</v>
      </c>
      <c r="O179">
        <v>-0.28723652568465102</v>
      </c>
      <c r="P179">
        <v>-0.80867653125825401</v>
      </c>
      <c r="Q179">
        <v>-0.40210426749017802</v>
      </c>
      <c r="R179">
        <v>-1.37298798167827</v>
      </c>
      <c r="S179">
        <v>-0.28806868060638902</v>
      </c>
      <c r="T179">
        <v>-0.81096286720924704</v>
      </c>
      <c r="V179">
        <f t="shared" si="6"/>
        <v>-5.6424879492928959E-3</v>
      </c>
      <c r="W179">
        <f t="shared" si="7"/>
        <v>-6.9581061371319919E-3</v>
      </c>
      <c r="X179">
        <f t="shared" si="8"/>
        <v>0.81092294916021923</v>
      </c>
    </row>
    <row r="180" spans="1:24" x14ac:dyDescent="0.25">
      <c r="A180" t="s">
        <v>10</v>
      </c>
      <c r="B180">
        <v>-387.43577204364601</v>
      </c>
      <c r="C180">
        <v>-376.60032071675897</v>
      </c>
      <c r="D180">
        <v>10.8354513268876</v>
      </c>
      <c r="E180">
        <v>-348.17633613336</v>
      </c>
      <c r="F180">
        <v>-346.404459426063</v>
      </c>
      <c r="G180">
        <v>1.77187670729764</v>
      </c>
      <c r="H180">
        <v>-39.259435910286001</v>
      </c>
      <c r="I180">
        <v>-30.195861290696001</v>
      </c>
      <c r="J180">
        <v>9.0635746195899607</v>
      </c>
      <c r="K180">
        <v>-0.69673974747732204</v>
      </c>
      <c r="L180">
        <v>-2.18917520706094</v>
      </c>
      <c r="M180">
        <v>-0.40224188294617202</v>
      </c>
      <c r="N180">
        <v>-1.3727568210535099</v>
      </c>
      <c r="O180">
        <v>-0.28724741156044098</v>
      </c>
      <c r="P180">
        <v>-0.80871571160774103</v>
      </c>
      <c r="Q180">
        <v>-0.402337399209174</v>
      </c>
      <c r="R180">
        <v>-1.3731593871852501</v>
      </c>
      <c r="S180">
        <v>-0.28804084873654301</v>
      </c>
      <c r="T180">
        <v>-0.81087632481614402</v>
      </c>
      <c r="V180">
        <f t="shared" si="6"/>
        <v>-5.1394950595459177E-3</v>
      </c>
      <c r="W180">
        <f t="shared" si="7"/>
        <v>-6.3614995316050305E-3</v>
      </c>
      <c r="X180">
        <f t="shared" si="8"/>
        <v>0.80790622305511728</v>
      </c>
    </row>
    <row r="181" spans="1:24" x14ac:dyDescent="0.25">
      <c r="A181" t="s">
        <v>11</v>
      </c>
      <c r="B181">
        <v>-392.29300330904198</v>
      </c>
      <c r="C181">
        <v>-381.46462071581902</v>
      </c>
      <c r="D181">
        <v>10.8283825932231</v>
      </c>
      <c r="E181">
        <v>-353.54553729095198</v>
      </c>
      <c r="F181">
        <v>-351.76568735788601</v>
      </c>
      <c r="G181">
        <v>1.7798499330656199</v>
      </c>
      <c r="H181">
        <v>-38.747466018090101</v>
      </c>
      <c r="I181">
        <v>-29.698933357932599</v>
      </c>
      <c r="J181">
        <v>9.0485326601574894</v>
      </c>
      <c r="K181">
        <v>-0.696519845915471</v>
      </c>
      <c r="L181">
        <v>-2.1889636983443799</v>
      </c>
      <c r="M181">
        <v>-0.40207701488283598</v>
      </c>
      <c r="N181">
        <v>-1.37272961994536</v>
      </c>
      <c r="O181">
        <v>-0.28723904268870398</v>
      </c>
      <c r="P181">
        <v>-0.80867973837878604</v>
      </c>
      <c r="Q181">
        <v>-0.40216693670734899</v>
      </c>
      <c r="R181">
        <v>-1.3731045986592001</v>
      </c>
      <c r="S181">
        <v>-0.28802861405276797</v>
      </c>
      <c r="T181">
        <v>-0.81087167007705696</v>
      </c>
      <c r="V181">
        <f t="shared" si="6"/>
        <v>-4.9874296081228175E-3</v>
      </c>
      <c r="W181">
        <f t="shared" si="7"/>
        <v>-6.3242951553540427E-3</v>
      </c>
      <c r="X181">
        <f t="shared" si="8"/>
        <v>0.78861430176935099</v>
      </c>
    </row>
    <row r="182" spans="1:24" x14ac:dyDescent="0.25">
      <c r="A182" t="s">
        <v>12</v>
      </c>
      <c r="B182">
        <v>-339.55960419007403</v>
      </c>
      <c r="C182">
        <v>-326.80319901982398</v>
      </c>
      <c r="D182">
        <v>12.7564051702504</v>
      </c>
      <c r="E182">
        <v>-286.123185837817</v>
      </c>
      <c r="F182">
        <v>-283.221342032167</v>
      </c>
      <c r="G182">
        <v>2.9018438056499698</v>
      </c>
      <c r="H182">
        <v>-53.436418352257299</v>
      </c>
      <c r="I182">
        <v>-43.581856987656899</v>
      </c>
      <c r="J182">
        <v>9.8545613646004497</v>
      </c>
      <c r="K182">
        <v>-1.3236370223082099</v>
      </c>
      <c r="L182">
        <v>-3.8299543297802301</v>
      </c>
      <c r="M182">
        <v>-0.40211862111630298</v>
      </c>
      <c r="N182">
        <v>-1.3725022728601199</v>
      </c>
      <c r="O182">
        <v>-0.91237200173428001</v>
      </c>
      <c r="P182">
        <v>-2.4462456023097601</v>
      </c>
      <c r="Q182">
        <v>-0.40226978080105102</v>
      </c>
      <c r="R182">
        <v>-1.37312890140646</v>
      </c>
      <c r="S182">
        <v>-0.91311385432290504</v>
      </c>
      <c r="T182">
        <v>-2.4484793651608201</v>
      </c>
      <c r="V182">
        <f t="shared" si="6"/>
        <v>-8.3460632129499501E-3</v>
      </c>
      <c r="W182">
        <f t="shared" si="7"/>
        <v>-8.2533871842538353E-3</v>
      </c>
      <c r="X182">
        <f t="shared" si="8"/>
        <v>1.0112288478205562</v>
      </c>
    </row>
    <row r="183" spans="1:24" x14ac:dyDescent="0.25">
      <c r="A183" t="s">
        <v>13</v>
      </c>
      <c r="B183">
        <v>-336.73631129114</v>
      </c>
      <c r="C183">
        <v>-324.15612388493201</v>
      </c>
      <c r="D183">
        <v>12.580187406208299</v>
      </c>
      <c r="E183">
        <v>-291.016877160158</v>
      </c>
      <c r="F183">
        <v>-288.15935118553398</v>
      </c>
      <c r="G183">
        <v>2.8575259746234098</v>
      </c>
      <c r="H183">
        <v>-45.719434130982599</v>
      </c>
      <c r="I183">
        <v>-35.996772699397603</v>
      </c>
      <c r="J183">
        <v>9.7226614315849798</v>
      </c>
      <c r="K183">
        <v>-1.3223368663797399</v>
      </c>
      <c r="L183">
        <v>-3.8274654031709199</v>
      </c>
      <c r="M183">
        <v>-0.40199963640715503</v>
      </c>
      <c r="N183">
        <v>-1.3723849794780201</v>
      </c>
      <c r="O183">
        <v>-0.91227853601224795</v>
      </c>
      <c r="P183">
        <v>-2.4457255072508901</v>
      </c>
      <c r="Q183">
        <v>-0.40216843369016297</v>
      </c>
      <c r="R183">
        <v>-1.3730674759796899</v>
      </c>
      <c r="S183">
        <v>-0.91298103889979998</v>
      </c>
      <c r="T183">
        <v>-2.4478748762248101</v>
      </c>
      <c r="V183">
        <f t="shared" si="6"/>
        <v>-6.5230509664195857E-3</v>
      </c>
      <c r="W183">
        <f t="shared" si="7"/>
        <v>-7.1873937897769524E-3</v>
      </c>
      <c r="X183">
        <f t="shared" si="8"/>
        <v>0.9075683282718835</v>
      </c>
    </row>
    <row r="184" spans="1:24" x14ac:dyDescent="0.25">
      <c r="A184" t="s">
        <v>14</v>
      </c>
      <c r="B184">
        <v>-331.167565168463</v>
      </c>
      <c r="C184">
        <v>-318.745083580303</v>
      </c>
      <c r="D184">
        <v>12.4224815881608</v>
      </c>
      <c r="E184">
        <v>-279.53652057811303</v>
      </c>
      <c r="F184">
        <v>-276.63000892310998</v>
      </c>
      <c r="G184">
        <v>2.9065116550027099</v>
      </c>
      <c r="H184">
        <v>-51.631044590350399</v>
      </c>
      <c r="I184">
        <v>-42.115074657192302</v>
      </c>
      <c r="J184">
        <v>9.5159699331580896</v>
      </c>
      <c r="K184">
        <v>-1.3233054253998799</v>
      </c>
      <c r="L184">
        <v>-3.8295098788651099</v>
      </c>
      <c r="M184">
        <v>-0.40201673569225599</v>
      </c>
      <c r="N184">
        <v>-1.3724903286957399</v>
      </c>
      <c r="O184">
        <v>-0.91237803348981406</v>
      </c>
      <c r="P184">
        <v>-2.4462649827748</v>
      </c>
      <c r="Q184">
        <v>-0.40215430759417498</v>
      </c>
      <c r="R184">
        <v>-1.3730671140719799</v>
      </c>
      <c r="S184">
        <v>-0.91310674845441897</v>
      </c>
      <c r="T184">
        <v>-2.4484463515554902</v>
      </c>
      <c r="V184">
        <f t="shared" si="6"/>
        <v>-7.9964132376399988E-3</v>
      </c>
      <c r="W184">
        <f t="shared" si="7"/>
        <v>-8.0443693512860515E-3</v>
      </c>
      <c r="X184">
        <f t="shared" si="8"/>
        <v>0.99403854900839606</v>
      </c>
    </row>
    <row r="185" spans="1:24" x14ac:dyDescent="0.25">
      <c r="A185" t="s">
        <v>15</v>
      </c>
      <c r="B185">
        <v>-336.39110713493801</v>
      </c>
      <c r="C185">
        <v>-323.91537855122698</v>
      </c>
      <c r="D185">
        <v>12.4757285837103</v>
      </c>
      <c r="E185">
        <v>-283.99508306299799</v>
      </c>
      <c r="F185">
        <v>-281.15588954913801</v>
      </c>
      <c r="G185">
        <v>2.83919351385943</v>
      </c>
      <c r="H185">
        <v>-52.396024071939898</v>
      </c>
      <c r="I185">
        <v>-42.759489002088998</v>
      </c>
      <c r="J185">
        <v>9.63653506985092</v>
      </c>
      <c r="K185">
        <v>-1.3234047775906601</v>
      </c>
      <c r="L185">
        <v>-3.8296873560204001</v>
      </c>
      <c r="M185">
        <v>-0.40204478521769899</v>
      </c>
      <c r="N185">
        <v>-1.3724819972870199</v>
      </c>
      <c r="O185">
        <v>-0.91236644899812103</v>
      </c>
      <c r="P185">
        <v>-2.4462423132392201</v>
      </c>
      <c r="Q185">
        <v>-0.40218074928318498</v>
      </c>
      <c r="R185">
        <v>-1.3730496820518501</v>
      </c>
      <c r="S185">
        <v>-0.91310021176780998</v>
      </c>
      <c r="T185">
        <v>-2.4484752634913201</v>
      </c>
      <c r="V185">
        <f t="shared" si="6"/>
        <v>-8.1624104772299866E-3</v>
      </c>
      <c r="W185">
        <f t="shared" si="7"/>
        <v>-8.1238165396650963E-3</v>
      </c>
      <c r="X185">
        <f t="shared" si="8"/>
        <v>1.0047507150581814</v>
      </c>
    </row>
    <row r="186" spans="1:24" x14ac:dyDescent="0.25">
      <c r="A186" t="s">
        <v>16</v>
      </c>
      <c r="B186">
        <v>-324.65962531192599</v>
      </c>
      <c r="C186">
        <v>-313.360288805545</v>
      </c>
      <c r="D186">
        <v>11.2993365063805</v>
      </c>
      <c r="E186">
        <v>-282.21537124929199</v>
      </c>
      <c r="F186">
        <v>-279.52680628159601</v>
      </c>
      <c r="G186">
        <v>2.6885649676960601</v>
      </c>
      <c r="H186">
        <v>-42.444254062633497</v>
      </c>
      <c r="I186">
        <v>-33.833482523949002</v>
      </c>
      <c r="J186">
        <v>8.6107715386845101</v>
      </c>
      <c r="K186">
        <v>-1.3217148337662701</v>
      </c>
      <c r="L186">
        <v>-3.82684665492306</v>
      </c>
      <c r="M186">
        <v>-0.401922516126199</v>
      </c>
      <c r="N186">
        <v>-1.3723850794600401</v>
      </c>
      <c r="O186">
        <v>-0.91228154676536499</v>
      </c>
      <c r="P186">
        <v>-2.4458061859717302</v>
      </c>
      <c r="Q186">
        <v>-0.40206071956734102</v>
      </c>
      <c r="R186">
        <v>-1.3729652876993901</v>
      </c>
      <c r="S186">
        <v>-0.91290652899832603</v>
      </c>
      <c r="T186">
        <v>-2.4477424612683798</v>
      </c>
      <c r="V186">
        <f t="shared" si="6"/>
        <v>-6.1389059552903191E-3</v>
      </c>
      <c r="W186">
        <f t="shared" si="7"/>
        <v>-6.7475852006030346E-3</v>
      </c>
      <c r="X186">
        <f t="shared" si="8"/>
        <v>0.9097930256207335</v>
      </c>
    </row>
    <row r="187" spans="1:24" x14ac:dyDescent="0.25">
      <c r="A187" t="s">
        <v>17</v>
      </c>
      <c r="B187">
        <v>-328.37465375870698</v>
      </c>
      <c r="C187">
        <v>-317.08236972170698</v>
      </c>
      <c r="D187">
        <v>11.2922840369996</v>
      </c>
      <c r="E187">
        <v>-285.86844225542501</v>
      </c>
      <c r="F187">
        <v>-283.16579857821603</v>
      </c>
      <c r="G187">
        <v>2.7026436772087901</v>
      </c>
      <c r="H187">
        <v>-42.506211503281897</v>
      </c>
      <c r="I187">
        <v>-33.916571143491097</v>
      </c>
      <c r="J187">
        <v>8.5896403597908595</v>
      </c>
      <c r="K187">
        <v>-1.3219429063449499</v>
      </c>
      <c r="L187">
        <v>-3.82694178543623</v>
      </c>
      <c r="M187">
        <v>-0.40207432049263803</v>
      </c>
      <c r="N187">
        <v>-1.3724938984827999</v>
      </c>
      <c r="O187">
        <v>-0.91231224382194498</v>
      </c>
      <c r="P187">
        <v>-2.4458144702784201</v>
      </c>
      <c r="Q187">
        <v>-0.40220803114886899</v>
      </c>
      <c r="R187">
        <v>-1.3730430919193299</v>
      </c>
      <c r="S187">
        <v>-0.91295213093248395</v>
      </c>
      <c r="T187">
        <v>-2.4477632998452501</v>
      </c>
      <c r="V187">
        <f t="shared" si="6"/>
        <v>-6.1353936716499469E-3</v>
      </c>
      <c r="W187">
        <f t="shared" si="7"/>
        <v>-6.7827442635970403E-3</v>
      </c>
      <c r="X187">
        <f t="shared" si="8"/>
        <v>0.90455919215155711</v>
      </c>
    </row>
    <row r="188" spans="1:24" x14ac:dyDescent="0.25">
      <c r="A188" t="s">
        <v>18</v>
      </c>
      <c r="B188">
        <v>-344.18228593192703</v>
      </c>
      <c r="C188">
        <v>-333.33394540494601</v>
      </c>
      <c r="D188">
        <v>10.848340526980699</v>
      </c>
      <c r="E188">
        <v>-309.51638333991701</v>
      </c>
      <c r="F188">
        <v>-307.02563569882199</v>
      </c>
      <c r="G188">
        <v>2.4907476410949299</v>
      </c>
      <c r="H188">
        <v>-34.6659025920098</v>
      </c>
      <c r="I188">
        <v>-26.308309706124</v>
      </c>
      <c r="J188">
        <v>8.3575928858857704</v>
      </c>
      <c r="K188">
        <v>-0.86682303012308703</v>
      </c>
      <c r="L188">
        <v>-2.6283066525521801</v>
      </c>
      <c r="M188">
        <v>-0.401970360829772</v>
      </c>
      <c r="N188">
        <v>-1.3724047470637299</v>
      </c>
      <c r="O188">
        <v>-0.45882173086374101</v>
      </c>
      <c r="P188">
        <v>-1.2487293007479601</v>
      </c>
      <c r="Q188">
        <v>-0.40207637998143098</v>
      </c>
      <c r="R188">
        <v>-1.3728400067242601</v>
      </c>
      <c r="S188">
        <v>-0.45955995288572399</v>
      </c>
      <c r="T188">
        <v>-1.2506330384856299</v>
      </c>
      <c r="V188">
        <f t="shared" si="6"/>
        <v>-4.8336073422901027E-3</v>
      </c>
      <c r="W188">
        <f t="shared" si="7"/>
        <v>-5.1866972559320712E-3</v>
      </c>
      <c r="X188">
        <f t="shared" si="8"/>
        <v>0.93192393999126588</v>
      </c>
    </row>
    <row r="189" spans="1:24" x14ac:dyDescent="0.25">
      <c r="A189" t="s">
        <v>19</v>
      </c>
      <c r="B189">
        <v>-328.864720008593</v>
      </c>
      <c r="C189">
        <v>-318.84224354860999</v>
      </c>
      <c r="D189">
        <v>10.022476459983</v>
      </c>
      <c r="E189">
        <v>-296.80747237569102</v>
      </c>
      <c r="F189">
        <v>-294.58015555986901</v>
      </c>
      <c r="G189">
        <v>2.2273168158218399</v>
      </c>
      <c r="H189">
        <v>-32.057247632901898</v>
      </c>
      <c r="I189">
        <v>-24.262087988740799</v>
      </c>
      <c r="J189">
        <v>7.7951596441611599</v>
      </c>
      <c r="K189">
        <v>-0.86647252037537004</v>
      </c>
      <c r="L189">
        <v>-2.6278782107709202</v>
      </c>
      <c r="M189">
        <v>-0.402076605284167</v>
      </c>
      <c r="N189">
        <v>-1.37250091037118</v>
      </c>
      <c r="O189">
        <v>-0.45882340436820901</v>
      </c>
      <c r="P189">
        <v>-1.2487398520161801</v>
      </c>
      <c r="Q189">
        <v>-0.40217108604532797</v>
      </c>
      <c r="R189">
        <v>-1.3728987718891601</v>
      </c>
      <c r="S189">
        <v>-0.459515584201173</v>
      </c>
      <c r="T189">
        <v>-1.2505243489969899</v>
      </c>
      <c r="V189">
        <f t="shared" si="6"/>
        <v>-4.4550898847701692E-3</v>
      </c>
      <c r="W189">
        <f t="shared" si="7"/>
        <v>-4.7858501288690625E-3</v>
      </c>
      <c r="X189">
        <f t="shared" si="8"/>
        <v>0.93088788090047137</v>
      </c>
    </row>
    <row r="190" spans="1:24" x14ac:dyDescent="0.25">
      <c r="A190" t="s">
        <v>20</v>
      </c>
      <c r="B190">
        <v>-335.92346757566401</v>
      </c>
      <c r="C190">
        <v>-325.97817030529001</v>
      </c>
      <c r="D190">
        <v>9.9452972703741001</v>
      </c>
      <c r="E190">
        <v>-304.07407419644898</v>
      </c>
      <c r="F190">
        <v>-301.85437316548399</v>
      </c>
      <c r="G190">
        <v>2.2197010309654401</v>
      </c>
      <c r="H190">
        <v>-31.849393379215002</v>
      </c>
      <c r="I190">
        <v>-24.1237971398063</v>
      </c>
      <c r="J190">
        <v>7.7255962394086604</v>
      </c>
      <c r="K190">
        <v>-0.86637302211092304</v>
      </c>
      <c r="L190">
        <v>-2.6278320508890598</v>
      </c>
      <c r="M190">
        <v>-0.40201583175338002</v>
      </c>
      <c r="N190">
        <v>-1.3724835128737201</v>
      </c>
      <c r="O190">
        <v>-0.45882722084281902</v>
      </c>
      <c r="P190">
        <v>-1.24874771591637</v>
      </c>
      <c r="Q190">
        <v>-0.40210585057093001</v>
      </c>
      <c r="R190">
        <v>-1.37285031627064</v>
      </c>
      <c r="S190">
        <v>-0.45953094198545003</v>
      </c>
      <c r="T190">
        <v>-1.25052969635518</v>
      </c>
      <c r="V190">
        <f t="shared" si="6"/>
        <v>-4.4520382632398103E-3</v>
      </c>
      <c r="W190">
        <f t="shared" si="7"/>
        <v>-4.7362295545430033E-3</v>
      </c>
      <c r="X190">
        <f t="shared" si="8"/>
        <v>0.93999630127078704</v>
      </c>
    </row>
    <row r="191" spans="1:24" x14ac:dyDescent="0.25">
      <c r="A191" t="s">
        <v>21</v>
      </c>
      <c r="B191">
        <v>-395.970820278659</v>
      </c>
      <c r="C191">
        <v>-384.53305571835199</v>
      </c>
      <c r="D191">
        <v>11.437764560307601</v>
      </c>
      <c r="E191">
        <v>-354.63196852157301</v>
      </c>
      <c r="F191">
        <v>-352.74266190365398</v>
      </c>
      <c r="G191">
        <v>1.8893066179192</v>
      </c>
      <c r="H191">
        <v>-41.338851757086097</v>
      </c>
      <c r="I191">
        <v>-31.790393814697602</v>
      </c>
      <c r="J191">
        <v>9.5484579423884792</v>
      </c>
      <c r="K191">
        <v>-0.94426311150332298</v>
      </c>
      <c r="L191">
        <v>-2.8834131352305099</v>
      </c>
      <c r="M191">
        <v>-0.40201689460864198</v>
      </c>
      <c r="N191">
        <v>-1.37257758014529</v>
      </c>
      <c r="O191">
        <v>-0.53452983215210303</v>
      </c>
      <c r="P191">
        <v>-1.5028068049188399</v>
      </c>
      <c r="Q191">
        <v>-0.40213855037184199</v>
      </c>
      <c r="R191">
        <v>-1.3730823889741699</v>
      </c>
      <c r="S191">
        <v>-0.53531719715953896</v>
      </c>
      <c r="T191">
        <v>-1.5050297903638801</v>
      </c>
      <c r="V191">
        <f t="shared" si="6"/>
        <v>-5.3009558924599354E-3</v>
      </c>
      <c r="W191">
        <f t="shared" si="7"/>
        <v>-6.8073639719420376E-3</v>
      </c>
      <c r="X191">
        <f t="shared" si="8"/>
        <v>0.77870904425103826</v>
      </c>
    </row>
    <row r="192" spans="1:24" x14ac:dyDescent="0.25">
      <c r="A192" t="s">
        <v>22</v>
      </c>
      <c r="B192">
        <v>-378.17270808487802</v>
      </c>
      <c r="C192">
        <v>-367.45348630815897</v>
      </c>
      <c r="D192">
        <v>10.7192217767196</v>
      </c>
      <c r="E192">
        <v>-340.31896302531601</v>
      </c>
      <c r="F192">
        <v>-338.59520946390802</v>
      </c>
      <c r="G192">
        <v>1.7237535614080699</v>
      </c>
      <c r="H192">
        <v>-37.853745059562698</v>
      </c>
      <c r="I192">
        <v>-28.858276844251101</v>
      </c>
      <c r="J192">
        <v>8.9954682153115595</v>
      </c>
      <c r="K192">
        <v>-0.94384213945003204</v>
      </c>
      <c r="L192">
        <v>-2.88297386737396</v>
      </c>
      <c r="M192">
        <v>-0.40223709769580701</v>
      </c>
      <c r="N192">
        <v>-1.37274731243611</v>
      </c>
      <c r="O192">
        <v>-0.53456406840009096</v>
      </c>
      <c r="P192">
        <v>-1.5028498002663799</v>
      </c>
      <c r="Q192">
        <v>-0.40234837188378297</v>
      </c>
      <c r="R192">
        <v>-1.37321496321911</v>
      </c>
      <c r="S192">
        <v>-0.53531408771161904</v>
      </c>
      <c r="T192">
        <v>-1.50494704839538</v>
      </c>
      <c r="V192">
        <f t="shared" si="6"/>
        <v>-4.8118557594700739E-3</v>
      </c>
      <c r="W192">
        <f t="shared" si="7"/>
        <v>-6.1796798546299714E-3</v>
      </c>
      <c r="X192">
        <f t="shared" si="8"/>
        <v>0.77865777397269387</v>
      </c>
    </row>
    <row r="194" spans="24:24" x14ac:dyDescent="0.25">
      <c r="X194">
        <f>AVERAGE(X2:X192)</f>
        <v>0.90874422831422352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K20" sqref="K20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t="s">
        <v>177</v>
      </c>
      <c r="B2">
        <f>VLOOKUP($A2,'CCSD(T)-CBS'!$A$2:$I$192,2,FALSE)</f>
        <v>-34.422434319709737</v>
      </c>
      <c r="C2">
        <f>VLOOKUP($A2,'MP2-MCCT'!$A$2:$T$192,11,FALSE)*2625.5</f>
        <v>-1589.2487544489356</v>
      </c>
      <c r="D2">
        <f>VLOOKUP($A2,'MP2-MCCT'!$A$2:$T$192,12,FALSE)*2625.5</f>
        <v>-4610.1903852789546</v>
      </c>
      <c r="E2">
        <f>VLOOKUP($A2,'MP2-MCCT'!$A$2:$T$192,13,FALSE)*2625.5</f>
        <v>-783.51182412325136</v>
      </c>
      <c r="F2">
        <f>VLOOKUP($A2,'MP2-MCCT'!$A$2:$T$192,14,FALSE)*2625.5</f>
        <v>-2421.7967867388597</v>
      </c>
      <c r="G2">
        <f>VLOOKUP($A2,'MP2-MCCT'!$A$2:$T$192,15,FALSE)*2625.5</f>
        <v>-791.55444047775143</v>
      </c>
      <c r="H2">
        <f>VLOOKUP($A2,'MP2-MCCT'!$A$2:$T$192,16,FALSE)*2625.5</f>
        <v>-2170.7446952388714</v>
      </c>
    </row>
    <row r="3" spans="1:8" x14ac:dyDescent="0.25">
      <c r="A3" t="s">
        <v>23</v>
      </c>
      <c r="B3">
        <f>VLOOKUP($A3,'CCSD(T)-CBS'!$A$2:$I$192,2,FALSE)</f>
        <v>-45.117233288157649</v>
      </c>
      <c r="C3">
        <f>VLOOKUP($A3,'MP2-MCCT'!$A$2:$T$192,11,FALSE)*2625.5</f>
        <v>-987.14758146716383</v>
      </c>
      <c r="D3">
        <f>VLOOKUP($A3,'MP2-MCCT'!$A$2:$T$192,12,FALSE)*2625.5</f>
        <v>-2883.7705284587159</v>
      </c>
      <c r="E3">
        <f>VLOOKUP($A3,'MP2-MCCT'!$A$2:$T$192,13,FALSE)*2625.5</f>
        <v>-785.46960014816489</v>
      </c>
      <c r="F3">
        <f>VLOOKUP($A3,'MP2-MCCT'!$A$2:$T$192,14,FALSE)*2625.5</f>
        <v>-2429.6214956234335</v>
      </c>
      <c r="G3">
        <f>VLOOKUP($A3,'MP2-MCCT'!$A$2:$T$192,15,FALSE)*2625.5</f>
        <v>-178.38350755416798</v>
      </c>
      <c r="H3">
        <f>VLOOKUP($A3,'MP2-MCCT'!$A$2:$T$192,16,FALSE)*2625.5</f>
        <v>-427.22439064399521</v>
      </c>
    </row>
    <row r="4" spans="1:8" x14ac:dyDescent="0.25">
      <c r="A4" t="s">
        <v>24</v>
      </c>
      <c r="B4">
        <f>VLOOKUP($A4,'CCSD(T)-CBS'!$A$2:$I$192,2,FALSE)</f>
        <v>-29.975236424039053</v>
      </c>
      <c r="C4">
        <f>VLOOKUP($A4,'MP2-MCCT'!$A$2:$T$192,11,FALSE)*2625.5</f>
        <v>-980.02229424706468</v>
      </c>
      <c r="D4">
        <f>VLOOKUP($A4,'MP2-MCCT'!$A$2:$T$192,12,FALSE)*2625.5</f>
        <v>-2874.2410823321079</v>
      </c>
      <c r="E4">
        <f>VLOOKUP($A4,'MP2-MCCT'!$A$2:$T$192,13,FALSE)*2625.5</f>
        <v>-785.18631345169308</v>
      </c>
      <c r="F4">
        <f>VLOOKUP($A4,'MP2-MCCT'!$A$2:$T$192,14,FALSE)*2625.5</f>
        <v>-2429.6225624293165</v>
      </c>
      <c r="G4">
        <f>VLOOKUP($A4,'MP2-MCCT'!$A$2:$T$192,15,FALSE)*2625.5</f>
        <v>-178.38350755417352</v>
      </c>
      <c r="H4">
        <f>VLOOKUP($A4,'MP2-MCCT'!$A$2:$T$192,16,FALSE)*2625.5</f>
        <v>-427.22439064400572</v>
      </c>
    </row>
    <row r="5" spans="1:8" x14ac:dyDescent="0.25">
      <c r="A5" t="s">
        <v>178</v>
      </c>
      <c r="B5">
        <f>VLOOKUP($A5,'CCSD(T)-CBS'!$A$2:$I$192,2,FALSE)</f>
        <v>-38.315188026376404</v>
      </c>
      <c r="C5">
        <f>VLOOKUP($A5,'MP2-MCCT'!$A$2:$T$192,11,FALSE)*2625.5</f>
        <v>-935.10816376730713</v>
      </c>
      <c r="D5">
        <f>VLOOKUP($A5,'MP2-MCCT'!$A$2:$T$192,12,FALSE)*2625.5</f>
        <v>-2841.7540306559063</v>
      </c>
      <c r="E5">
        <f>VLOOKUP($A5,'MP2-MCCT'!$A$2:$T$192,13,FALSE)*2625.5</f>
        <v>-785.29149951263048</v>
      </c>
      <c r="F5">
        <f>VLOOKUP($A5,'MP2-MCCT'!$A$2:$T$192,14,FALSE)*2625.5</f>
        <v>-2429.3041939017426</v>
      </c>
      <c r="G5">
        <f>VLOOKUP($A5,'MP2-MCCT'!$A$2:$T$192,15,FALSE)*2625.5</f>
        <v>-131.38072763714553</v>
      </c>
      <c r="H5">
        <f>VLOOKUP($A5,'MP2-MCCT'!$A$2:$T$192,16,FALSE)*2625.5</f>
        <v>-391.60783634444419</v>
      </c>
    </row>
    <row r="6" spans="1:8" x14ac:dyDescent="0.25">
      <c r="A6" t="s">
        <v>179</v>
      </c>
      <c r="B6">
        <f>VLOOKUP($A6,'CCSD(T)-CBS'!$A$2:$I$192,2,FALSE)</f>
        <v>-27.374671966040751</v>
      </c>
      <c r="C6">
        <f>VLOOKUP($A6,'MP2-MCCT'!$A$2:$T$192,11,FALSE)*2625.5</f>
        <v>-931.46918253910542</v>
      </c>
      <c r="D6">
        <f>VLOOKUP($A6,'MP2-MCCT'!$A$2:$T$192,12,FALSE)*2625.5</f>
        <v>-2836.0429330269508</v>
      </c>
      <c r="E6">
        <f>VLOOKUP($A6,'MP2-MCCT'!$A$2:$T$192,13,FALSE)*2625.5</f>
        <v>-785.41894926815701</v>
      </c>
      <c r="F6">
        <f>VLOOKUP($A6,'MP2-MCCT'!$A$2:$T$192,14,FALSE)*2625.5</f>
        <v>-2430.1718956721784</v>
      </c>
      <c r="G6">
        <f>VLOOKUP($A6,'MP2-MCCT'!$A$2:$T$192,15,FALSE)*2625.5</f>
        <v>-131.38072763715445</v>
      </c>
      <c r="H6">
        <f>VLOOKUP($A6,'MP2-MCCT'!$A$2:$T$192,16,FALSE)*2625.5</f>
        <v>-391.60783634445738</v>
      </c>
    </row>
    <row r="7" spans="1:8" x14ac:dyDescent="0.25">
      <c r="A7" t="s">
        <v>180</v>
      </c>
      <c r="B7">
        <f>VLOOKUP($A7,'CCSD(T)-CBS'!$A$2:$I$192,2,FALSE)</f>
        <v>-55.43049811026367</v>
      </c>
      <c r="C7">
        <f>VLOOKUP($A7,'MP2-MCCT'!$A$2:$T$192,11,FALSE)*2625.5</f>
        <v>-1439.4437795002689</v>
      </c>
      <c r="D7">
        <f>VLOOKUP($A7,'MP2-MCCT'!$A$2:$T$192,12,FALSE)*2625.5</f>
        <v>-4169.7036796180082</v>
      </c>
      <c r="E7">
        <f>VLOOKUP($A7,'MP2-MCCT'!$A$2:$T$192,13,FALSE)*2625.5</f>
        <v>-783.998353972107</v>
      </c>
      <c r="F7">
        <f>VLOOKUP($A7,'MP2-MCCT'!$A$2:$T$192,14,FALSE)*2625.5</f>
        <v>-2423.1027744005687</v>
      </c>
      <c r="G7">
        <f>VLOOKUP($A7,'MP2-MCCT'!$A$2:$T$192,15,FALSE)*2625.5</f>
        <v>-626.86006606536193</v>
      </c>
      <c r="H7">
        <f>VLOOKUP($A7,'MP2-MCCT'!$A$2:$T$192,16,FALSE)*2625.5</f>
        <v>-1713.2253447570026</v>
      </c>
    </row>
    <row r="8" spans="1:8" x14ac:dyDescent="0.25">
      <c r="A8" t="s">
        <v>181</v>
      </c>
      <c r="B8">
        <f>VLOOKUP($A8,'CCSD(T)-CBS'!$A$2:$I$192,2,FALSE)</f>
        <v>-42.652555110739286</v>
      </c>
      <c r="C8">
        <f>VLOOKUP($A8,'MP2-MCCT'!$A$2:$T$192,11,FALSE)*2625.5</f>
        <v>-1432.3955568096358</v>
      </c>
      <c r="D8">
        <f>VLOOKUP($A8,'MP2-MCCT'!$A$2:$T$192,12,FALSE)*2625.5</f>
        <v>-4161.7816779250725</v>
      </c>
      <c r="E8">
        <f>VLOOKUP($A8,'MP2-MCCT'!$A$2:$T$192,13,FALSE)*2625.5</f>
        <v>-784.10802309602843</v>
      </c>
      <c r="F8">
        <f>VLOOKUP($A8,'MP2-MCCT'!$A$2:$T$192,14,FALSE)*2625.5</f>
        <v>-2424.2445943136445</v>
      </c>
      <c r="G8">
        <f>VLOOKUP($A8,'MP2-MCCT'!$A$2:$T$192,15,FALSE)*2625.5</f>
        <v>-626.53900635730827</v>
      </c>
      <c r="H8">
        <f>VLOOKUP($A8,'MP2-MCCT'!$A$2:$T$192,16,FALSE)*2625.5</f>
        <v>-1713.3238192984595</v>
      </c>
    </row>
    <row r="9" spans="1:8" x14ac:dyDescent="0.25">
      <c r="A9" t="s">
        <v>182</v>
      </c>
      <c r="B9">
        <f>VLOOKUP($A9,'CCSD(T)-CBS'!$A$2:$I$192,2,FALSE)</f>
        <v>-42.388904300653394</v>
      </c>
      <c r="C9">
        <f>VLOOKUP($A9,'MP2-MCCT'!$A$2:$T$192,11,FALSE)*2625.5</f>
        <v>-1559.0724202920644</v>
      </c>
      <c r="D9">
        <f>VLOOKUP($A9,'MP2-MCCT'!$A$2:$T$192,12,FALSE)*2625.5</f>
        <v>-4567.2727982113602</v>
      </c>
      <c r="E9">
        <f>VLOOKUP($A9,'MP2-MCCT'!$A$2:$T$192,13,FALSE)*2625.5</f>
        <v>-784.00420327527161</v>
      </c>
      <c r="F9">
        <f>VLOOKUP($A9,'MP2-MCCT'!$A$2:$T$192,14,FALSE)*2625.5</f>
        <v>-2422.6614950461008</v>
      </c>
      <c r="G9">
        <f>VLOOKUP($A9,'MP2-MCCT'!$A$2:$T$192,15,FALSE)*2625.5</f>
        <v>-754.14156985686441</v>
      </c>
      <c r="H9">
        <f>VLOOKUP($A9,'MP2-MCCT'!$A$2:$T$192,16,FALSE)*2625.5</f>
        <v>-2121.9970396936828</v>
      </c>
    </row>
    <row r="10" spans="1:8" x14ac:dyDescent="0.25">
      <c r="A10" t="s">
        <v>183</v>
      </c>
      <c r="B10">
        <f>VLOOKUP($A10,'CCSD(T)-CBS'!$A$2:$I$192,2,FALSE)</f>
        <v>-63.766010985826142</v>
      </c>
      <c r="C10">
        <f>VLOOKUP($A10,'MP2-MCCT'!$A$2:$T$192,11,FALSE)*2625.5</f>
        <v>-3212.6320664349555</v>
      </c>
      <c r="D10">
        <f>VLOOKUP($A10,'MP2-MCCT'!$A$2:$T$192,12,FALSE)*2625.5</f>
        <v>-8885.1024719478828</v>
      </c>
      <c r="E10">
        <f>VLOOKUP($A10,'MP2-MCCT'!$A$2:$T$192,13,FALSE)*2625.5</f>
        <v>-783.51863143789853</v>
      </c>
      <c r="F10">
        <f>VLOOKUP($A10,'MP2-MCCT'!$A$2:$T$192,14,FALSE)*2625.5</f>
        <v>-2421.9062258749145</v>
      </c>
      <c r="G10">
        <f>VLOOKUP($A10,'MP2-MCCT'!$A$2:$T$192,15,FALSE)*2625.5</f>
        <v>-2396.7060262603877</v>
      </c>
      <c r="H10">
        <f>VLOOKUP($A10,'MP2-MCCT'!$A$2:$T$192,16,FALSE)*2625.5</f>
        <v>-6423.1713441343381</v>
      </c>
    </row>
    <row r="11" spans="1:8" x14ac:dyDescent="0.25">
      <c r="A11" t="s">
        <v>184</v>
      </c>
      <c r="B11">
        <f>VLOOKUP($A11,'CCSD(T)-CBS'!$A$2:$I$192,2,FALSE)</f>
        <v>499.2579391013478</v>
      </c>
      <c r="C11">
        <f>VLOOKUP($A11,'MP2-MCCT'!$A$2:$T$192,11,FALSE)*2625.5</f>
        <v>-3199.1226840046397</v>
      </c>
      <c r="D11">
        <f>VLOOKUP($A11,'MP2-MCCT'!$A$2:$T$192,12,FALSE)*2625.5</f>
        <v>-8866.7296888344299</v>
      </c>
      <c r="E11">
        <f>VLOOKUP($A11,'MP2-MCCT'!$A$2:$T$192,13,FALSE)*2625.5</f>
        <v>-783.84411276504227</v>
      </c>
      <c r="F11">
        <f>VLOOKUP($A11,'MP2-MCCT'!$A$2:$T$192,14,FALSE)*2625.5</f>
        <v>-2423.7216309016617</v>
      </c>
      <c r="G11">
        <f>VLOOKUP($A11,'MP2-MCCT'!$A$2:$T$192,15,FALSE)*2625.5</f>
        <v>-2395.9734037222333</v>
      </c>
      <c r="H11">
        <f>VLOOKUP($A11,'MP2-MCCT'!$A$2:$T$192,16,FALSE)*2625.5</f>
        <v>-6421.4699818897834</v>
      </c>
    </row>
    <row r="12" spans="1:8" x14ac:dyDescent="0.25">
      <c r="A12" t="s">
        <v>185</v>
      </c>
      <c r="B12">
        <f>VLOOKUP($A12,'CCSD(T)-CBS'!$A$2:$I$192,2,FALSE)</f>
        <v>494.78063656094673</v>
      </c>
      <c r="C12">
        <f>VLOOKUP($A12,'MP2-MCCT'!$A$2:$T$192,11,FALSE)*2625.5</f>
        <v>-3200.8576906489757</v>
      </c>
      <c r="D12">
        <f>VLOOKUP($A12,'MP2-MCCT'!$A$2:$T$192,12,FALSE)*2625.5</f>
        <v>-8867.1982682066937</v>
      </c>
      <c r="E12">
        <f>VLOOKUP($A12,'MP2-MCCT'!$A$2:$T$192,13,FALSE)*2625.5</f>
        <v>-783.5789185540043</v>
      </c>
      <c r="F12">
        <f>VLOOKUP($A12,'MP2-MCCT'!$A$2:$T$192,14,FALSE)*2625.5</f>
        <v>-2422.7248276630926</v>
      </c>
      <c r="G12">
        <f>VLOOKUP($A12,'MP2-MCCT'!$A$2:$T$192,15,FALSE)*2625.5</f>
        <v>-2396.6454349963142</v>
      </c>
      <c r="H12">
        <f>VLOOKUP($A12,'MP2-MCCT'!$A$2:$T$192,16,FALSE)*2625.5</f>
        <v>-6422.136929034059</v>
      </c>
    </row>
    <row r="13" spans="1:8" x14ac:dyDescent="0.25">
      <c r="A13" t="s">
        <v>186</v>
      </c>
      <c r="B13">
        <f>VLOOKUP($A13,'CCSD(T)-CBS'!$A$2:$I$192,2,FALSE)</f>
        <v>-36.109422095924856</v>
      </c>
      <c r="C13">
        <f>VLOOKUP($A13,'MP2-MCCT'!$A$2:$T$192,11,FALSE)*2625.5</f>
        <v>-2003.7476009738007</v>
      </c>
      <c r="D13">
        <f>VLOOKUP($A13,'MP2-MCCT'!$A$2:$T$192,12,FALSE)*2625.5</f>
        <v>-5719.5803659640496</v>
      </c>
      <c r="E13">
        <f>VLOOKUP($A13,'MP2-MCCT'!$A$2:$T$192,13,FALSE)*2625.5</f>
        <v>-783.51421830101674</v>
      </c>
      <c r="F13">
        <f>VLOOKUP($A13,'MP2-MCCT'!$A$2:$T$192,14,FALSE)*2625.5</f>
        <v>-2421.9190168438986</v>
      </c>
      <c r="G13">
        <f>VLOOKUP($A13,'MP2-MCCT'!$A$2:$T$192,15,FALSE)*2625.5</f>
        <v>-1204.5092183594268</v>
      </c>
      <c r="H13">
        <f>VLOOKUP($A13,'MP2-MCCT'!$A$2:$T$192,16,FALSE)*2625.5</f>
        <v>-3278.1164226136339</v>
      </c>
    </row>
    <row r="14" spans="1:8" x14ac:dyDescent="0.25">
      <c r="A14" t="s">
        <v>187</v>
      </c>
      <c r="B14">
        <f>VLOOKUP($A14,'CCSD(T)-CBS'!$A$2:$I$192,2,FALSE)</f>
        <v>-40.837053406632549</v>
      </c>
      <c r="C14">
        <f>VLOOKUP($A14,'MP2-MCCT'!$A$2:$T$192,11,FALSE)*2625.5</f>
        <v>-2207.8082909552531</v>
      </c>
      <c r="D14">
        <f>VLOOKUP($A14,'MP2-MCCT'!$A$2:$T$192,12,FALSE)*2625.5</f>
        <v>-6389.1396563470498</v>
      </c>
      <c r="E14">
        <f>VLOOKUP($A14,'MP2-MCCT'!$A$2:$T$192,13,FALSE)*2625.5</f>
        <v>-783.66630832880844</v>
      </c>
      <c r="F14">
        <f>VLOOKUP($A14,'MP2-MCCT'!$A$2:$T$192,14,FALSE)*2625.5</f>
        <v>-2422.3601404054416</v>
      </c>
      <c r="G14">
        <f>VLOOKUP($A14,'MP2-MCCT'!$A$2:$T$192,15,FALSE)*2625.5</f>
        <v>-1404.0926722719387</v>
      </c>
      <c r="H14">
        <f>VLOOKUP($A14,'MP2-MCCT'!$A$2:$T$192,16,FALSE)*2625.5</f>
        <v>-3945.120019678237</v>
      </c>
    </row>
    <row r="15" spans="1:8" x14ac:dyDescent="0.25">
      <c r="A15" t="s">
        <v>188</v>
      </c>
      <c r="B15">
        <f>VLOOKUP($A15,'CCSD(T)-CBS'!$A$2:$I$192,2,FALSE)</f>
        <v>-32.608530094107664</v>
      </c>
      <c r="C15">
        <f>VLOOKUP($A15,'MP2-MCCT'!$A$2:$T$192,11,FALSE)*2625.5</f>
        <v>-1547.1732722276163</v>
      </c>
      <c r="D15">
        <f>VLOOKUP($A15,'MP2-MCCT'!$A$2:$T$192,12,FALSE)*2625.5</f>
        <v>-4720.8906966470677</v>
      </c>
      <c r="E15">
        <f>VLOOKUP($A15,'MP2-MCCT'!$A$2:$T$192,13,FALSE)*2625.5</f>
        <v>-741.30880997774932</v>
      </c>
      <c r="F15">
        <f>VLOOKUP($A15,'MP2-MCCT'!$A$2:$T$192,14,FALSE)*2625.5</f>
        <v>-2534.9351237893579</v>
      </c>
      <c r="G15">
        <f>VLOOKUP($A15,'MP2-MCCT'!$A$2:$T$192,15,FALSE)*2625.5</f>
        <v>-791.16046224336083</v>
      </c>
      <c r="H15">
        <f>VLOOKUP($A15,'MP2-MCCT'!$A$2:$T$192,16,FALSE)*2625.5</f>
        <v>-2169.1987493896941</v>
      </c>
    </row>
    <row r="16" spans="1:8" x14ac:dyDescent="0.25">
      <c r="A16" t="s">
        <v>189</v>
      </c>
      <c r="B16">
        <f>VLOOKUP($A16,'CCSD(T)-CBS'!$A$2:$I$192,2,FALSE)</f>
        <v>-30.204514303123233</v>
      </c>
      <c r="C16">
        <f>VLOOKUP($A16,'MP2-MCCT'!$A$2:$T$192,11,FALSE)*2625.5</f>
        <v>-1546.0957814597955</v>
      </c>
      <c r="D16">
        <f>VLOOKUP($A16,'MP2-MCCT'!$A$2:$T$192,12,FALSE)*2625.5</f>
        <v>-4719.7914022678206</v>
      </c>
      <c r="E16">
        <f>VLOOKUP($A16,'MP2-MCCT'!$A$2:$T$192,13,FALSE)*2625.5</f>
        <v>-741.45090002523784</v>
      </c>
      <c r="F16">
        <f>VLOOKUP($A16,'MP2-MCCT'!$A$2:$T$192,14,FALSE)*2625.5</f>
        <v>-2535.1275793679656</v>
      </c>
      <c r="G16">
        <f>VLOOKUP($A16,'MP2-MCCT'!$A$2:$T$192,15,FALSE)*2625.5</f>
        <v>-791.16413889451655</v>
      </c>
      <c r="H16">
        <f>VLOOKUP($A16,'MP2-MCCT'!$A$2:$T$192,16,FALSE)*2625.5</f>
        <v>-2169.2112082317622</v>
      </c>
    </row>
    <row r="17" spans="1:8" x14ac:dyDescent="0.25">
      <c r="A17" t="s">
        <v>25</v>
      </c>
      <c r="B17">
        <f>VLOOKUP($A17,'CCSD(T)-CBS'!$A$2:$I$192,2,FALSE)</f>
        <v>-43.297783855312559</v>
      </c>
      <c r="C17">
        <f>VLOOKUP($A17,'MP2-MCCT'!$A$2:$T$192,11,FALSE)*2625.5</f>
        <v>-943.92144719461442</v>
      </c>
      <c r="D17">
        <f>VLOOKUP($A17,'MP2-MCCT'!$A$2:$T$192,12,FALSE)*2625.5</f>
        <v>-2990.5525536394098</v>
      </c>
      <c r="E17">
        <f>VLOOKUP($A17,'MP2-MCCT'!$A$2:$T$192,13,FALSE)*2625.5</f>
        <v>-741.9678848009388</v>
      </c>
      <c r="F17">
        <f>VLOOKUP($A17,'MP2-MCCT'!$A$2:$T$192,14,FALSE)*2625.5</f>
        <v>-2535.971914467566</v>
      </c>
      <c r="G17">
        <f>VLOOKUP($A17,'MP2-MCCT'!$A$2:$T$192,15,FALSE)*2625.5</f>
        <v>-178.38350755417352</v>
      </c>
      <c r="H17">
        <f>VLOOKUP($A17,'MP2-MCCT'!$A$2:$T$192,16,FALSE)*2625.5</f>
        <v>-427.22439064400572</v>
      </c>
    </row>
    <row r="18" spans="1:8" x14ac:dyDescent="0.25">
      <c r="A18" t="s">
        <v>26</v>
      </c>
      <c r="B18">
        <f>VLOOKUP($A18,'CCSD(T)-CBS'!$A$2:$I$192,2,FALSE)</f>
        <v>-41.623578157914835</v>
      </c>
      <c r="C18">
        <f>VLOOKUP($A18,'MP2-MCCT'!$A$2:$T$192,11,FALSE)*2625.5</f>
        <v>-942.68880992723598</v>
      </c>
      <c r="D18">
        <f>VLOOKUP($A18,'MP2-MCCT'!$A$2:$T$192,12,FALSE)*2625.5</f>
        <v>-2989.4284527763957</v>
      </c>
      <c r="E18">
        <f>VLOOKUP($A18,'MP2-MCCT'!$A$2:$T$192,13,FALSE)*2625.5</f>
        <v>-741.96169690561226</v>
      </c>
      <c r="F18">
        <f>VLOOKUP($A18,'MP2-MCCT'!$A$2:$T$192,14,FALSE)*2625.5</f>
        <v>-2536.209729230879</v>
      </c>
      <c r="G18">
        <f>VLOOKUP($A18,'MP2-MCCT'!$A$2:$T$192,15,FALSE)*2625.5</f>
        <v>-178.38350755417352</v>
      </c>
      <c r="H18">
        <f>VLOOKUP($A18,'MP2-MCCT'!$A$2:$T$192,16,FALSE)*2625.5</f>
        <v>-427.22439064400572</v>
      </c>
    </row>
    <row r="19" spans="1:8" x14ac:dyDescent="0.25">
      <c r="A19" t="s">
        <v>190</v>
      </c>
      <c r="B19">
        <f>VLOOKUP($A19,'CCSD(T)-CBS'!$A$2:$I$192,2,FALSE)</f>
        <v>-37.629084625945666</v>
      </c>
      <c r="C19">
        <f>VLOOKUP($A19,'MP2-MCCT'!$A$2:$T$192,11,FALSE)*2625.5</f>
        <v>-893.28543270775731</v>
      </c>
      <c r="D19">
        <f>VLOOKUP($A19,'MP2-MCCT'!$A$2:$T$192,12,FALSE)*2625.5</f>
        <v>-2950.1412093125587</v>
      </c>
      <c r="E19">
        <f>VLOOKUP($A19,'MP2-MCCT'!$A$2:$T$192,13,FALSE)*2625.5</f>
        <v>-742.03038633636845</v>
      </c>
      <c r="F19">
        <f>VLOOKUP($A19,'MP2-MCCT'!$A$2:$T$192,14,FALSE)*2625.5</f>
        <v>-2536.0585037261808</v>
      </c>
      <c r="G19">
        <f>VLOOKUP($A19,'MP2-MCCT'!$A$2:$T$192,15,FALSE)*2625.5</f>
        <v>-131.38072763715155</v>
      </c>
      <c r="H19">
        <f>VLOOKUP($A19,'MP2-MCCT'!$A$2:$T$192,16,FALSE)*2625.5</f>
        <v>-391.60783634445215</v>
      </c>
    </row>
    <row r="20" spans="1:8" x14ac:dyDescent="0.25">
      <c r="A20" t="s">
        <v>191</v>
      </c>
      <c r="B20">
        <f>VLOOKUP($A20,'CCSD(T)-CBS'!$A$2:$I$192,2,FALSE)</f>
        <v>-36.824639143612217</v>
      </c>
      <c r="C20">
        <f>VLOOKUP($A20,'MP2-MCCT'!$A$2:$T$192,11,FALSE)*2625.5</f>
        <v>-892.6227884429635</v>
      </c>
      <c r="D20">
        <f>VLOOKUP($A20,'MP2-MCCT'!$A$2:$T$192,12,FALSE)*2625.5</f>
        <v>-2949.6059182971262</v>
      </c>
      <c r="E20">
        <f>VLOOKUP($A20,'MP2-MCCT'!$A$2:$T$192,13,FALSE)*2625.5</f>
        <v>-742.01286470173977</v>
      </c>
      <c r="F20">
        <f>VLOOKUP($A20,'MP2-MCCT'!$A$2:$T$192,14,FALSE)*2625.5</f>
        <v>-2536.2382195590885</v>
      </c>
      <c r="G20">
        <f>VLOOKUP($A20,'MP2-MCCT'!$A$2:$T$192,15,FALSE)*2625.5</f>
        <v>-131.38072763715471</v>
      </c>
      <c r="H20">
        <f>VLOOKUP($A20,'MP2-MCCT'!$A$2:$T$192,16,FALSE)*2625.5</f>
        <v>-391.60783634446</v>
      </c>
    </row>
    <row r="21" spans="1:8" x14ac:dyDescent="0.25">
      <c r="A21" t="s">
        <v>192</v>
      </c>
      <c r="B21">
        <f>VLOOKUP($A21,'CCSD(T)-CBS'!$A$2:$I$192,2,FALSE)</f>
        <v>-39.579693500606027</v>
      </c>
      <c r="C21">
        <f>VLOOKUP($A21,'MP2-MCCT'!$A$2:$T$192,11,FALSE)*2625.5</f>
        <v>-1383.4458969402704</v>
      </c>
      <c r="D21">
        <f>VLOOKUP($A21,'MP2-MCCT'!$A$2:$T$192,12,FALSE)*2625.5</f>
        <v>-4256.1294414348931</v>
      </c>
      <c r="E21">
        <f>VLOOKUP($A21,'MP2-MCCT'!$A$2:$T$192,13,FALSE)*2625.5</f>
        <v>-741.85029791040097</v>
      </c>
      <c r="F21">
        <f>VLOOKUP($A21,'MP2-MCCT'!$A$2:$T$192,14,FALSE)*2625.5</f>
        <v>-2535.7015076608691</v>
      </c>
      <c r="G21">
        <f>VLOOKUP($A21,'MP2-MCCT'!$A$2:$T$192,15,FALSE)*2625.5</f>
        <v>-620.88712680339825</v>
      </c>
      <c r="H21">
        <f>VLOOKUP($A21,'MP2-MCCT'!$A$2:$T$192,16,FALSE)*2625.5</f>
        <v>-1698.3791910585694</v>
      </c>
    </row>
    <row r="22" spans="1:8" x14ac:dyDescent="0.25">
      <c r="A22" t="s">
        <v>193</v>
      </c>
      <c r="B22">
        <f>VLOOKUP($A22,'CCSD(T)-CBS'!$A$2:$I$192,2,FALSE)</f>
        <v>-43.086579592619728</v>
      </c>
      <c r="C22">
        <f>VLOOKUP($A22,'MP2-MCCT'!$A$2:$T$192,11,FALSE)*2625.5</f>
        <v>-1384.4737470787668</v>
      </c>
      <c r="D22">
        <f>VLOOKUP($A22,'MP2-MCCT'!$A$2:$T$192,12,FALSE)*2625.5</f>
        <v>-4258.5263003917635</v>
      </c>
      <c r="E22">
        <f>VLOOKUP($A22,'MP2-MCCT'!$A$2:$T$192,13,FALSE)*2625.5</f>
        <v>-741.670982836147</v>
      </c>
      <c r="F22">
        <f>VLOOKUP($A22,'MP2-MCCT'!$A$2:$T$192,14,FALSE)*2625.5</f>
        <v>-2535.4211665333073</v>
      </c>
      <c r="G22">
        <f>VLOOKUP($A22,'MP2-MCCT'!$A$2:$T$192,15,FALSE)*2625.5</f>
        <v>-620.84460489035439</v>
      </c>
      <c r="H22">
        <f>VLOOKUP($A22,'MP2-MCCT'!$A$2:$T$192,16,FALSE)*2625.5</f>
        <v>-1698.7364978348692</v>
      </c>
    </row>
    <row r="23" spans="1:8" x14ac:dyDescent="0.25">
      <c r="A23" t="s">
        <v>194</v>
      </c>
      <c r="B23">
        <f>VLOOKUP($A23,'CCSD(T)-CBS'!$A$2:$I$192,2,FALSE)</f>
        <v>-39.566743252149081</v>
      </c>
      <c r="C23">
        <f>VLOOKUP($A23,'MP2-MCCT'!$A$2:$T$192,11,FALSE)*2625.5</f>
        <v>-1381.5782445243324</v>
      </c>
      <c r="D23">
        <f>VLOOKUP($A23,'MP2-MCCT'!$A$2:$T$192,12,FALSE)*2625.5</f>
        <v>-4258.5635436207103</v>
      </c>
      <c r="E23">
        <f>VLOOKUP($A23,'MP2-MCCT'!$A$2:$T$192,13,FALSE)*2625.5</f>
        <v>-741.39468922337323</v>
      </c>
      <c r="F23">
        <f>VLOOKUP($A23,'MP2-MCCT'!$A$2:$T$192,14,FALSE)*2625.5</f>
        <v>-2535.1708365917534</v>
      </c>
      <c r="G23">
        <f>VLOOKUP($A23,'MP2-MCCT'!$A$2:$T$192,15,FALSE)*2625.5</f>
        <v>-620.7986903098365</v>
      </c>
      <c r="H23">
        <f>VLOOKUP($A23,'MP2-MCCT'!$A$2:$T$192,16,FALSE)*2625.5</f>
        <v>-1699.3264850052699</v>
      </c>
    </row>
    <row r="24" spans="1:8" x14ac:dyDescent="0.25">
      <c r="A24" t="s">
        <v>195</v>
      </c>
      <c r="B24">
        <f>VLOOKUP($A24,'CCSD(T)-CBS'!$A$2:$I$192,2,FALSE)</f>
        <v>-41.684524156510179</v>
      </c>
      <c r="C24">
        <f>VLOOKUP($A24,'MP2-MCCT'!$A$2:$T$192,11,FALSE)*2625.5</f>
        <v>-1383.523398271378</v>
      </c>
      <c r="D24">
        <f>VLOOKUP($A24,'MP2-MCCT'!$A$2:$T$192,12,FALSE)*2625.5</f>
        <v>-4257.6173068516309</v>
      </c>
      <c r="E24">
        <f>VLOOKUP($A24,'MP2-MCCT'!$A$2:$T$192,13,FALSE)*2625.5</f>
        <v>-741.39784972320956</v>
      </c>
      <c r="F24">
        <f>VLOOKUP($A24,'MP2-MCCT'!$A$2:$T$192,14,FALSE)*2625.5</f>
        <v>-2535.1643246124336</v>
      </c>
      <c r="G24">
        <f>VLOOKUP($A24,'MP2-MCCT'!$A$2:$T$192,15,FALSE)*2625.5</f>
        <v>-620.87993458167659</v>
      </c>
      <c r="H24">
        <f>VLOOKUP($A24,'MP2-MCCT'!$A$2:$T$192,16,FALSE)*2625.5</f>
        <v>-1698.741336929261</v>
      </c>
    </row>
    <row r="25" spans="1:8" x14ac:dyDescent="0.25">
      <c r="A25" t="s">
        <v>196</v>
      </c>
      <c r="B25">
        <f>VLOOKUP($A25,'CCSD(T)-CBS'!$A$2:$I$192,2,FALSE)</f>
        <v>-38.192231311595606</v>
      </c>
      <c r="C25">
        <f>VLOOKUP($A25,'MP2-MCCT'!$A$2:$T$192,11,FALSE)*2625.5</f>
        <v>-1515.1826604652274</v>
      </c>
      <c r="D25">
        <f>VLOOKUP($A25,'MP2-MCCT'!$A$2:$T$192,12,FALSE)*2625.5</f>
        <v>-4678.5171648965998</v>
      </c>
      <c r="E25">
        <f>VLOOKUP($A25,'MP2-MCCT'!$A$2:$T$192,13,FALSE)*2625.5</f>
        <v>-741.30767807242546</v>
      </c>
      <c r="F25">
        <f>VLOOKUP($A25,'MP2-MCCT'!$A$2:$T$192,14,FALSE)*2625.5</f>
        <v>-2535.2470304146614</v>
      </c>
      <c r="G25">
        <f>VLOOKUP($A25,'MP2-MCCT'!$A$2:$T$192,15,FALSE)*2625.5</f>
        <v>-754.14520295746524</v>
      </c>
      <c r="H25">
        <f>VLOOKUP($A25,'MP2-MCCT'!$A$2:$T$192,16,FALSE)*2625.5</f>
        <v>-2123.1789766231336</v>
      </c>
    </row>
    <row r="26" spans="1:8" x14ac:dyDescent="0.25">
      <c r="A26" t="s">
        <v>197</v>
      </c>
      <c r="B26">
        <f>VLOOKUP($A26,'CCSD(T)-CBS'!$A$2:$I$192,2,FALSE)</f>
        <v>-33.943007268452675</v>
      </c>
      <c r="C26">
        <f>VLOOKUP($A26,'MP2-MCCT'!$A$2:$T$192,11,FALSE)*2625.5</f>
        <v>-1513.333000823571</v>
      </c>
      <c r="D26">
        <f>VLOOKUP($A26,'MP2-MCCT'!$A$2:$T$192,12,FALSE)*2625.5</f>
        <v>-4676.6480452636961</v>
      </c>
      <c r="E26">
        <f>VLOOKUP($A26,'MP2-MCCT'!$A$2:$T$192,13,FALSE)*2625.5</f>
        <v>-741.51703196245137</v>
      </c>
      <c r="F26">
        <f>VLOOKUP($A26,'MP2-MCCT'!$A$2:$T$192,14,FALSE)*2625.5</f>
        <v>-2535.6159139053279</v>
      </c>
      <c r="G26">
        <f>VLOOKUP($A26,'MP2-MCCT'!$A$2:$T$192,15,FALSE)*2625.5</f>
        <v>-754.14161451443761</v>
      </c>
      <c r="H26">
        <f>VLOOKUP($A26,'MP2-MCCT'!$A$2:$T$192,16,FALSE)*2625.5</f>
        <v>-2123.1579278213521</v>
      </c>
    </row>
    <row r="27" spans="1:8" x14ac:dyDescent="0.25">
      <c r="A27" t="s">
        <v>198</v>
      </c>
      <c r="B27">
        <f>VLOOKUP($A27,'CCSD(T)-CBS'!$A$2:$I$192,2,FALSE)</f>
        <v>568.73128998406537</v>
      </c>
      <c r="C27">
        <f>VLOOKUP($A27,'MP2-MCCT'!$A$2:$T$192,11,FALSE)*2625.5</f>
        <v>-3159.2242660072097</v>
      </c>
      <c r="D27">
        <f>VLOOKUP($A27,'MP2-MCCT'!$A$2:$T$192,12,FALSE)*2625.5</f>
        <v>-8984.7119159815702</v>
      </c>
      <c r="E27">
        <f>VLOOKUP($A27,'MP2-MCCT'!$A$2:$T$192,13,FALSE)*2625.5</f>
        <v>-741.64623222050193</v>
      </c>
      <c r="F27">
        <f>VLOOKUP($A27,'MP2-MCCT'!$A$2:$T$192,14,FALSE)*2625.5</f>
        <v>-2535.0199049908474</v>
      </c>
      <c r="G27">
        <f>VLOOKUP($A27,'MP2-MCCT'!$A$2:$T$192,15,FALSE)*2625.5</f>
        <v>-2395.3528314437367</v>
      </c>
      <c r="H27">
        <f>VLOOKUP($A27,'MP2-MCCT'!$A$2:$T$192,16,FALSE)*2625.5</f>
        <v>-6422.6094176162969</v>
      </c>
    </row>
    <row r="28" spans="1:8" x14ac:dyDescent="0.25">
      <c r="A28" t="s">
        <v>199</v>
      </c>
      <c r="B28">
        <f>VLOOKUP($A28,'CCSD(T)-CBS'!$A$2:$I$192,2,FALSE)</f>
        <v>578.48765784102216</v>
      </c>
      <c r="C28">
        <f>VLOOKUP($A28,'MP2-MCCT'!$A$2:$T$192,11,FALSE)*2625.5</f>
        <v>-3154.3451434714816</v>
      </c>
      <c r="D28">
        <f>VLOOKUP($A28,'MP2-MCCT'!$A$2:$T$192,12,FALSE)*2625.5</f>
        <v>-8976.3274275335752</v>
      </c>
      <c r="E28">
        <f>VLOOKUP($A28,'MP2-MCCT'!$A$2:$T$192,13,FALSE)*2625.5</f>
        <v>-741.36515525064829</v>
      </c>
      <c r="F28">
        <f>VLOOKUP($A28,'MP2-MCCT'!$A$2:$T$192,14,FALSE)*2625.5</f>
        <v>-2534.770515861173</v>
      </c>
      <c r="G28">
        <f>VLOOKUP($A28,'MP2-MCCT'!$A$2:$T$192,15,FALSE)*2625.5</f>
        <v>-2395.3186573891494</v>
      </c>
      <c r="H28">
        <f>VLOOKUP($A28,'MP2-MCCT'!$A$2:$T$192,16,FALSE)*2625.5</f>
        <v>-6421.5663404377729</v>
      </c>
    </row>
    <row r="29" spans="1:8" x14ac:dyDescent="0.25">
      <c r="A29" t="s">
        <v>200</v>
      </c>
      <c r="B29">
        <f>VLOOKUP($A29,'CCSD(T)-CBS'!$A$2:$I$192,2,FALSE)</f>
        <v>570.18981120497665</v>
      </c>
      <c r="C29">
        <f>VLOOKUP($A29,'MP2-MCCT'!$A$2:$T$192,11,FALSE)*2625.5</f>
        <v>-3158.6048163109226</v>
      </c>
      <c r="D29">
        <f>VLOOKUP($A29,'MP2-MCCT'!$A$2:$T$192,12,FALSE)*2625.5</f>
        <v>-8983.6968017024792</v>
      </c>
      <c r="E29">
        <f>VLOOKUP($A29,'MP2-MCCT'!$A$2:$T$192,13,FALSE)*2625.5</f>
        <v>-741.61536074480705</v>
      </c>
      <c r="F29">
        <f>VLOOKUP($A29,'MP2-MCCT'!$A$2:$T$192,14,FALSE)*2625.5</f>
        <v>-2535.1662904717423</v>
      </c>
      <c r="G29">
        <f>VLOOKUP($A29,'MP2-MCCT'!$A$2:$T$192,15,FALSE)*2625.5</f>
        <v>-2395.2628433168202</v>
      </c>
      <c r="H29">
        <f>VLOOKUP($A29,'MP2-MCCT'!$A$2:$T$192,16,FALSE)*2625.5</f>
        <v>-6422.3509798511204</v>
      </c>
    </row>
    <row r="30" spans="1:8" x14ac:dyDescent="0.25">
      <c r="A30" t="s">
        <v>201</v>
      </c>
      <c r="B30">
        <f>VLOOKUP($A30,'CCSD(T)-CBS'!$A$2:$I$192,2,FALSE)</f>
        <v>576.97933489285242</v>
      </c>
      <c r="C30">
        <f>VLOOKUP($A30,'MP2-MCCT'!$A$2:$T$192,11,FALSE)*2625.5</f>
        <v>-3154.9617216757206</v>
      </c>
      <c r="D30">
        <f>VLOOKUP($A30,'MP2-MCCT'!$A$2:$T$192,12,FALSE)*2625.5</f>
        <v>-8976.653145551707</v>
      </c>
      <c r="E30">
        <f>VLOOKUP($A30,'MP2-MCCT'!$A$2:$T$192,13,FALSE)*2625.5</f>
        <v>-741.56083973551802</v>
      </c>
      <c r="F30">
        <f>VLOOKUP($A30,'MP2-MCCT'!$A$2:$T$192,14,FALSE)*2625.5</f>
        <v>-2535.0151778567256</v>
      </c>
      <c r="G30">
        <f>VLOOKUP($A30,'MP2-MCCT'!$A$2:$T$192,15,FALSE)*2625.5</f>
        <v>-2395.1898512966104</v>
      </c>
      <c r="H30">
        <f>VLOOKUP($A30,'MP2-MCCT'!$A$2:$T$192,16,FALSE)*2625.5</f>
        <v>-6421.2911636347217</v>
      </c>
    </row>
    <row r="31" spans="1:8" x14ac:dyDescent="0.25">
      <c r="A31" t="s">
        <v>202</v>
      </c>
      <c r="B31">
        <f>VLOOKUP($A31,'CCSD(T)-CBS'!$A$2:$I$192,2,FALSE)</f>
        <v>-32.210628191950491</v>
      </c>
      <c r="C31">
        <f>VLOOKUP($A31,'MP2-MCCT'!$A$2:$T$192,11,FALSE)*2625.5</f>
        <v>-1960.9423397826627</v>
      </c>
      <c r="D31">
        <f>VLOOKUP($A31,'MP2-MCCT'!$A$2:$T$192,12,FALSE)*2625.5</f>
        <v>-5830.8023518604541</v>
      </c>
      <c r="E31">
        <f>VLOOKUP($A31,'MP2-MCCT'!$A$2:$T$192,13,FALSE)*2625.5</f>
        <v>-741.31396643734581</v>
      </c>
      <c r="F31">
        <f>VLOOKUP($A31,'MP2-MCCT'!$A$2:$T$192,14,FALSE)*2625.5</f>
        <v>-2534.8764471946811</v>
      </c>
      <c r="G31">
        <f>VLOOKUP($A31,'MP2-MCCT'!$A$2:$T$192,15,FALSE)*2625.5</f>
        <v>-1204.6257694921601</v>
      </c>
      <c r="H31">
        <f>VLOOKUP($A31,'MP2-MCCT'!$A$2:$T$192,16,FALSE)*2625.5</f>
        <v>-3278.4918123213643</v>
      </c>
    </row>
    <row r="32" spans="1:8" x14ac:dyDescent="0.25">
      <c r="A32" t="s">
        <v>203</v>
      </c>
      <c r="B32">
        <f>VLOOKUP($A32,'CCSD(T)-CBS'!$A$2:$I$192,2,FALSE)</f>
        <v>-29.998084692511839</v>
      </c>
      <c r="C32">
        <f>VLOOKUP($A32,'MP2-MCCT'!$A$2:$T$192,11,FALSE)*2625.5</f>
        <v>-1959.8121762720953</v>
      </c>
      <c r="D32">
        <f>VLOOKUP($A32,'MP2-MCCT'!$A$2:$T$192,12,FALSE)*2625.5</f>
        <v>-5829.6407562502145</v>
      </c>
      <c r="E32">
        <f>VLOOKUP($A32,'MP2-MCCT'!$A$2:$T$192,13,FALSE)*2625.5</f>
        <v>-741.42354648242883</v>
      </c>
      <c r="F32">
        <f>VLOOKUP($A32,'MP2-MCCT'!$A$2:$T$192,14,FALSE)*2625.5</f>
        <v>-2535.0134792192976</v>
      </c>
      <c r="G32">
        <f>VLOOKUP($A32,'MP2-MCCT'!$A$2:$T$192,15,FALSE)*2625.5</f>
        <v>-1204.6587440003309</v>
      </c>
      <c r="H32">
        <f>VLOOKUP($A32,'MP2-MCCT'!$A$2:$T$192,16,FALSE)*2625.5</f>
        <v>-3278.6038916475381</v>
      </c>
    </row>
    <row r="33" spans="1:8" x14ac:dyDescent="0.25">
      <c r="A33" t="s">
        <v>204</v>
      </c>
      <c r="B33">
        <f>VLOOKUP($A33,'CCSD(T)-CBS'!$A$2:$I$192,2,FALSE)</f>
        <v>596.86441034879317</v>
      </c>
      <c r="C33">
        <f>VLOOKUP($A33,'MP2-MCCT'!$A$2:$T$192,11,FALSE)*2625.5</f>
        <v>-2163.6568922244323</v>
      </c>
      <c r="D33">
        <f>VLOOKUP($A33,'MP2-MCCT'!$A$2:$T$192,12,FALSE)*2625.5</f>
        <v>-6499.5807306246761</v>
      </c>
      <c r="E33">
        <f>VLOOKUP($A33,'MP2-MCCT'!$A$2:$T$192,13,FALSE)*2625.5</f>
        <v>-741.33302919657888</v>
      </c>
      <c r="F33">
        <f>VLOOKUP($A33,'MP2-MCCT'!$A$2:$T$192,14,FALSE)*2625.5</f>
        <v>-2535.2578094747155</v>
      </c>
      <c r="G33">
        <f>VLOOKUP($A33,'MP2-MCCT'!$A$2:$T$192,15,FALSE)*2625.5</f>
        <v>-1403.4144272763278</v>
      </c>
      <c r="H33">
        <f>VLOOKUP($A33,'MP2-MCCT'!$A$2:$T$192,16,FALSE)*2625.5</f>
        <v>-3945.6081095619475</v>
      </c>
    </row>
    <row r="34" spans="1:8" x14ac:dyDescent="0.25">
      <c r="A34" t="s">
        <v>205</v>
      </c>
      <c r="B34">
        <f>VLOOKUP($A34,'CCSD(T)-CBS'!$A$2:$I$192,2,FALSE)</f>
        <v>601.39667680816729</v>
      </c>
      <c r="C34">
        <f>VLOOKUP($A34,'MP2-MCCT'!$A$2:$T$192,11,FALSE)*2625.5</f>
        <v>-2161.2200237935572</v>
      </c>
      <c r="D34">
        <f>VLOOKUP($A34,'MP2-MCCT'!$A$2:$T$192,12,FALSE)*2625.5</f>
        <v>-6497.5481029328776</v>
      </c>
      <c r="E34">
        <f>VLOOKUP($A34,'MP2-MCCT'!$A$2:$T$192,13,FALSE)*2625.5</f>
        <v>-741.4529327138606</v>
      </c>
      <c r="F34">
        <f>VLOOKUP($A34,'MP2-MCCT'!$A$2:$T$192,14,FALSE)*2625.5</f>
        <v>-2535.398070928205</v>
      </c>
      <c r="G34">
        <f>VLOOKUP($A34,'MP2-MCCT'!$A$2:$T$192,15,FALSE)*2625.5</f>
        <v>-1403.3205194602895</v>
      </c>
      <c r="H34">
        <f>VLOOKUP($A34,'MP2-MCCT'!$A$2:$T$192,16,FALSE)*2625.5</f>
        <v>-3945.5024293181154</v>
      </c>
    </row>
    <row r="35" spans="1:8" x14ac:dyDescent="0.25">
      <c r="A35" t="s">
        <v>206</v>
      </c>
      <c r="B35">
        <f>VLOOKUP($A35,'CCSD(T)-CBS'!$A$2:$I$192,2,FALSE)</f>
        <v>-36.566529330048525</v>
      </c>
      <c r="C35">
        <f>VLOOKUP($A35,'MP2-MCCT'!$A$2:$T$192,11,FALSE)*2625.5</f>
        <v>-1695.5425303049492</v>
      </c>
      <c r="D35">
        <f>VLOOKUP($A35,'MP2-MCCT'!$A$2:$T$192,12,FALSE)*2625.5</f>
        <v>-4966.9065719289247</v>
      </c>
      <c r="E35">
        <f>VLOOKUP($A35,'MP2-MCCT'!$A$2:$T$192,13,FALSE)*2625.5</f>
        <v>-888.74333219671291</v>
      </c>
      <c r="F35">
        <f>VLOOKUP($A35,'MP2-MCCT'!$A$2:$T$192,14,FALSE)*2625.5</f>
        <v>-2777.621584845409</v>
      </c>
      <c r="G35">
        <f>VLOOKUP($A35,'MP2-MCCT'!$A$2:$T$192,15,FALSE)*2625.5</f>
        <v>-791.5499781987611</v>
      </c>
      <c r="H35">
        <f>VLOOKUP($A35,'MP2-MCCT'!$A$2:$T$192,16,FALSE)*2625.5</f>
        <v>-2170.7281541495545</v>
      </c>
    </row>
    <row r="36" spans="1:8" x14ac:dyDescent="0.25">
      <c r="A36" t="s">
        <v>207</v>
      </c>
      <c r="B36">
        <f>VLOOKUP($A36,'CCSD(T)-CBS'!$A$2:$I$192,2,FALSE)</f>
        <v>-34.074132790278327</v>
      </c>
      <c r="C36">
        <f>VLOOKUP($A36,'MP2-MCCT'!$A$2:$T$192,11,FALSE)*2625.5</f>
        <v>-1693.9165744087293</v>
      </c>
      <c r="D36">
        <f>VLOOKUP($A36,'MP2-MCCT'!$A$2:$T$192,12,FALSE)*2625.5</f>
        <v>-4965.2111497463184</v>
      </c>
      <c r="E36">
        <f>VLOOKUP($A36,'MP2-MCCT'!$A$2:$T$192,13,FALSE)*2625.5</f>
        <v>-888.28201304748438</v>
      </c>
      <c r="F36">
        <f>VLOOKUP($A36,'MP2-MCCT'!$A$2:$T$192,14,FALSE)*2625.5</f>
        <v>-2776.9658239979053</v>
      </c>
      <c r="G36">
        <f>VLOOKUP($A36,'MP2-MCCT'!$A$2:$T$192,15,FALSE)*2625.5</f>
        <v>-791.5583050609946</v>
      </c>
      <c r="H36">
        <f>VLOOKUP($A36,'MP2-MCCT'!$A$2:$T$192,16,FALSE)*2625.5</f>
        <v>-2170.7626330405519</v>
      </c>
    </row>
    <row r="37" spans="1:8" x14ac:dyDescent="0.25">
      <c r="A37" t="s">
        <v>27</v>
      </c>
      <c r="B37">
        <f>VLOOKUP($A37,'CCSD(T)-CBS'!$A$2:$I$192,2,FALSE)</f>
        <v>-46.656634561284932</v>
      </c>
      <c r="C37">
        <f>VLOOKUP($A37,'MP2-MCCT'!$A$2:$T$192,11,FALSE)*2625.5</f>
        <v>-1092.5956152798817</v>
      </c>
      <c r="D37">
        <f>VLOOKUP($A37,'MP2-MCCT'!$A$2:$T$192,12,FALSE)*2625.5</f>
        <v>-3240.2336191952859</v>
      </c>
      <c r="E37">
        <f>VLOOKUP($A37,'MP2-MCCT'!$A$2:$T$192,13,FALSE)*2625.5</f>
        <v>-890.15879259554981</v>
      </c>
      <c r="F37">
        <f>VLOOKUP($A37,'MP2-MCCT'!$A$2:$T$192,14,FALSE)*2625.5</f>
        <v>-2784.8298088274123</v>
      </c>
      <c r="G37">
        <f>VLOOKUP($A37,'MP2-MCCT'!$A$2:$T$192,15,FALSE)*2625.5</f>
        <v>-178.38350755420947</v>
      </c>
      <c r="H37">
        <f>VLOOKUP($A37,'MP2-MCCT'!$A$2:$T$192,16,FALSE)*2625.5</f>
        <v>-427.22439064406876</v>
      </c>
    </row>
    <row r="38" spans="1:8" x14ac:dyDescent="0.25">
      <c r="A38" t="s">
        <v>28</v>
      </c>
      <c r="B38">
        <f>VLOOKUP($A38,'CCSD(T)-CBS'!$A$2:$I$192,2,FALSE)</f>
        <v>-33.197631558044918</v>
      </c>
      <c r="C38">
        <f>VLOOKUP($A38,'MP2-MCCT'!$A$2:$T$192,11,FALSE)*2625.5</f>
        <v>-1087.8589403873048</v>
      </c>
      <c r="D38">
        <f>VLOOKUP($A38,'MP2-MCCT'!$A$2:$T$192,12,FALSE)*2625.5</f>
        <v>-3233.6357298346707</v>
      </c>
      <c r="E38">
        <f>VLOOKUP($A38,'MP2-MCCT'!$A$2:$T$192,13,FALSE)*2625.5</f>
        <v>-891.11306262499568</v>
      </c>
      <c r="F38">
        <f>VLOOKUP($A38,'MP2-MCCT'!$A$2:$T$192,14,FALSE)*2625.5</f>
        <v>-2786.7923351711011</v>
      </c>
      <c r="G38">
        <f>VLOOKUP($A38,'MP2-MCCT'!$A$2:$T$192,15,FALSE)*2625.5</f>
        <v>-178.38350755416772</v>
      </c>
      <c r="H38">
        <f>VLOOKUP($A38,'MP2-MCCT'!$A$2:$T$192,16,FALSE)*2625.5</f>
        <v>-427.22439064399521</v>
      </c>
    </row>
    <row r="39" spans="1:8" x14ac:dyDescent="0.25">
      <c r="A39" t="s">
        <v>29</v>
      </c>
      <c r="B39">
        <f>VLOOKUP($A39,'CCSD(T)-CBS'!$A$2:$I$192,2,FALSE)</f>
        <v>-33.796995652765077</v>
      </c>
      <c r="C39">
        <f>VLOOKUP($A39,'MP2-MCCT'!$A$2:$T$192,11,FALSE)*2625.5</f>
        <v>-1087.1932034639563</v>
      </c>
      <c r="D39">
        <f>VLOOKUP($A39,'MP2-MCCT'!$A$2:$T$192,12,FALSE)*2625.5</f>
        <v>-3232.8791434456398</v>
      </c>
      <c r="E39">
        <f>VLOOKUP($A39,'MP2-MCCT'!$A$2:$T$192,13,FALSE)*2625.5</f>
        <v>-890.33077571766478</v>
      </c>
      <c r="F39">
        <f>VLOOKUP($A39,'MP2-MCCT'!$A$2:$T$192,14,FALSE)*2625.5</f>
        <v>-2785.8050149324376</v>
      </c>
      <c r="G39">
        <f>VLOOKUP($A39,'MP2-MCCT'!$A$2:$T$192,15,FALSE)*2625.5</f>
        <v>-178.38350755417352</v>
      </c>
      <c r="H39">
        <f>VLOOKUP($A39,'MP2-MCCT'!$A$2:$T$192,16,FALSE)*2625.5</f>
        <v>-427.22439064400572</v>
      </c>
    </row>
    <row r="40" spans="1:8" x14ac:dyDescent="0.25">
      <c r="A40" t="s">
        <v>30</v>
      </c>
      <c r="B40">
        <f>VLOOKUP($A40,'CCSD(T)-CBS'!$A$2:$I$192,2,FALSE)</f>
        <v>-46.164610942012132</v>
      </c>
      <c r="C40">
        <f>VLOOKUP($A40,'MP2-MCCT'!$A$2:$T$192,11,FALSE)*2625.5</f>
        <v>-1093.2275920202123</v>
      </c>
      <c r="D40">
        <f>VLOOKUP($A40,'MP2-MCCT'!$A$2:$T$192,12,FALSE)*2625.5</f>
        <v>-3241.1244688683987</v>
      </c>
      <c r="E40">
        <f>VLOOKUP($A40,'MP2-MCCT'!$A$2:$T$192,13,FALSE)*2625.5</f>
        <v>-890.8016157394319</v>
      </c>
      <c r="F40">
        <f>VLOOKUP($A40,'MP2-MCCT'!$A$2:$T$192,14,FALSE)*2625.5</f>
        <v>-2785.9181860924514</v>
      </c>
      <c r="G40">
        <f>VLOOKUP($A40,'MP2-MCCT'!$A$2:$T$192,15,FALSE)*2625.5</f>
        <v>-178.38350755416693</v>
      </c>
      <c r="H40">
        <f>VLOOKUP($A40,'MP2-MCCT'!$A$2:$T$192,16,FALSE)*2625.5</f>
        <v>-427.22439064399259</v>
      </c>
    </row>
    <row r="41" spans="1:8" x14ac:dyDescent="0.25">
      <c r="A41" t="s">
        <v>208</v>
      </c>
      <c r="B41">
        <f>VLOOKUP($A41,'CCSD(T)-CBS'!$A$2:$I$192,2,FALSE)</f>
        <v>-40.098474630247551</v>
      </c>
      <c r="C41">
        <f>VLOOKUP($A41,'MP2-MCCT'!$A$2:$T$192,11,FALSE)*2625.5</f>
        <v>-1040.8018018619669</v>
      </c>
      <c r="D41">
        <f>VLOOKUP($A41,'MP2-MCCT'!$A$2:$T$192,12,FALSE)*2625.5</f>
        <v>-3198.3852514782948</v>
      </c>
      <c r="E41">
        <f>VLOOKUP($A41,'MP2-MCCT'!$A$2:$T$192,13,FALSE)*2625.5</f>
        <v>-890.08007217830925</v>
      </c>
      <c r="F41">
        <f>VLOOKUP($A41,'MP2-MCCT'!$A$2:$T$192,14,FALSE)*2625.5</f>
        <v>-2784.7005680499783</v>
      </c>
      <c r="G41">
        <f>VLOOKUP($A41,'MP2-MCCT'!$A$2:$T$192,15,FALSE)*2625.5</f>
        <v>-131.38072763715945</v>
      </c>
      <c r="H41">
        <f>VLOOKUP($A41,'MP2-MCCT'!$A$2:$T$192,16,FALSE)*2625.5</f>
        <v>-391.60783634446784</v>
      </c>
    </row>
    <row r="42" spans="1:8" x14ac:dyDescent="0.25">
      <c r="A42" t="s">
        <v>209</v>
      </c>
      <c r="B42">
        <f>VLOOKUP($A42,'CCSD(T)-CBS'!$A$2:$I$192,2,FALSE)</f>
        <v>-29.459489186824385</v>
      </c>
      <c r="C42">
        <f>VLOOKUP($A42,'MP2-MCCT'!$A$2:$T$192,11,FALSE)*2625.5</f>
        <v>-1038.6464002818459</v>
      </c>
      <c r="D42">
        <f>VLOOKUP($A42,'MP2-MCCT'!$A$2:$T$192,12,FALSE)*2625.5</f>
        <v>-3194.66161359021</v>
      </c>
      <c r="E42">
        <f>VLOOKUP($A42,'MP2-MCCT'!$A$2:$T$192,13,FALSE)*2625.5</f>
        <v>-891.35529837840249</v>
      </c>
      <c r="F42">
        <f>VLOOKUP($A42,'MP2-MCCT'!$A$2:$T$192,14,FALSE)*2625.5</f>
        <v>-2787.3431892770295</v>
      </c>
      <c r="G42">
        <f>VLOOKUP($A42,'MP2-MCCT'!$A$2:$T$192,15,FALSE)*2625.5</f>
        <v>-131.38072763715971</v>
      </c>
      <c r="H42">
        <f>VLOOKUP($A42,'MP2-MCCT'!$A$2:$T$192,16,FALSE)*2625.5</f>
        <v>-391.60783634446784</v>
      </c>
    </row>
    <row r="43" spans="1:8" x14ac:dyDescent="0.25">
      <c r="A43" t="s">
        <v>210</v>
      </c>
      <c r="B43">
        <f>VLOOKUP($A43,'CCSD(T)-CBS'!$A$2:$I$192,2,FALSE)</f>
        <v>-30.323224539192893</v>
      </c>
      <c r="C43">
        <f>VLOOKUP($A43,'MP2-MCCT'!$A$2:$T$192,11,FALSE)*2625.5</f>
        <v>-1038.0480406375973</v>
      </c>
      <c r="D43">
        <f>VLOOKUP($A43,'MP2-MCCT'!$A$2:$T$192,12,FALSE)*2625.5</f>
        <v>-3194.0335273033766</v>
      </c>
      <c r="E43">
        <f>VLOOKUP($A43,'MP2-MCCT'!$A$2:$T$192,13,FALSE)*2625.5</f>
        <v>-890.55436606592889</v>
      </c>
      <c r="F43">
        <f>VLOOKUP($A43,'MP2-MCCT'!$A$2:$T$192,14,FALSE)*2625.5</f>
        <v>-2786.3029768708748</v>
      </c>
      <c r="G43">
        <f>VLOOKUP($A43,'MP2-MCCT'!$A$2:$T$192,15,FALSE)*2625.5</f>
        <v>-131.38072763715104</v>
      </c>
      <c r="H43">
        <f>VLOOKUP($A43,'MP2-MCCT'!$A$2:$T$192,16,FALSE)*2625.5</f>
        <v>-391.60783634445215</v>
      </c>
    </row>
    <row r="44" spans="1:8" x14ac:dyDescent="0.25">
      <c r="A44" t="s">
        <v>211</v>
      </c>
      <c r="B44">
        <f>VLOOKUP($A44,'CCSD(T)-CBS'!$A$2:$I$192,2,FALSE)</f>
        <v>-39.098968809268058</v>
      </c>
      <c r="C44">
        <f>VLOOKUP($A44,'MP2-MCCT'!$A$2:$T$192,11,FALSE)*2625.5</f>
        <v>-1040.8729095694805</v>
      </c>
      <c r="D44">
        <f>VLOOKUP($A44,'MP2-MCCT'!$A$2:$T$192,12,FALSE)*2625.5</f>
        <v>-3198.7399634685676</v>
      </c>
      <c r="E44">
        <f>VLOOKUP($A44,'MP2-MCCT'!$A$2:$T$192,13,FALSE)*2625.5</f>
        <v>-890.55143211695099</v>
      </c>
      <c r="F44">
        <f>VLOOKUP($A44,'MP2-MCCT'!$A$2:$T$192,14,FALSE)*2625.5</f>
        <v>-2785.5137352160054</v>
      </c>
      <c r="G44">
        <f>VLOOKUP($A44,'MP2-MCCT'!$A$2:$T$192,15,FALSE)*2625.5</f>
        <v>-131.38072763715499</v>
      </c>
      <c r="H44">
        <f>VLOOKUP($A44,'MP2-MCCT'!$A$2:$T$192,16,FALSE)*2625.5</f>
        <v>-391.60783634446</v>
      </c>
    </row>
    <row r="45" spans="1:8" x14ac:dyDescent="0.25">
      <c r="A45" t="s">
        <v>212</v>
      </c>
      <c r="B45">
        <f>VLOOKUP($A45,'CCSD(T)-CBS'!$A$2:$I$192,2,FALSE)</f>
        <v>-56.577737721429003</v>
      </c>
      <c r="C45">
        <f>VLOOKUP($A45,'MP2-MCCT'!$A$2:$T$192,11,FALSE)*2625.5</f>
        <v>-1544.6597566429182</v>
      </c>
      <c r="D45">
        <f>VLOOKUP($A45,'MP2-MCCT'!$A$2:$T$192,12,FALSE)*2625.5</f>
        <v>-4526.1258168858139</v>
      </c>
      <c r="E45">
        <f>VLOOKUP($A45,'MP2-MCCT'!$A$2:$T$192,13,FALSE)*2625.5</f>
        <v>-888.62186032009538</v>
      </c>
      <c r="F45">
        <f>VLOOKUP($A45,'MP2-MCCT'!$A$2:$T$192,14,FALSE)*2625.5</f>
        <v>-2777.9242318805896</v>
      </c>
      <c r="G45">
        <f>VLOOKUP($A45,'MP2-MCCT'!$A$2:$T$192,15,FALSE)*2625.5</f>
        <v>-626.74293717088256</v>
      </c>
      <c r="H45">
        <f>VLOOKUP($A45,'MP2-MCCT'!$A$2:$T$192,16,FALSE)*2625.5</f>
        <v>-1713.6369336305454</v>
      </c>
    </row>
    <row r="46" spans="1:8" x14ac:dyDescent="0.25">
      <c r="A46" t="s">
        <v>213</v>
      </c>
      <c r="B46">
        <f>VLOOKUP($A46,'CCSD(T)-CBS'!$A$2:$I$192,2,FALSE)</f>
        <v>-53.636323308944611</v>
      </c>
      <c r="C46">
        <f>VLOOKUP($A46,'MP2-MCCT'!$A$2:$T$192,11,FALSE)*2625.5</f>
        <v>-1543.3397763140438</v>
      </c>
      <c r="D46">
        <f>VLOOKUP($A46,'MP2-MCCT'!$A$2:$T$192,12,FALSE)*2625.5</f>
        <v>-4523.6609131675659</v>
      </c>
      <c r="E46">
        <f>VLOOKUP($A46,'MP2-MCCT'!$A$2:$T$192,13,FALSE)*2625.5</f>
        <v>-888.81467301733312</v>
      </c>
      <c r="F46">
        <f>VLOOKUP($A46,'MP2-MCCT'!$A$2:$T$192,14,FALSE)*2625.5</f>
        <v>-2778.0240840421998</v>
      </c>
      <c r="G46">
        <f>VLOOKUP($A46,'MP2-MCCT'!$A$2:$T$192,15,FALSE)*2625.5</f>
        <v>-626.80270826276148</v>
      </c>
      <c r="H46">
        <f>VLOOKUP($A46,'MP2-MCCT'!$A$2:$T$192,16,FALSE)*2625.5</f>
        <v>-1713.4526515568705</v>
      </c>
    </row>
    <row r="47" spans="1:8" x14ac:dyDescent="0.25">
      <c r="A47" t="s">
        <v>214</v>
      </c>
      <c r="B47">
        <f>VLOOKUP($A47,'CCSD(T)-CBS'!$A$2:$I$192,2,FALSE)</f>
        <v>-56.734561215341273</v>
      </c>
      <c r="C47">
        <f>VLOOKUP($A47,'MP2-MCCT'!$A$2:$T$192,11,FALSE)*2625.5</f>
        <v>-1545.7830882649353</v>
      </c>
      <c r="D47">
        <f>VLOOKUP($A47,'MP2-MCCT'!$A$2:$T$192,12,FALSE)*2625.5</f>
        <v>-4526.4897899555663</v>
      </c>
      <c r="E47">
        <f>VLOOKUP($A47,'MP2-MCCT'!$A$2:$T$192,13,FALSE)*2625.5</f>
        <v>-889.29914001428347</v>
      </c>
      <c r="F47">
        <f>VLOOKUP($A47,'MP2-MCCT'!$A$2:$T$192,14,FALSE)*2625.5</f>
        <v>-2778.6347913405784</v>
      </c>
      <c r="G47">
        <f>VLOOKUP($A47,'MP2-MCCT'!$A$2:$T$192,15,FALSE)*2625.5</f>
        <v>-626.92113059816654</v>
      </c>
      <c r="H47">
        <f>VLOOKUP($A47,'MP2-MCCT'!$A$2:$T$192,16,FALSE)*2625.5</f>
        <v>-1713.4098218926438</v>
      </c>
    </row>
    <row r="48" spans="1:8" x14ac:dyDescent="0.25">
      <c r="A48" t="s">
        <v>215</v>
      </c>
      <c r="B48">
        <f>VLOOKUP($A48,'CCSD(T)-CBS'!$A$2:$I$192,2,FALSE)</f>
        <v>-54.057330166166139</v>
      </c>
      <c r="C48">
        <f>VLOOKUP($A48,'MP2-MCCT'!$A$2:$T$192,11,FALSE)*2625.5</f>
        <v>-1543.525743728037</v>
      </c>
      <c r="D48">
        <f>VLOOKUP($A48,'MP2-MCCT'!$A$2:$T$192,12,FALSE)*2625.5</f>
        <v>-4524.1650937428767</v>
      </c>
      <c r="E48">
        <f>VLOOKUP($A48,'MP2-MCCT'!$A$2:$T$192,13,FALSE)*2625.5</f>
        <v>-888.68453314777116</v>
      </c>
      <c r="F48">
        <f>VLOOKUP($A48,'MP2-MCCT'!$A$2:$T$192,14,FALSE)*2625.5</f>
        <v>-2777.9833224874287</v>
      </c>
      <c r="G48">
        <f>VLOOKUP($A48,'MP2-MCCT'!$A$2:$T$192,15,FALSE)*2625.5</f>
        <v>-626.79907902174546</v>
      </c>
      <c r="H48">
        <f>VLOOKUP($A48,'MP2-MCCT'!$A$2:$T$192,16,FALSE)*2625.5</f>
        <v>-1713.3876257512115</v>
      </c>
    </row>
    <row r="49" spans="1:8" x14ac:dyDescent="0.25">
      <c r="A49" t="s">
        <v>216</v>
      </c>
      <c r="B49">
        <f>VLOOKUP($A49,'CCSD(T)-CBS'!$A$2:$I$192,2,FALSE)</f>
        <v>-55.500800196006821</v>
      </c>
      <c r="C49">
        <f>VLOOKUP($A49,'MP2-MCCT'!$A$2:$T$192,11,FALSE)*2625.5</f>
        <v>-1544.311484356353</v>
      </c>
      <c r="D49">
        <f>VLOOKUP($A49,'MP2-MCCT'!$A$2:$T$192,12,FALSE)*2625.5</f>
        <v>-4525.0872889089605</v>
      </c>
      <c r="E49">
        <f>VLOOKUP($A49,'MP2-MCCT'!$A$2:$T$192,13,FALSE)*2625.5</f>
        <v>-888.69733110947232</v>
      </c>
      <c r="F49">
        <f>VLOOKUP($A49,'MP2-MCCT'!$A$2:$T$192,14,FALSE)*2625.5</f>
        <v>-2778.1334359226234</v>
      </c>
      <c r="G49">
        <f>VLOOKUP($A49,'MP2-MCCT'!$A$2:$T$192,15,FALSE)*2625.5</f>
        <v>-626.89495779340598</v>
      </c>
      <c r="H49">
        <f>VLOOKUP($A49,'MP2-MCCT'!$A$2:$T$192,16,FALSE)*2625.5</f>
        <v>-1713.2485060358003</v>
      </c>
    </row>
    <row r="50" spans="1:8" x14ac:dyDescent="0.25">
      <c r="A50" t="s">
        <v>217</v>
      </c>
      <c r="B50">
        <f>VLOOKUP($A50,'CCSD(T)-CBS'!$A$2:$I$192,2,FALSE)</f>
        <v>-55.599655222494675</v>
      </c>
      <c r="C50">
        <f>VLOOKUP($A50,'MP2-MCCT'!$A$2:$T$192,11,FALSE)*2625.5</f>
        <v>-1544.067276512402</v>
      </c>
      <c r="D50">
        <f>VLOOKUP($A50,'MP2-MCCT'!$A$2:$T$192,12,FALSE)*2625.5</f>
        <v>-4525.3187843613487</v>
      </c>
      <c r="E50">
        <f>VLOOKUP($A50,'MP2-MCCT'!$A$2:$T$192,13,FALSE)*2625.5</f>
        <v>-888.61564637708864</v>
      </c>
      <c r="F50">
        <f>VLOOKUP($A50,'MP2-MCCT'!$A$2:$T$192,14,FALSE)*2625.5</f>
        <v>-2777.7882450165389</v>
      </c>
      <c r="G50">
        <f>VLOOKUP($A50,'MP2-MCCT'!$A$2:$T$192,15,FALSE)*2625.5</f>
        <v>-626.88659979711133</v>
      </c>
      <c r="H50">
        <f>VLOOKUP($A50,'MP2-MCCT'!$A$2:$T$192,16,FALSE)*2625.5</f>
        <v>-1713.3697220105307</v>
      </c>
    </row>
    <row r="51" spans="1:8" x14ac:dyDescent="0.25">
      <c r="A51" t="s">
        <v>218</v>
      </c>
      <c r="B51">
        <f>VLOOKUP($A51,'CCSD(T)-CBS'!$A$2:$I$192,2,FALSE)</f>
        <v>-47.251897821111015</v>
      </c>
      <c r="C51">
        <f>VLOOKUP($A51,'MP2-MCCT'!$A$2:$T$192,11,FALSE)*2625.5</f>
        <v>-1667.2069675661535</v>
      </c>
      <c r="D51">
        <f>VLOOKUP($A51,'MP2-MCCT'!$A$2:$T$192,12,FALSE)*2625.5</f>
        <v>-4926.3713114361508</v>
      </c>
      <c r="E51">
        <f>VLOOKUP($A51,'MP2-MCCT'!$A$2:$T$192,13,FALSE)*2625.5</f>
        <v>-889.4913692474754</v>
      </c>
      <c r="F51">
        <f>VLOOKUP($A51,'MP2-MCCT'!$A$2:$T$192,14,FALSE)*2625.5</f>
        <v>-2778.7884620730229</v>
      </c>
      <c r="G51">
        <f>VLOOKUP($A51,'MP2-MCCT'!$A$2:$T$192,15,FALSE)*2625.5</f>
        <v>-754.10304915489894</v>
      </c>
      <c r="H51">
        <f>VLOOKUP($A51,'MP2-MCCT'!$A$2:$T$192,16,FALSE)*2625.5</f>
        <v>-2121.871394234849</v>
      </c>
    </row>
    <row r="52" spans="1:8" x14ac:dyDescent="0.25">
      <c r="A52" t="s">
        <v>219</v>
      </c>
      <c r="B52">
        <f>VLOOKUP($A52,'CCSD(T)-CBS'!$A$2:$I$192,2,FALSE)</f>
        <v>-42.956040463326644</v>
      </c>
      <c r="C52">
        <f>VLOOKUP($A52,'MP2-MCCT'!$A$2:$T$192,11,FALSE)*2625.5</f>
        <v>-1663.9843987912532</v>
      </c>
      <c r="D52">
        <f>VLOOKUP($A52,'MP2-MCCT'!$A$2:$T$192,12,FALSE)*2625.5</f>
        <v>-4922.9651860475697</v>
      </c>
      <c r="E52">
        <f>VLOOKUP($A52,'MP2-MCCT'!$A$2:$T$192,13,FALSE)*2625.5</f>
        <v>-888.63840371303922</v>
      </c>
      <c r="F52">
        <f>VLOOKUP($A52,'MP2-MCCT'!$A$2:$T$192,14,FALSE)*2625.5</f>
        <v>-2777.5973522726531</v>
      </c>
      <c r="G52">
        <f>VLOOKUP($A52,'MP2-MCCT'!$A$2:$T$192,15,FALSE)*2625.5</f>
        <v>-754.15063101367366</v>
      </c>
      <c r="H52">
        <f>VLOOKUP($A52,'MP2-MCCT'!$A$2:$T$192,16,FALSE)*2625.5</f>
        <v>-2122.036200821683</v>
      </c>
    </row>
    <row r="53" spans="1:8" x14ac:dyDescent="0.25">
      <c r="A53" t="s">
        <v>220</v>
      </c>
      <c r="B53">
        <f>VLOOKUP($A53,'CCSD(T)-CBS'!$A$2:$I$192,2,FALSE)</f>
        <v>508.42839588281822</v>
      </c>
      <c r="C53">
        <f>VLOOKUP($A53,'MP2-MCCT'!$A$2:$T$192,11,FALSE)*2625.5</f>
        <v>-3321.0180079832608</v>
      </c>
      <c r="D53">
        <f>VLOOKUP($A53,'MP2-MCCT'!$A$2:$T$192,12,FALSE)*2625.5</f>
        <v>-9244.8056958087309</v>
      </c>
      <c r="E53">
        <f>VLOOKUP($A53,'MP2-MCCT'!$A$2:$T$192,13,FALSE)*2625.5</f>
        <v>-888.80689125305798</v>
      </c>
      <c r="F53">
        <f>VLOOKUP($A53,'MP2-MCCT'!$A$2:$T$192,14,FALSE)*2625.5</f>
        <v>-2777.7478433191259</v>
      </c>
      <c r="G53">
        <f>VLOOKUP($A53,'MP2-MCCT'!$A$2:$T$192,15,FALSE)*2625.5</f>
        <v>-2396.7024601063426</v>
      </c>
      <c r="H53">
        <f>VLOOKUP($A53,'MP2-MCCT'!$A$2:$T$192,16,FALSE)*2625.5</f>
        <v>-6423.1224224380085</v>
      </c>
    </row>
    <row r="54" spans="1:8" x14ac:dyDescent="0.25">
      <c r="A54" t="s">
        <v>221</v>
      </c>
      <c r="B54">
        <f>VLOOKUP($A54,'CCSD(T)-CBS'!$A$2:$I$192,2,FALSE)</f>
        <v>536.42524416980086</v>
      </c>
      <c r="C54">
        <f>VLOOKUP($A54,'MP2-MCCT'!$A$2:$T$192,11,FALSE)*2625.5</f>
        <v>-3309.2107994530775</v>
      </c>
      <c r="D54">
        <f>VLOOKUP($A54,'MP2-MCCT'!$A$2:$T$192,12,FALSE)*2625.5</f>
        <v>-9229.223584805839</v>
      </c>
      <c r="E54">
        <f>VLOOKUP($A54,'MP2-MCCT'!$A$2:$T$192,13,FALSE)*2625.5</f>
        <v>-889.05373498629638</v>
      </c>
      <c r="F54">
        <f>VLOOKUP($A54,'MP2-MCCT'!$A$2:$T$192,14,FALSE)*2625.5</f>
        <v>-2779.3734799268386</v>
      </c>
      <c r="G54">
        <f>VLOOKUP($A54,'MP2-MCCT'!$A$2:$T$192,15,FALSE)*2625.5</f>
        <v>-2396.3081676247334</v>
      </c>
      <c r="H54">
        <f>VLOOKUP($A54,'MP2-MCCT'!$A$2:$T$192,16,FALSE)*2625.5</f>
        <v>-6422.4021994109908</v>
      </c>
    </row>
    <row r="55" spans="1:8" x14ac:dyDescent="0.25">
      <c r="A55" t="s">
        <v>222</v>
      </c>
      <c r="B55">
        <f>VLOOKUP($A55,'CCSD(T)-CBS'!$A$2:$I$192,2,FALSE)</f>
        <v>539.12441275683341</v>
      </c>
      <c r="C55">
        <f>VLOOKUP($A55,'MP2-MCCT'!$A$2:$T$192,11,FALSE)*2625.5</f>
        <v>-3307.5847356671411</v>
      </c>
      <c r="D55">
        <f>VLOOKUP($A55,'MP2-MCCT'!$A$2:$T$192,12,FALSE)*2625.5</f>
        <v>-9224.4244125117057</v>
      </c>
      <c r="E55">
        <f>VLOOKUP($A55,'MP2-MCCT'!$A$2:$T$192,13,FALSE)*2625.5</f>
        <v>-888.58417993742421</v>
      </c>
      <c r="F55">
        <f>VLOOKUP($A55,'MP2-MCCT'!$A$2:$T$192,14,FALSE)*2625.5</f>
        <v>-2778.2299651908893</v>
      </c>
      <c r="G55">
        <f>VLOOKUP($A55,'MP2-MCCT'!$A$2:$T$192,15,FALSE)*2625.5</f>
        <v>-2396.6499231909665</v>
      </c>
      <c r="H55">
        <f>VLOOKUP($A55,'MP2-MCCT'!$A$2:$T$192,16,FALSE)*2625.5</f>
        <v>-6422.0889024241069</v>
      </c>
    </row>
    <row r="56" spans="1:8" x14ac:dyDescent="0.25">
      <c r="A56" t="s">
        <v>223</v>
      </c>
      <c r="B56">
        <f>VLOOKUP($A56,'CCSD(T)-CBS'!$A$2:$I$192,2,FALSE)</f>
        <v>517.53512811651126</v>
      </c>
      <c r="C56">
        <f>VLOOKUP($A56,'MP2-MCCT'!$A$2:$T$192,11,FALSE)*2625.5</f>
        <v>-3316.9695536517684</v>
      </c>
      <c r="D56">
        <f>VLOOKUP($A56,'MP2-MCCT'!$A$2:$T$192,12,FALSE)*2625.5</f>
        <v>-9239.2844507410991</v>
      </c>
      <c r="E56">
        <f>VLOOKUP($A56,'MP2-MCCT'!$A$2:$T$192,13,FALSE)*2625.5</f>
        <v>-888.69931439946504</v>
      </c>
      <c r="F56">
        <f>VLOOKUP($A56,'MP2-MCCT'!$A$2:$T$192,14,FALSE)*2625.5</f>
        <v>-2777.7144919466746</v>
      </c>
      <c r="G56">
        <f>VLOOKUP($A56,'MP2-MCCT'!$A$2:$T$192,15,FALSE)*2625.5</f>
        <v>-2397.0107479314665</v>
      </c>
      <c r="H56">
        <f>VLOOKUP($A56,'MP2-MCCT'!$A$2:$T$192,16,FALSE)*2625.5</f>
        <v>-6423.4683549081656</v>
      </c>
    </row>
    <row r="57" spans="1:8" x14ac:dyDescent="0.25">
      <c r="A57" t="s">
        <v>224</v>
      </c>
      <c r="B57">
        <f>VLOOKUP($A57,'CCSD(T)-CBS'!$A$2:$I$192,2,FALSE)</f>
        <v>-39.876609220877981</v>
      </c>
      <c r="C57">
        <f>VLOOKUP($A57,'MP2-MCCT'!$A$2:$T$192,11,FALSE)*2625.5</f>
        <v>-2110.6397629637272</v>
      </c>
      <c r="D57">
        <f>VLOOKUP($A57,'MP2-MCCT'!$A$2:$T$192,12,FALSE)*2625.5</f>
        <v>-6077.1481800262527</v>
      </c>
      <c r="E57">
        <f>VLOOKUP($A57,'MP2-MCCT'!$A$2:$T$192,13,FALSE)*2625.5</f>
        <v>-888.62499644409911</v>
      </c>
      <c r="F57">
        <f>VLOOKUP($A57,'MP2-MCCT'!$A$2:$T$192,14,FALSE)*2625.5</f>
        <v>-2777.5568786853742</v>
      </c>
      <c r="G57">
        <f>VLOOKUP($A57,'MP2-MCCT'!$A$2:$T$192,15,FALSE)*2625.5</f>
        <v>-1204.5011910007381</v>
      </c>
      <c r="H57">
        <f>VLOOKUP($A57,'MP2-MCCT'!$A$2:$T$192,16,FALSE)*2625.5</f>
        <v>-3278.0875911598641</v>
      </c>
    </row>
    <row r="58" spans="1:8" x14ac:dyDescent="0.25">
      <c r="A58" t="s">
        <v>225</v>
      </c>
      <c r="B58">
        <f>VLOOKUP($A58,'CCSD(T)-CBS'!$A$2:$I$192,2,FALSE)</f>
        <v>-36.288394476771828</v>
      </c>
      <c r="C58">
        <f>VLOOKUP($A58,'MP2-MCCT'!$A$2:$T$192,11,FALSE)*2625.5</f>
        <v>-2108.6050520139943</v>
      </c>
      <c r="D58">
        <f>VLOOKUP($A58,'MP2-MCCT'!$A$2:$T$192,12,FALSE)*2625.5</f>
        <v>-6075.0785208164016</v>
      </c>
      <c r="E58">
        <f>VLOOKUP($A58,'MP2-MCCT'!$A$2:$T$192,13,FALSE)*2625.5</f>
        <v>-888.2513995550238</v>
      </c>
      <c r="F58">
        <f>VLOOKUP($A58,'MP2-MCCT'!$A$2:$T$192,14,FALSE)*2625.5</f>
        <v>-2776.9185256986075</v>
      </c>
      <c r="G58">
        <f>VLOOKUP($A58,'MP2-MCCT'!$A$2:$T$192,15,FALSE)*2625.5</f>
        <v>-1204.5124720407548</v>
      </c>
      <c r="H58">
        <f>VLOOKUP($A58,'MP2-MCCT'!$A$2:$T$192,16,FALSE)*2625.5</f>
        <v>-3278.1315013328813</v>
      </c>
    </row>
    <row r="59" spans="1:8" x14ac:dyDescent="0.25">
      <c r="A59" t="s">
        <v>226</v>
      </c>
      <c r="B59">
        <f>VLOOKUP($A59,'CCSD(T)-CBS'!$A$2:$I$192,2,FALSE)</f>
        <v>-46.731271912367447</v>
      </c>
      <c r="C59">
        <f>VLOOKUP($A59,'MP2-MCCT'!$A$2:$T$192,11,FALSE)*2625.5</f>
        <v>-2316.8970257132519</v>
      </c>
      <c r="D59">
        <f>VLOOKUP($A59,'MP2-MCCT'!$A$2:$T$192,12,FALSE)*2625.5</f>
        <v>-6749.0855515298063</v>
      </c>
      <c r="E59">
        <f>VLOOKUP($A59,'MP2-MCCT'!$A$2:$T$192,13,FALSE)*2625.5</f>
        <v>-889.34022686684489</v>
      </c>
      <c r="F59">
        <f>VLOOKUP($A59,'MP2-MCCT'!$A$2:$T$192,14,FALSE)*2625.5</f>
        <v>-2778.5792535238452</v>
      </c>
      <c r="G59">
        <f>VLOOKUP($A59,'MP2-MCCT'!$A$2:$T$192,15,FALSE)*2625.5</f>
        <v>-1404.019384888983</v>
      </c>
      <c r="H59">
        <f>VLOOKUP($A59,'MP2-MCCT'!$A$2:$T$192,16,FALSE)*2625.5</f>
        <v>-3944.9343568924392</v>
      </c>
    </row>
    <row r="60" spans="1:8" x14ac:dyDescent="0.25">
      <c r="A60" t="s">
        <v>227</v>
      </c>
      <c r="B60">
        <f>VLOOKUP($A60,'CCSD(T)-CBS'!$A$2:$I$192,2,FALSE)</f>
        <v>-41.657742024064646</v>
      </c>
      <c r="C60">
        <f>VLOOKUP($A60,'MP2-MCCT'!$A$2:$T$192,11,FALSE)*2625.5</f>
        <v>-2313.4256271915974</v>
      </c>
      <c r="D60">
        <f>VLOOKUP($A60,'MP2-MCCT'!$A$2:$T$192,12,FALSE)*2625.5</f>
        <v>-6745.2259650210444</v>
      </c>
      <c r="E60">
        <f>VLOOKUP($A60,'MP2-MCCT'!$A$2:$T$192,13,FALSE)*2625.5</f>
        <v>-888.63432273981164</v>
      </c>
      <c r="F60">
        <f>VLOOKUP($A60,'MP2-MCCT'!$A$2:$T$192,14,FALSE)*2625.5</f>
        <v>-2777.6563210454756</v>
      </c>
      <c r="G60">
        <f>VLOOKUP($A60,'MP2-MCCT'!$A$2:$T$192,15,FALSE)*2625.5</f>
        <v>-1404.0411508827863</v>
      </c>
      <c r="H60">
        <f>VLOOKUP($A60,'MP2-MCCT'!$A$2:$T$192,16,FALSE)*2625.5</f>
        <v>-3945.0546254292631</v>
      </c>
    </row>
    <row r="61" spans="1:8" x14ac:dyDescent="0.25">
      <c r="A61" t="s">
        <v>228</v>
      </c>
      <c r="B61">
        <f>VLOOKUP($A61,'CCSD(T)-CBS'!$A$2:$I$192,2,FALSE)</f>
        <v>-33.068094527375251</v>
      </c>
      <c r="C61">
        <f>VLOOKUP($A61,'MP2-MCCT'!$A$2:$T$192,11,FALSE)*2625.5</f>
        <v>-1654.329817674</v>
      </c>
      <c r="D61">
        <f>VLOOKUP($A61,'MP2-MCCT'!$A$2:$T$192,12,FALSE)*2625.5</f>
        <v>-5079.8605480620699</v>
      </c>
      <c r="E61">
        <f>VLOOKUP($A61,'MP2-MCCT'!$A$2:$T$192,13,FALSE)*2625.5</f>
        <v>-848.1895623935709</v>
      </c>
      <c r="F61">
        <f>VLOOKUP($A61,'MP2-MCCT'!$A$2:$T$192,14,FALSE)*2625.5</f>
        <v>-2893.369260495404</v>
      </c>
      <c r="G61">
        <f>VLOOKUP($A61,'MP2-MCCT'!$A$2:$T$192,15,FALSE)*2625.5</f>
        <v>-791.1525506574128</v>
      </c>
      <c r="H61">
        <f>VLOOKUP($A61,'MP2-MCCT'!$A$2:$T$192,16,FALSE)*2625.5</f>
        <v>-2169.1767086178111</v>
      </c>
    </row>
    <row r="62" spans="1:8" x14ac:dyDescent="0.25">
      <c r="A62" t="s">
        <v>229</v>
      </c>
      <c r="B62">
        <f>VLOOKUP($A62,'CCSD(T)-CBS'!$A$2:$I$192,2,FALSE)</f>
        <v>-31.10071111235402</v>
      </c>
      <c r="C62">
        <f>VLOOKUP($A62,'MP2-MCCT'!$A$2:$T$192,11,FALSE)*2625.5</f>
        <v>-1653.9961124457318</v>
      </c>
      <c r="D62">
        <f>VLOOKUP($A62,'MP2-MCCT'!$A$2:$T$192,12,FALSE)*2625.5</f>
        <v>-5079.3380793064271</v>
      </c>
      <c r="E62">
        <f>VLOOKUP($A62,'MP2-MCCT'!$A$2:$T$192,13,FALSE)*2625.5</f>
        <v>-848.68008707674301</v>
      </c>
      <c r="F62">
        <f>VLOOKUP($A62,'MP2-MCCT'!$A$2:$T$192,14,FALSE)*2625.5</f>
        <v>-2893.8346458347833</v>
      </c>
      <c r="G62">
        <f>VLOOKUP($A62,'MP2-MCCT'!$A$2:$T$192,15,FALSE)*2625.5</f>
        <v>-791.16947611557418</v>
      </c>
      <c r="H62">
        <f>VLOOKUP($A62,'MP2-MCCT'!$A$2:$T$192,16,FALSE)*2625.5</f>
        <v>-2169.2608464630184</v>
      </c>
    </row>
    <row r="63" spans="1:8" x14ac:dyDescent="0.25">
      <c r="A63" t="s">
        <v>230</v>
      </c>
      <c r="B63">
        <f>VLOOKUP($A63,'CCSD(T)-CBS'!$A$2:$I$192,2,FALSE)</f>
        <v>-30.812439254847504</v>
      </c>
      <c r="C63">
        <f>VLOOKUP($A63,'MP2-MCCT'!$A$2:$T$192,11,FALSE)*2625.5</f>
        <v>-1653.4062699511587</v>
      </c>
      <c r="D63">
        <f>VLOOKUP($A63,'MP2-MCCT'!$A$2:$T$192,12,FALSE)*2625.5</f>
        <v>-5078.9442874296037</v>
      </c>
      <c r="E63">
        <f>VLOOKUP($A63,'MP2-MCCT'!$A$2:$T$192,13,FALSE)*2625.5</f>
        <v>-848.2991602388455</v>
      </c>
      <c r="F63">
        <f>VLOOKUP($A63,'MP2-MCCT'!$A$2:$T$192,14,FALSE)*2625.5</f>
        <v>-2893.602289139551</v>
      </c>
      <c r="G63">
        <f>VLOOKUP($A63,'MP2-MCCT'!$A$2:$T$192,15,FALSE)*2625.5</f>
        <v>-791.16182907324708</v>
      </c>
      <c r="H63">
        <f>VLOOKUP($A63,'MP2-MCCT'!$A$2:$T$192,16,FALSE)*2625.5</f>
        <v>-2169.2118767230641</v>
      </c>
    </row>
    <row r="64" spans="1:8" x14ac:dyDescent="0.25">
      <c r="A64" t="s">
        <v>31</v>
      </c>
      <c r="B64">
        <f>VLOOKUP($A64,'CCSD(T)-CBS'!$A$2:$I$192,2,FALSE)</f>
        <v>-43.886534791928966</v>
      </c>
      <c r="C64">
        <f>VLOOKUP($A64,'MP2-MCCT'!$A$2:$T$192,11,FALSE)*2625.5</f>
        <v>-1051.3892111790312</v>
      </c>
      <c r="D64">
        <f>VLOOKUP($A64,'MP2-MCCT'!$A$2:$T$192,12,FALSE)*2625.5</f>
        <v>-3349.8711273336889</v>
      </c>
      <c r="E64">
        <f>VLOOKUP($A64,'MP2-MCCT'!$A$2:$T$192,13,FALSE)*2625.5</f>
        <v>-848.84278944928508</v>
      </c>
      <c r="F64">
        <f>VLOOKUP($A64,'MP2-MCCT'!$A$2:$T$192,14,FALSE)*2625.5</f>
        <v>-2894.3230106219439</v>
      </c>
      <c r="G64">
        <f>VLOOKUP($A64,'MP2-MCCT'!$A$2:$T$192,15,FALSE)*2625.5</f>
        <v>-178.38350755417352</v>
      </c>
      <c r="H64">
        <f>VLOOKUP($A64,'MP2-MCCT'!$A$2:$T$192,16,FALSE)*2625.5</f>
        <v>-427.22439064400572</v>
      </c>
    </row>
    <row r="65" spans="1:8" x14ac:dyDescent="0.25">
      <c r="A65" t="s">
        <v>32</v>
      </c>
      <c r="B65">
        <f>VLOOKUP($A65,'CCSD(T)-CBS'!$A$2:$I$192,2,FALSE)</f>
        <v>-42.611515238179095</v>
      </c>
      <c r="C65">
        <f>VLOOKUP($A65,'MP2-MCCT'!$A$2:$T$192,11,FALSE)*2625.5</f>
        <v>-1050.5360639524654</v>
      </c>
      <c r="D65">
        <f>VLOOKUP($A65,'MP2-MCCT'!$A$2:$T$192,12,FALSE)*2625.5</f>
        <v>-3349.3518355305055</v>
      </c>
      <c r="E65">
        <f>VLOOKUP($A65,'MP2-MCCT'!$A$2:$T$192,13,FALSE)*2625.5</f>
        <v>-848.77967802126147</v>
      </c>
      <c r="F65">
        <f>VLOOKUP($A65,'MP2-MCCT'!$A$2:$T$192,14,FALSE)*2625.5</f>
        <v>-2894.8693073826612</v>
      </c>
      <c r="G65">
        <f>VLOOKUP($A65,'MP2-MCCT'!$A$2:$T$192,15,FALSE)*2625.5</f>
        <v>-178.38350755417008</v>
      </c>
      <c r="H65">
        <f>VLOOKUP($A65,'MP2-MCCT'!$A$2:$T$192,16,FALSE)*2625.5</f>
        <v>-427.22439064400049</v>
      </c>
    </row>
    <row r="66" spans="1:8" x14ac:dyDescent="0.25">
      <c r="A66" t="s">
        <v>33</v>
      </c>
      <c r="B66">
        <f>VLOOKUP($A66,'CCSD(T)-CBS'!$A$2:$I$192,2,FALSE)</f>
        <v>-42.210337014402398</v>
      </c>
      <c r="C66">
        <f>VLOOKUP($A66,'MP2-MCCT'!$A$2:$T$192,11,FALSE)*2625.5</f>
        <v>-1050.0182703713017</v>
      </c>
      <c r="D66">
        <f>VLOOKUP($A66,'MP2-MCCT'!$A$2:$T$192,12,FALSE)*2625.5</f>
        <v>-3348.5251258815715</v>
      </c>
      <c r="E66">
        <f>VLOOKUP($A66,'MP2-MCCT'!$A$2:$T$192,13,FALSE)*2625.5</f>
        <v>-848.74898483401932</v>
      </c>
      <c r="F66">
        <f>VLOOKUP($A66,'MP2-MCCT'!$A$2:$T$192,14,FALSE)*2625.5</f>
        <v>-2894.4475465917258</v>
      </c>
      <c r="G66">
        <f>VLOOKUP($A66,'MP2-MCCT'!$A$2:$T$192,15,FALSE)*2625.5</f>
        <v>-178.38350755417352</v>
      </c>
      <c r="H66">
        <f>VLOOKUP($A66,'MP2-MCCT'!$A$2:$T$192,16,FALSE)*2625.5</f>
        <v>-427.22439064400572</v>
      </c>
    </row>
    <row r="67" spans="1:8" x14ac:dyDescent="0.25">
      <c r="A67" t="s">
        <v>231</v>
      </c>
      <c r="B67">
        <f>VLOOKUP($A67,'CCSD(T)-CBS'!$A$2:$I$192,2,FALSE)</f>
        <v>-37.92816143807147</v>
      </c>
      <c r="C67">
        <f>VLOOKUP($A67,'MP2-MCCT'!$A$2:$T$192,11,FALSE)*2625.5</f>
        <v>-1000.5016616315226</v>
      </c>
      <c r="D67">
        <f>VLOOKUP($A67,'MP2-MCCT'!$A$2:$T$192,12,FALSE)*2625.5</f>
        <v>-3309.1537751618398</v>
      </c>
      <c r="E67">
        <f>VLOOKUP($A67,'MP2-MCCT'!$A$2:$T$192,13,FALSE)*2625.5</f>
        <v>-848.89895344533738</v>
      </c>
      <c r="F67">
        <f>VLOOKUP($A67,'MP2-MCCT'!$A$2:$T$192,14,FALSE)*2625.5</f>
        <v>-2894.3974840197611</v>
      </c>
      <c r="G67">
        <f>VLOOKUP($A67,'MP2-MCCT'!$A$2:$T$192,15,FALSE)*2625.5</f>
        <v>-131.38072763714842</v>
      </c>
      <c r="H67">
        <f>VLOOKUP($A67,'MP2-MCCT'!$A$2:$T$192,16,FALSE)*2625.5</f>
        <v>-391.60783634444687</v>
      </c>
    </row>
    <row r="68" spans="1:8" x14ac:dyDescent="0.25">
      <c r="A68" t="s">
        <v>232</v>
      </c>
      <c r="B68">
        <f>VLOOKUP($A68,'CCSD(T)-CBS'!$A$2:$I$192,2,FALSE)</f>
        <v>-37.111938176099216</v>
      </c>
      <c r="C68">
        <f>VLOOKUP($A68,'MP2-MCCT'!$A$2:$T$192,11,FALSE)*2625.5</f>
        <v>-999.73532299391093</v>
      </c>
      <c r="D68">
        <f>VLOOKUP($A68,'MP2-MCCT'!$A$2:$T$192,12,FALSE)*2625.5</f>
        <v>-3308.7084774812156</v>
      </c>
      <c r="E68">
        <f>VLOOKUP($A68,'MP2-MCCT'!$A$2:$T$192,13,FALSE)*2625.5</f>
        <v>-848.63861070509085</v>
      </c>
      <c r="F68">
        <f>VLOOKUP($A68,'MP2-MCCT'!$A$2:$T$192,14,FALSE)*2625.5</f>
        <v>-2894.620024230549</v>
      </c>
      <c r="G68">
        <f>VLOOKUP($A68,'MP2-MCCT'!$A$2:$T$192,15,FALSE)*2625.5</f>
        <v>-131.38072763715263</v>
      </c>
      <c r="H68">
        <f>VLOOKUP($A68,'MP2-MCCT'!$A$2:$T$192,16,FALSE)*2625.5</f>
        <v>-391.60783634445738</v>
      </c>
    </row>
    <row r="69" spans="1:8" x14ac:dyDescent="0.25">
      <c r="A69" t="s">
        <v>233</v>
      </c>
      <c r="B69">
        <f>VLOOKUP($A69,'CCSD(T)-CBS'!$A$2:$I$192,2,FALSE)</f>
        <v>-36.955894608363792</v>
      </c>
      <c r="C69">
        <f>VLOOKUP($A69,'MP2-MCCT'!$A$2:$T$192,11,FALSE)*2625.5</f>
        <v>-999.69111680465346</v>
      </c>
      <c r="D69">
        <f>VLOOKUP($A69,'MP2-MCCT'!$A$2:$T$192,12,FALSE)*2625.5</f>
        <v>-3308.3951253087102</v>
      </c>
      <c r="E69">
        <f>VLOOKUP($A69,'MP2-MCCT'!$A$2:$T$192,13,FALSE)*2625.5</f>
        <v>-848.87006726872278</v>
      </c>
      <c r="F69">
        <f>VLOOKUP($A69,'MP2-MCCT'!$A$2:$T$192,14,FALSE)*2625.5</f>
        <v>-2894.5732494483373</v>
      </c>
      <c r="G69">
        <f>VLOOKUP($A69,'MP2-MCCT'!$A$2:$T$192,15,FALSE)*2625.5</f>
        <v>-131.38072763714922</v>
      </c>
      <c r="H69">
        <f>VLOOKUP($A69,'MP2-MCCT'!$A$2:$T$192,16,FALSE)*2625.5</f>
        <v>-391.60783634444948</v>
      </c>
    </row>
    <row r="70" spans="1:8" x14ac:dyDescent="0.25">
      <c r="A70" t="s">
        <v>234</v>
      </c>
      <c r="B70">
        <f>VLOOKUP($A70,'CCSD(T)-CBS'!$A$2:$I$192,2,FALSE)</f>
        <v>-39.531819201176404</v>
      </c>
      <c r="C70">
        <f>VLOOKUP($A70,'MP2-MCCT'!$A$2:$T$192,11,FALSE)*2625.5</f>
        <v>-1490.3569944904373</v>
      </c>
      <c r="D70">
        <f>VLOOKUP($A70,'MP2-MCCT'!$A$2:$T$192,12,FALSE)*2625.5</f>
        <v>-4614.7677352004912</v>
      </c>
      <c r="E70">
        <f>VLOOKUP($A70,'MP2-MCCT'!$A$2:$T$192,13,FALSE)*2625.5</f>
        <v>-848.67387784422215</v>
      </c>
      <c r="F70">
        <f>VLOOKUP($A70,'MP2-MCCT'!$A$2:$T$192,14,FALSE)*2625.5</f>
        <v>-2894.0187061026527</v>
      </c>
      <c r="G70">
        <f>VLOOKUP($A70,'MP2-MCCT'!$A$2:$T$192,15,FALSE)*2625.5</f>
        <v>-620.90321566041439</v>
      </c>
      <c r="H70">
        <f>VLOOKUP($A70,'MP2-MCCT'!$A$2:$T$192,16,FALSE)*2625.5</f>
        <v>-1698.4106350493212</v>
      </c>
    </row>
    <row r="71" spans="1:8" x14ac:dyDescent="0.25">
      <c r="A71" t="s">
        <v>235</v>
      </c>
      <c r="B71">
        <f>VLOOKUP($A71,'CCSD(T)-CBS'!$A$2:$I$192,2,FALSE)</f>
        <v>-42.581052663693299</v>
      </c>
      <c r="C71">
        <f>VLOOKUP($A71,'MP2-MCCT'!$A$2:$T$192,11,FALSE)*2625.5</f>
        <v>-1491.4871416593569</v>
      </c>
      <c r="D71">
        <f>VLOOKUP($A71,'MP2-MCCT'!$A$2:$T$192,12,FALSE)*2625.5</f>
        <v>-4616.9044733724604</v>
      </c>
      <c r="E71">
        <f>VLOOKUP($A71,'MP2-MCCT'!$A$2:$T$192,13,FALSE)*2625.5</f>
        <v>-848.34117894671101</v>
      </c>
      <c r="F71">
        <f>VLOOKUP($A71,'MP2-MCCT'!$A$2:$T$192,14,FALSE)*2625.5</f>
        <v>-2893.7432609577486</v>
      </c>
      <c r="G71">
        <f>VLOOKUP($A71,'MP2-MCCT'!$A$2:$T$192,15,FALSE)*2625.5</f>
        <v>-620.93513161888336</v>
      </c>
      <c r="H71">
        <f>VLOOKUP($A71,'MP2-MCCT'!$A$2:$T$192,16,FALSE)*2625.5</f>
        <v>-1698.7756614723517</v>
      </c>
    </row>
    <row r="72" spans="1:8" x14ac:dyDescent="0.25">
      <c r="A72" t="s">
        <v>236</v>
      </c>
      <c r="B72">
        <f>VLOOKUP($A72,'CCSD(T)-CBS'!$A$2:$I$192,2,FALSE)</f>
        <v>-39.557201404091302</v>
      </c>
      <c r="C72">
        <f>VLOOKUP($A72,'MP2-MCCT'!$A$2:$T$192,11,FALSE)*2625.5</f>
        <v>-1490.3732620410997</v>
      </c>
      <c r="D72">
        <f>VLOOKUP($A72,'MP2-MCCT'!$A$2:$T$192,12,FALSE)*2625.5</f>
        <v>-4614.7943706309516</v>
      </c>
      <c r="E72">
        <f>VLOOKUP($A72,'MP2-MCCT'!$A$2:$T$192,13,FALSE)*2625.5</f>
        <v>-848.67722510419094</v>
      </c>
      <c r="F72">
        <f>VLOOKUP($A72,'MP2-MCCT'!$A$2:$T$192,14,FALSE)*2625.5</f>
        <v>-2894.0207414570978</v>
      </c>
      <c r="G72">
        <f>VLOOKUP($A72,'MP2-MCCT'!$A$2:$T$192,15,FALSE)*2625.5</f>
        <v>-620.90426254536351</v>
      </c>
      <c r="H72">
        <f>VLOOKUP($A72,'MP2-MCCT'!$A$2:$T$192,16,FALSE)*2625.5</f>
        <v>-1698.416615590083</v>
      </c>
    </row>
    <row r="73" spans="1:8" x14ac:dyDescent="0.25">
      <c r="A73" t="s">
        <v>237</v>
      </c>
      <c r="B73">
        <f>VLOOKUP($A73,'CCSD(T)-CBS'!$A$2:$I$192,2,FALSE)</f>
        <v>-42.546286348199374</v>
      </c>
      <c r="C73">
        <f>VLOOKUP($A73,'MP2-MCCT'!$A$2:$T$192,11,FALSE)*2625.5</f>
        <v>-1491.4698216733518</v>
      </c>
      <c r="D73">
        <f>VLOOKUP($A73,'MP2-MCCT'!$A$2:$T$192,12,FALSE)*2625.5</f>
        <v>-4616.8842645829554</v>
      </c>
      <c r="E73">
        <f>VLOOKUP($A73,'MP2-MCCT'!$A$2:$T$192,13,FALSE)*2625.5</f>
        <v>-848.3422931254936</v>
      </c>
      <c r="F73">
        <f>VLOOKUP($A73,'MP2-MCCT'!$A$2:$T$192,14,FALSE)*2625.5</f>
        <v>-2893.7424715913276</v>
      </c>
      <c r="G73">
        <f>VLOOKUP($A73,'MP2-MCCT'!$A$2:$T$192,15,FALSE)*2625.5</f>
        <v>-620.93329790999258</v>
      </c>
      <c r="H73">
        <f>VLOOKUP($A73,'MP2-MCCT'!$A$2:$T$192,16,FALSE)*2625.5</f>
        <v>-1698.7745958397809</v>
      </c>
    </row>
    <row r="74" spans="1:8" x14ac:dyDescent="0.25">
      <c r="A74" t="s">
        <v>238</v>
      </c>
      <c r="B74">
        <f>VLOOKUP($A74,'CCSD(T)-CBS'!$A$2:$I$192,2,FALSE)</f>
        <v>-43.294363475903083</v>
      </c>
      <c r="C74">
        <f>VLOOKUP($A74,'MP2-MCCT'!$A$2:$T$192,11,FALSE)*2625.5</f>
        <v>-1491.4057636657742</v>
      </c>
      <c r="D74">
        <f>VLOOKUP($A74,'MP2-MCCT'!$A$2:$T$192,12,FALSE)*2625.5</f>
        <v>-4617.2066993541594</v>
      </c>
      <c r="E74">
        <f>VLOOKUP($A74,'MP2-MCCT'!$A$2:$T$192,13,FALSE)*2625.5</f>
        <v>-848.41530221891765</v>
      </c>
      <c r="F74">
        <f>VLOOKUP($A74,'MP2-MCCT'!$A$2:$T$192,14,FALSE)*2625.5</f>
        <v>-2893.7507823702417</v>
      </c>
      <c r="G74">
        <f>VLOOKUP($A74,'MP2-MCCT'!$A$2:$T$192,15,FALSE)*2625.5</f>
        <v>-620.85163440387851</v>
      </c>
      <c r="H74">
        <f>VLOOKUP($A74,'MP2-MCCT'!$A$2:$T$192,16,FALSE)*2625.5</f>
        <v>-1698.7193600426219</v>
      </c>
    </row>
    <row r="75" spans="1:8" x14ac:dyDescent="0.25">
      <c r="A75" t="s">
        <v>239</v>
      </c>
      <c r="B75">
        <f>VLOOKUP($A75,'CCSD(T)-CBS'!$A$2:$I$192,2,FALSE)</f>
        <v>-43.286504376862922</v>
      </c>
      <c r="C75">
        <f>VLOOKUP($A75,'MP2-MCCT'!$A$2:$T$192,11,FALSE)*2625.5</f>
        <v>-1491.4058726955848</v>
      </c>
      <c r="D75">
        <f>VLOOKUP($A75,'MP2-MCCT'!$A$2:$T$192,12,FALSE)*2625.5</f>
        <v>-4617.1961114749993</v>
      </c>
      <c r="E75">
        <f>VLOOKUP($A75,'MP2-MCCT'!$A$2:$T$192,13,FALSE)*2625.5</f>
        <v>-848.41641563859469</v>
      </c>
      <c r="F75">
        <f>VLOOKUP($A75,'MP2-MCCT'!$A$2:$T$192,14,FALSE)*2625.5</f>
        <v>-2893.7456048057657</v>
      </c>
      <c r="G75">
        <f>VLOOKUP($A75,'MP2-MCCT'!$A$2:$T$192,15,FALSE)*2625.5</f>
        <v>-620.8532025302012</v>
      </c>
      <c r="H75">
        <f>VLOOKUP($A75,'MP2-MCCT'!$A$2:$T$192,16,FALSE)*2625.5</f>
        <v>-1698.7201791423599</v>
      </c>
    </row>
    <row r="76" spans="1:8" x14ac:dyDescent="0.25">
      <c r="A76" t="s">
        <v>240</v>
      </c>
      <c r="B76">
        <f>VLOOKUP($A76,'CCSD(T)-CBS'!$A$2:$I$192,2,FALSE)</f>
        <v>-39.214999909860126</v>
      </c>
      <c r="C76">
        <f>VLOOKUP($A76,'MP2-MCCT'!$A$2:$T$192,11,FALSE)*2625.5</f>
        <v>-1622.7384966612144</v>
      </c>
      <c r="D76">
        <f>VLOOKUP($A76,'MP2-MCCT'!$A$2:$T$192,12,FALSE)*2625.5</f>
        <v>-5038.1150478977434</v>
      </c>
      <c r="E76">
        <f>VLOOKUP($A76,'MP2-MCCT'!$A$2:$T$192,13,FALSE)*2625.5</f>
        <v>-848.20225696776606</v>
      </c>
      <c r="F76">
        <f>VLOOKUP($A76,'MP2-MCCT'!$A$2:$T$192,14,FALSE)*2625.5</f>
        <v>-2893.6764383083091</v>
      </c>
      <c r="G76">
        <f>VLOOKUP($A76,'MP2-MCCT'!$A$2:$T$192,15,FALSE)*2625.5</f>
        <v>-754.14582567455818</v>
      </c>
      <c r="H76">
        <f>VLOOKUP($A76,'MP2-MCCT'!$A$2:$T$192,16,FALSE)*2625.5</f>
        <v>-2123.1872721072345</v>
      </c>
    </row>
    <row r="77" spans="1:8" x14ac:dyDescent="0.25">
      <c r="A77" t="s">
        <v>241</v>
      </c>
      <c r="B77">
        <f>VLOOKUP($A77,'CCSD(T)-CBS'!$A$2:$I$192,2,FALSE)</f>
        <v>-36.330599618107499</v>
      </c>
      <c r="C77">
        <f>VLOOKUP($A77,'MP2-MCCT'!$A$2:$T$192,11,FALSE)*2625.5</f>
        <v>-1621.7354784893441</v>
      </c>
      <c r="D77">
        <f>VLOOKUP($A77,'MP2-MCCT'!$A$2:$T$192,12,FALSE)*2625.5</f>
        <v>-5037.0111405627813</v>
      </c>
      <c r="E77">
        <f>VLOOKUP($A77,'MP2-MCCT'!$A$2:$T$192,13,FALSE)*2625.5</f>
        <v>-848.86515439792799</v>
      </c>
      <c r="F77">
        <f>VLOOKUP($A77,'MP2-MCCT'!$A$2:$T$192,14,FALSE)*2625.5</f>
        <v>-2894.2130107239059</v>
      </c>
      <c r="G77">
        <f>VLOOKUP($A77,'MP2-MCCT'!$A$2:$T$192,15,FALSE)*2625.5</f>
        <v>-754.17225173229735</v>
      </c>
      <c r="H77">
        <f>VLOOKUP($A77,'MP2-MCCT'!$A$2:$T$192,16,FALSE)*2625.5</f>
        <v>-2123.2855561394917</v>
      </c>
    </row>
    <row r="78" spans="1:8" x14ac:dyDescent="0.25">
      <c r="A78" t="s">
        <v>242</v>
      </c>
      <c r="B78">
        <f>VLOOKUP($A78,'CCSD(T)-CBS'!$A$2:$I$192,2,FALSE)</f>
        <v>-35.135415697911412</v>
      </c>
      <c r="C78">
        <f>VLOOKUP($A78,'MP2-MCCT'!$A$2:$T$192,11,FALSE)*2625.5</f>
        <v>-1620.9342472939097</v>
      </c>
      <c r="D78">
        <f>VLOOKUP($A78,'MP2-MCCT'!$A$2:$T$192,12,FALSE)*2625.5</f>
        <v>-5036.3261371925391</v>
      </c>
      <c r="E78">
        <f>VLOOKUP($A78,'MP2-MCCT'!$A$2:$T$192,13,FALSE)*2625.5</f>
        <v>-848.39557359863772</v>
      </c>
      <c r="F78">
        <f>VLOOKUP($A78,'MP2-MCCT'!$A$2:$T$192,14,FALSE)*2625.5</f>
        <v>-2894.0666961485267</v>
      </c>
      <c r="G78">
        <f>VLOOKUP($A78,'MP2-MCCT'!$A$2:$T$192,15,FALSE)*2625.5</f>
        <v>-754.14056395042508</v>
      </c>
      <c r="H78">
        <f>VLOOKUP($A78,'MP2-MCCT'!$A$2:$T$192,16,FALSE)*2625.5</f>
        <v>-2123.1697107713094</v>
      </c>
    </row>
    <row r="79" spans="1:8" x14ac:dyDescent="0.25">
      <c r="A79" t="s">
        <v>243</v>
      </c>
      <c r="B79">
        <f>VLOOKUP($A79,'CCSD(T)-CBS'!$A$2:$I$192,2,FALSE)</f>
        <v>615.42753469794297</v>
      </c>
      <c r="C79">
        <f>VLOOKUP($A79,'MP2-MCCT'!$A$2:$T$192,11,FALSE)*2625.5</f>
        <v>-3266.9501392431357</v>
      </c>
      <c r="D79">
        <f>VLOOKUP($A79,'MP2-MCCT'!$A$2:$T$192,12,FALSE)*2625.5</f>
        <v>-9343.9127051863543</v>
      </c>
      <c r="E79">
        <f>VLOOKUP($A79,'MP2-MCCT'!$A$2:$T$192,13,FALSE)*2625.5</f>
        <v>-848.53700784013779</v>
      </c>
      <c r="F79">
        <f>VLOOKUP($A79,'MP2-MCCT'!$A$2:$T$192,14,FALSE)*2625.5</f>
        <v>-2893.3346512103012</v>
      </c>
      <c r="G79">
        <f>VLOOKUP($A79,'MP2-MCCT'!$A$2:$T$192,15,FALSE)*2625.5</f>
        <v>-2395.4885535389931</v>
      </c>
      <c r="H79">
        <f>VLOOKUP($A79,'MP2-MCCT'!$A$2:$T$192,16,FALSE)*2625.5</f>
        <v>-6422.7379859359426</v>
      </c>
    </row>
    <row r="80" spans="1:8" x14ac:dyDescent="0.25">
      <c r="A80" t="s">
        <v>85</v>
      </c>
      <c r="B80">
        <f>VLOOKUP($A80,'CCSD(T)-CBS'!$A$2:$I$192,2,FALSE)</f>
        <v>624.4058427948512</v>
      </c>
      <c r="C80">
        <f>VLOOKUP($A80,'MP2-MCCT'!$A$2:$T$192,11,FALSE)*2625.5</f>
        <v>-3262.2761532849859</v>
      </c>
      <c r="D80">
        <f>VLOOKUP($A80,'MP2-MCCT'!$A$2:$T$192,12,FALSE)*2625.5</f>
        <v>-9336.2328322591911</v>
      </c>
      <c r="E80">
        <f>VLOOKUP($A80,'MP2-MCCT'!$A$2:$T$192,13,FALSE)*2625.5</f>
        <v>-848.18645447012818</v>
      </c>
      <c r="F80">
        <f>VLOOKUP($A80,'MP2-MCCT'!$A$2:$T$192,14,FALSE)*2625.5</f>
        <v>-2893.1710724734717</v>
      </c>
      <c r="G80">
        <f>VLOOKUP($A80,'MP2-MCCT'!$A$2:$T$192,15,FALSE)*2625.5</f>
        <v>-2395.3308685918369</v>
      </c>
      <c r="H80">
        <f>VLOOKUP($A80,'MP2-MCCT'!$A$2:$T$192,16,FALSE)*2625.5</f>
        <v>-6421.7267061585389</v>
      </c>
    </row>
    <row r="81" spans="1:8" x14ac:dyDescent="0.25">
      <c r="A81" t="s">
        <v>86</v>
      </c>
      <c r="B81">
        <f>VLOOKUP($A81,'CCSD(T)-CBS'!$A$2:$I$192,2,FALSE)</f>
        <v>616.60196722636647</v>
      </c>
      <c r="C81">
        <f>VLOOKUP($A81,'MP2-MCCT'!$A$2:$T$192,11,FALSE)*2625.5</f>
        <v>-3266.3384463994266</v>
      </c>
      <c r="D81">
        <f>VLOOKUP($A81,'MP2-MCCT'!$A$2:$T$192,12,FALSE)*2625.5</f>
        <v>-9343.1783976386196</v>
      </c>
      <c r="E81">
        <f>VLOOKUP($A81,'MP2-MCCT'!$A$2:$T$192,13,FALSE)*2625.5</f>
        <v>-848.35517418953134</v>
      </c>
      <c r="F81">
        <f>VLOOKUP($A81,'MP2-MCCT'!$A$2:$T$192,14,FALSE)*2625.5</f>
        <v>-2893.4119729053446</v>
      </c>
      <c r="G81">
        <f>VLOOKUP($A81,'MP2-MCCT'!$A$2:$T$192,15,FALSE)*2625.5</f>
        <v>-2395.4045848425217</v>
      </c>
      <c r="H81">
        <f>VLOOKUP($A81,'MP2-MCCT'!$A$2:$T$192,16,FALSE)*2625.5</f>
        <v>-6422.5959764852523</v>
      </c>
    </row>
    <row r="82" spans="1:8" x14ac:dyDescent="0.25">
      <c r="A82" t="s">
        <v>87</v>
      </c>
      <c r="B82">
        <f>VLOOKUP($A82,'CCSD(T)-CBS'!$A$2:$I$192,2,FALSE)</f>
        <v>617.61227236659033</v>
      </c>
      <c r="C82">
        <f>VLOOKUP($A82,'MP2-MCCT'!$A$2:$T$192,11,FALSE)*2625.5</f>
        <v>-3265.7601208865358</v>
      </c>
      <c r="D82">
        <f>VLOOKUP($A82,'MP2-MCCT'!$A$2:$T$192,12,FALSE)*2625.5</f>
        <v>-9342.9013885192035</v>
      </c>
      <c r="E82">
        <f>VLOOKUP($A82,'MP2-MCCT'!$A$2:$T$192,13,FALSE)*2625.5</f>
        <v>-848.32987460990284</v>
      </c>
      <c r="F82">
        <f>VLOOKUP($A82,'MP2-MCCT'!$A$2:$T$192,14,FALSE)*2625.5</f>
        <v>-2893.3906114502406</v>
      </c>
      <c r="G82">
        <f>VLOOKUP($A82,'MP2-MCCT'!$A$2:$T$192,15,FALSE)*2625.5</f>
        <v>-2395.425931495337</v>
      </c>
      <c r="H82">
        <f>VLOOKUP($A82,'MP2-MCCT'!$A$2:$T$192,16,FALSE)*2625.5</f>
        <v>-6422.6700186162079</v>
      </c>
    </row>
    <row r="83" spans="1:8" x14ac:dyDescent="0.25">
      <c r="A83" t="s">
        <v>88</v>
      </c>
      <c r="B83">
        <f>VLOOKUP($A83,'CCSD(T)-CBS'!$A$2:$I$192,2,FALSE)</f>
        <v>622.76057010955992</v>
      </c>
      <c r="C83">
        <f>VLOOKUP($A83,'MP2-MCCT'!$A$2:$T$192,11,FALSE)*2625.5</f>
        <v>-3262.6519700756603</v>
      </c>
      <c r="D83">
        <f>VLOOKUP($A83,'MP2-MCCT'!$A$2:$T$192,12,FALSE)*2625.5</f>
        <v>-9336.6824985285093</v>
      </c>
      <c r="E83">
        <f>VLOOKUP($A83,'MP2-MCCT'!$A$2:$T$192,13,FALSE)*2625.5</f>
        <v>-848.03119525287229</v>
      </c>
      <c r="F83">
        <f>VLOOKUP($A83,'MP2-MCCT'!$A$2:$T$192,14,FALSE)*2625.5</f>
        <v>-2893.1645253180759</v>
      </c>
      <c r="G83">
        <f>VLOOKUP($A83,'MP2-MCCT'!$A$2:$T$192,15,FALSE)*2625.5</f>
        <v>-2395.2407303863915</v>
      </c>
      <c r="H83">
        <f>VLOOKUP($A83,'MP2-MCCT'!$A$2:$T$192,16,FALSE)*2625.5</f>
        <v>-6421.5430741645923</v>
      </c>
    </row>
    <row r="84" spans="1:8" x14ac:dyDescent="0.25">
      <c r="A84" t="s">
        <v>89</v>
      </c>
      <c r="B84">
        <f>VLOOKUP($A84,'CCSD(T)-CBS'!$A$2:$I$192,2,FALSE)</f>
        <v>624.71996256965394</v>
      </c>
      <c r="C84">
        <f>VLOOKUP($A84,'MP2-MCCT'!$A$2:$T$192,11,FALSE)*2625.5</f>
        <v>-3262.0701545241359</v>
      </c>
      <c r="D84">
        <f>VLOOKUP($A84,'MP2-MCCT'!$A$2:$T$192,12,FALSE)*2625.5</f>
        <v>-9335.7286710154112</v>
      </c>
      <c r="E84">
        <f>VLOOKUP($A84,'MP2-MCCT'!$A$2:$T$192,13,FALSE)*2625.5</f>
        <v>-848.39780477732631</v>
      </c>
      <c r="F84">
        <f>VLOOKUP($A84,'MP2-MCCT'!$A$2:$T$192,14,FALSE)*2625.5</f>
        <v>-2893.4180665665535</v>
      </c>
      <c r="G84">
        <f>VLOOKUP($A84,'MP2-MCCT'!$A$2:$T$192,15,FALSE)*2625.5</f>
        <v>-2395.3660860664272</v>
      </c>
      <c r="H84">
        <f>VLOOKUP($A84,'MP2-MCCT'!$A$2:$T$192,16,FALSE)*2625.5</f>
        <v>-6421.6671187283619</v>
      </c>
    </row>
    <row r="85" spans="1:8" x14ac:dyDescent="0.25">
      <c r="A85" t="s">
        <v>90</v>
      </c>
      <c r="B85">
        <f>VLOOKUP($A85,'CCSD(T)-CBS'!$A$2:$I$192,2,FALSE)</f>
        <v>456.64451084495249</v>
      </c>
      <c r="C85">
        <f>VLOOKUP($A85,'MP2-MCCT'!$A$2:$T$192,11,FALSE)*2625.5</f>
        <v>-2068.3844591338884</v>
      </c>
      <c r="D85">
        <f>VLOOKUP($A85,'MP2-MCCT'!$A$2:$T$192,12,FALSE)*2625.5</f>
        <v>-6189.9945886856349</v>
      </c>
      <c r="E85">
        <f>VLOOKUP($A85,'MP2-MCCT'!$A$2:$T$192,13,FALSE)*2625.5</f>
        <v>-848.39387225566838</v>
      </c>
      <c r="F85">
        <f>VLOOKUP($A85,'MP2-MCCT'!$A$2:$T$192,14,FALSE)*2625.5</f>
        <v>-2893.4938567066797</v>
      </c>
      <c r="G85">
        <f>VLOOKUP($A85,'MP2-MCCT'!$A$2:$T$192,15,FALSE)*2625.5</f>
        <v>-1204.6228112550441</v>
      </c>
      <c r="H85">
        <f>VLOOKUP($A85,'MP2-MCCT'!$A$2:$T$192,16,FALSE)*2625.5</f>
        <v>-3278.4971589697211</v>
      </c>
    </row>
    <row r="86" spans="1:8" x14ac:dyDescent="0.25">
      <c r="A86" t="s">
        <v>91</v>
      </c>
      <c r="B86">
        <f>VLOOKUP($A86,'CCSD(T)-CBS'!$A$2:$I$192,2,FALSE)</f>
        <v>-30.822484724108108</v>
      </c>
      <c r="C86">
        <f>VLOOKUP($A86,'MP2-MCCT'!$A$2:$T$192,11,FALSE)*2625.5</f>
        <v>-2067.5162926130774</v>
      </c>
      <c r="D86">
        <f>VLOOKUP($A86,'MP2-MCCT'!$A$2:$T$192,12,FALSE)*2625.5</f>
        <v>-6188.9951290462041</v>
      </c>
      <c r="E86">
        <f>VLOOKUP($A86,'MP2-MCCT'!$A$2:$T$192,13,FALSE)*2625.5</f>
        <v>-848.44372725012875</v>
      </c>
      <c r="F86">
        <f>VLOOKUP($A86,'MP2-MCCT'!$A$2:$T$192,14,FALSE)*2625.5</f>
        <v>-2893.5386082035548</v>
      </c>
      <c r="G86">
        <f>VLOOKUP($A86,'MP2-MCCT'!$A$2:$T$192,15,FALSE)*2625.5</f>
        <v>-1204.650650458364</v>
      </c>
      <c r="H86">
        <f>VLOOKUP($A86,'MP2-MCCT'!$A$2:$T$192,16,FALSE)*2625.5</f>
        <v>-3278.5954537617631</v>
      </c>
    </row>
    <row r="87" spans="1:8" x14ac:dyDescent="0.25">
      <c r="A87" t="s">
        <v>92</v>
      </c>
      <c r="B87">
        <f>VLOOKUP($A87,'CCSD(T)-CBS'!$A$2:$I$192,2,FALSE)</f>
        <v>-30.442729500735368</v>
      </c>
      <c r="C87">
        <f>VLOOKUP($A87,'MP2-MCCT'!$A$2:$T$192,11,FALSE)*2625.5</f>
        <v>-2067.0769982073039</v>
      </c>
      <c r="D87">
        <f>VLOOKUP($A87,'MP2-MCCT'!$A$2:$T$192,12,FALSE)*2625.5</f>
        <v>-6188.7228474113299</v>
      </c>
      <c r="E87">
        <f>VLOOKUP($A87,'MP2-MCCT'!$A$2:$T$192,13,FALSE)*2625.5</f>
        <v>-848.27919921819534</v>
      </c>
      <c r="F87">
        <f>VLOOKUP($A87,'MP2-MCCT'!$A$2:$T$192,14,FALSE)*2625.5</f>
        <v>-2893.442735812574</v>
      </c>
      <c r="G87">
        <f>VLOOKUP($A87,'MP2-MCCT'!$A$2:$T$192,15,FALSE)*2625.5</f>
        <v>-1204.6531200600361</v>
      </c>
      <c r="H87">
        <f>VLOOKUP($A87,'MP2-MCCT'!$A$2:$T$192,16,FALSE)*2625.5</f>
        <v>-3278.5907936423528</v>
      </c>
    </row>
    <row r="88" spans="1:8" x14ac:dyDescent="0.25">
      <c r="A88" t="s">
        <v>93</v>
      </c>
      <c r="B88">
        <f>VLOOKUP($A88,'CCSD(T)-CBS'!$A$2:$I$192,2,FALSE)</f>
        <v>643.42942704500638</v>
      </c>
      <c r="C88">
        <f>VLOOKUP($A88,'MP2-MCCT'!$A$2:$T$192,11,FALSE)*2625.5</f>
        <v>-2271.2935101985227</v>
      </c>
      <c r="D88">
        <f>VLOOKUP($A88,'MP2-MCCT'!$A$2:$T$192,12,FALSE)*2625.5</f>
        <v>-6859.3057511705492</v>
      </c>
      <c r="E88">
        <f>VLOOKUP($A88,'MP2-MCCT'!$A$2:$T$192,13,FALSE)*2625.5</f>
        <v>-848.18435737476898</v>
      </c>
      <c r="F88">
        <f>VLOOKUP($A88,'MP2-MCCT'!$A$2:$T$192,14,FALSE)*2625.5</f>
        <v>-2893.6435674907843</v>
      </c>
      <c r="G88">
        <f>VLOOKUP($A88,'MP2-MCCT'!$A$2:$T$192,15,FALSE)*2625.5</f>
        <v>-1403.4501893496695</v>
      </c>
      <c r="H88">
        <f>VLOOKUP($A88,'MP2-MCCT'!$A$2:$T$192,16,FALSE)*2625.5</f>
        <v>-3945.6534676439187</v>
      </c>
    </row>
    <row r="89" spans="1:8" x14ac:dyDescent="0.25">
      <c r="A89" t="s">
        <v>94</v>
      </c>
      <c r="B89">
        <f>VLOOKUP($A89,'CCSD(T)-CBS'!$A$2:$I$192,2,FALSE)</f>
        <v>646.06968973823496</v>
      </c>
      <c r="C89">
        <f>VLOOKUP($A89,'MP2-MCCT'!$A$2:$T$192,11,FALSE)*2625.5</f>
        <v>-2270.2716710435207</v>
      </c>
      <c r="D89">
        <f>VLOOKUP($A89,'MP2-MCCT'!$A$2:$T$192,12,FALSE)*2625.5</f>
        <v>-6858.2496847216862</v>
      </c>
      <c r="E89">
        <f>VLOOKUP($A89,'MP2-MCCT'!$A$2:$T$192,13,FALSE)*2625.5</f>
        <v>-848.83281933131661</v>
      </c>
      <c r="F89">
        <f>VLOOKUP($A89,'MP2-MCCT'!$A$2:$T$192,14,FALSE)*2625.5</f>
        <v>-2894.1522435128845</v>
      </c>
      <c r="G89">
        <f>VLOOKUP($A89,'MP2-MCCT'!$A$2:$T$192,15,FALSE)*2625.5</f>
        <v>-1403.390707376459</v>
      </c>
      <c r="H89">
        <f>VLOOKUP($A89,'MP2-MCCT'!$A$2:$T$192,16,FALSE)*2625.5</f>
        <v>-3945.6273351718824</v>
      </c>
    </row>
    <row r="90" spans="1:8" x14ac:dyDescent="0.25">
      <c r="A90" t="s">
        <v>95</v>
      </c>
      <c r="B90">
        <f>VLOOKUP($A90,'CCSD(T)-CBS'!$A$2:$I$192,2,FALSE)</f>
        <v>-37.324324659640752</v>
      </c>
      <c r="C90">
        <f>VLOOKUP($A90,'MP2-MCCT'!$A$2:$T$192,11,FALSE)*2625.5</f>
        <v>-1799.7912105973976</v>
      </c>
      <c r="D90">
        <f>VLOOKUP($A90,'MP2-MCCT'!$A$2:$T$192,12,FALSE)*2625.5</f>
        <v>-5322.0995276697795</v>
      </c>
      <c r="E90">
        <f>VLOOKUP($A90,'MP2-MCCT'!$A$2:$T$192,13,FALSE)*2625.5</f>
        <v>-992.56775015516928</v>
      </c>
      <c r="F90">
        <f>VLOOKUP($A90,'MP2-MCCT'!$A$2:$T$192,14,FALSE)*2625.5</f>
        <v>-3132.2944615913871</v>
      </c>
      <c r="G90">
        <f>VLOOKUP($A90,'MP2-MCCT'!$A$2:$T$192,15,FALSE)*2625.5</f>
        <v>-791.55417149366178</v>
      </c>
      <c r="H90">
        <f>VLOOKUP($A90,'MP2-MCCT'!$A$2:$T$192,16,FALSE)*2625.5</f>
        <v>-2170.7450114871936</v>
      </c>
    </row>
    <row r="91" spans="1:8" x14ac:dyDescent="0.25">
      <c r="A91" t="s">
        <v>96</v>
      </c>
      <c r="B91">
        <f>VLOOKUP($A91,'CCSD(T)-CBS'!$A$2:$I$192,2,FALSE)</f>
        <v>-36.17774670313338</v>
      </c>
      <c r="C91">
        <f>VLOOKUP($A91,'MP2-MCCT'!$A$2:$T$192,11,FALSE)*2625.5</f>
        <v>-1799.3235076549749</v>
      </c>
      <c r="D91">
        <f>VLOOKUP($A91,'MP2-MCCT'!$A$2:$T$192,12,FALSE)*2625.5</f>
        <v>-5321.6872457273739</v>
      </c>
      <c r="E91">
        <f>VLOOKUP($A91,'MP2-MCCT'!$A$2:$T$192,13,FALSE)*2625.5</f>
        <v>-992.57910682392378</v>
      </c>
      <c r="F91">
        <f>VLOOKUP($A91,'MP2-MCCT'!$A$2:$T$192,14,FALSE)*2625.5</f>
        <v>-3132.2761007738927</v>
      </c>
      <c r="G91">
        <f>VLOOKUP($A91,'MP2-MCCT'!$A$2:$T$192,15,FALSE)*2625.5</f>
        <v>-791.55734585443145</v>
      </c>
      <c r="H91">
        <f>VLOOKUP($A91,'MP2-MCCT'!$A$2:$T$192,16,FALSE)*2625.5</f>
        <v>-2170.7554029101207</v>
      </c>
    </row>
    <row r="92" spans="1:8" x14ac:dyDescent="0.25">
      <c r="A92" t="s">
        <v>34</v>
      </c>
      <c r="B92">
        <f>VLOOKUP($A92,'CCSD(T)-CBS'!$A$2:$I$192,2,FALSE)</f>
        <v>-47.2115468177916</v>
      </c>
      <c r="C92">
        <f>VLOOKUP($A92,'MP2-MCCT'!$A$2:$T$192,11,FALSE)*2625.5</f>
        <v>-1196.8730125943227</v>
      </c>
      <c r="D92">
        <f>VLOOKUP($A92,'MP2-MCCT'!$A$2:$T$192,12,FALSE)*2625.5</f>
        <v>-3596.004123796175</v>
      </c>
      <c r="E92">
        <f>VLOOKUP($A92,'MP2-MCCT'!$A$2:$T$192,13,FALSE)*2625.5</f>
        <v>-994.00791264942654</v>
      </c>
      <c r="F92">
        <f>VLOOKUP($A92,'MP2-MCCT'!$A$2:$T$192,14,FALSE)*2625.5</f>
        <v>-3140.0422310886729</v>
      </c>
      <c r="G92">
        <f>VLOOKUP($A92,'MP2-MCCT'!$A$2:$T$192,15,FALSE)*2625.5</f>
        <v>-178.38350755417352</v>
      </c>
      <c r="H92">
        <f>VLOOKUP($A92,'MP2-MCCT'!$A$2:$T$192,16,FALSE)*2625.5</f>
        <v>-427.22439064400572</v>
      </c>
    </row>
    <row r="93" spans="1:8" x14ac:dyDescent="0.25">
      <c r="A93" t="s">
        <v>35</v>
      </c>
      <c r="B93">
        <f>VLOOKUP($A93,'CCSD(T)-CBS'!$A$2:$I$192,2,FALSE)</f>
        <v>-33.513079785375453</v>
      </c>
      <c r="C93">
        <f>VLOOKUP($A93,'MP2-MCCT'!$A$2:$T$192,11,FALSE)*2625.5</f>
        <v>-1191.7007219952384</v>
      </c>
      <c r="D93">
        <f>VLOOKUP($A93,'MP2-MCCT'!$A$2:$T$192,12,FALSE)*2625.5</f>
        <v>-3588.9495058034922</v>
      </c>
      <c r="E93">
        <f>VLOOKUP($A93,'MP2-MCCT'!$A$2:$T$192,13,FALSE)*2625.5</f>
        <v>-994.71202128323114</v>
      </c>
      <c r="F93">
        <f>VLOOKUP($A93,'MP2-MCCT'!$A$2:$T$192,14,FALSE)*2625.5</f>
        <v>-3141.728339790207</v>
      </c>
      <c r="G93">
        <f>VLOOKUP($A93,'MP2-MCCT'!$A$2:$T$192,15,FALSE)*2625.5</f>
        <v>-178.38350755417352</v>
      </c>
      <c r="H93">
        <f>VLOOKUP($A93,'MP2-MCCT'!$A$2:$T$192,16,FALSE)*2625.5</f>
        <v>-427.22439064400572</v>
      </c>
    </row>
    <row r="94" spans="1:8" x14ac:dyDescent="0.25">
      <c r="A94" t="s">
        <v>36</v>
      </c>
      <c r="B94">
        <f>VLOOKUP($A94,'CCSD(T)-CBS'!$A$2:$I$192,2,FALSE)</f>
        <v>-37.571790099194004</v>
      </c>
      <c r="C94">
        <f>VLOOKUP($A94,'MP2-MCCT'!$A$2:$T$192,11,FALSE)*2625.5</f>
        <v>-1193.2665589211917</v>
      </c>
      <c r="D94">
        <f>VLOOKUP($A94,'MP2-MCCT'!$A$2:$T$192,12,FALSE)*2625.5</f>
        <v>-3590.5807917308771</v>
      </c>
      <c r="E94">
        <f>VLOOKUP($A94,'MP2-MCCT'!$A$2:$T$192,13,FALSE)*2625.5</f>
        <v>-994.30469562287226</v>
      </c>
      <c r="F94">
        <f>VLOOKUP($A94,'MP2-MCCT'!$A$2:$T$192,14,FALSE)*2625.5</f>
        <v>-3141.0776402327374</v>
      </c>
      <c r="G94">
        <f>VLOOKUP($A94,'MP2-MCCT'!$A$2:$T$192,15,FALSE)*2625.5</f>
        <v>-178.38350755417352</v>
      </c>
      <c r="H94">
        <f>VLOOKUP($A94,'MP2-MCCT'!$A$2:$T$192,16,FALSE)*2625.5</f>
        <v>-427.22439064400572</v>
      </c>
    </row>
    <row r="95" spans="1:8" x14ac:dyDescent="0.25">
      <c r="A95" t="s">
        <v>37</v>
      </c>
      <c r="B95">
        <f>VLOOKUP($A95,'CCSD(T)-CBS'!$A$2:$I$192,2,FALSE)</f>
        <v>-47.413304937962948</v>
      </c>
      <c r="C95">
        <f>VLOOKUP($A95,'MP2-MCCT'!$A$2:$T$192,11,FALSE)*2625.5</f>
        <v>-1197.5842528673713</v>
      </c>
      <c r="D95">
        <f>VLOOKUP($A95,'MP2-MCCT'!$A$2:$T$192,12,FALSE)*2625.5</f>
        <v>-3597.1385710221748</v>
      </c>
      <c r="E95">
        <f>VLOOKUP($A95,'MP2-MCCT'!$A$2:$T$192,13,FALSE)*2625.5</f>
        <v>-994.26672747700741</v>
      </c>
      <c r="F95">
        <f>VLOOKUP($A95,'MP2-MCCT'!$A$2:$T$192,14,FALSE)*2625.5</f>
        <v>-3140.6788087218442</v>
      </c>
      <c r="G95">
        <f>VLOOKUP($A95,'MP2-MCCT'!$A$2:$T$192,15,FALSE)*2625.5</f>
        <v>-178.38350755417352</v>
      </c>
      <c r="H95">
        <f>VLOOKUP($A95,'MP2-MCCT'!$A$2:$T$192,16,FALSE)*2625.5</f>
        <v>-427.22439064400572</v>
      </c>
    </row>
    <row r="96" spans="1:8" x14ac:dyDescent="0.25">
      <c r="A96" t="s">
        <v>97</v>
      </c>
      <c r="B96">
        <f>VLOOKUP($A96,'CCSD(T)-CBS'!$A$2:$I$192,2,FALSE)</f>
        <v>-40.479936334085551</v>
      </c>
      <c r="C96">
        <f>VLOOKUP($A96,'MP2-MCCT'!$A$2:$T$192,11,FALSE)*2625.5</f>
        <v>-1144.8779384940942</v>
      </c>
      <c r="D96">
        <f>VLOOKUP($A96,'MP2-MCCT'!$A$2:$T$192,12,FALSE)*2625.5</f>
        <v>-3553.8701475566977</v>
      </c>
      <c r="E96">
        <f>VLOOKUP($A96,'MP2-MCCT'!$A$2:$T$192,13,FALSE)*2625.5</f>
        <v>-993.88788893575179</v>
      </c>
      <c r="F96">
        <f>VLOOKUP($A96,'MP2-MCCT'!$A$2:$T$192,14,FALSE)*2625.5</f>
        <v>-3139.7977191152772</v>
      </c>
      <c r="G96">
        <f>VLOOKUP($A96,'MP2-MCCT'!$A$2:$T$192,15,FALSE)*2625.5</f>
        <v>-131.38072763715184</v>
      </c>
      <c r="H96">
        <f>VLOOKUP($A96,'MP2-MCCT'!$A$2:$T$192,16,FALSE)*2625.5</f>
        <v>-391.60783634445477</v>
      </c>
    </row>
    <row r="97" spans="1:8" x14ac:dyDescent="0.25">
      <c r="A97" t="s">
        <v>98</v>
      </c>
      <c r="B97">
        <f>VLOOKUP($A97,'CCSD(T)-CBS'!$A$2:$I$192,2,FALSE)</f>
        <v>-29.582360801582695</v>
      </c>
      <c r="C97">
        <f>VLOOKUP($A97,'MP2-MCCT'!$A$2:$T$192,11,FALSE)*2625.5</f>
        <v>-1142.336326645167</v>
      </c>
      <c r="D97">
        <f>VLOOKUP($A97,'MP2-MCCT'!$A$2:$T$192,12,FALSE)*2625.5</f>
        <v>-3549.7925077281957</v>
      </c>
      <c r="E97">
        <f>VLOOKUP($A97,'MP2-MCCT'!$A$2:$T$192,13,FALSE)*2625.5</f>
        <v>-994.95381638521019</v>
      </c>
      <c r="F97">
        <f>VLOOKUP($A97,'MP2-MCCT'!$A$2:$T$192,14,FALSE)*2625.5</f>
        <v>-3142.2769163687472</v>
      </c>
      <c r="G97">
        <f>VLOOKUP($A97,'MP2-MCCT'!$A$2:$T$192,15,FALSE)*2625.5</f>
        <v>-131.38072763714709</v>
      </c>
      <c r="H97">
        <f>VLOOKUP($A97,'MP2-MCCT'!$A$2:$T$192,16,FALSE)*2625.5</f>
        <v>-391.60783634444687</v>
      </c>
    </row>
    <row r="98" spans="1:8" x14ac:dyDescent="0.25">
      <c r="A98" t="s">
        <v>99</v>
      </c>
      <c r="B98">
        <f>VLOOKUP($A98,'CCSD(T)-CBS'!$A$2:$I$192,2,FALSE)</f>
        <v>-33.089035016612911</v>
      </c>
      <c r="C98">
        <f>VLOOKUP($A98,'MP2-MCCT'!$A$2:$T$192,11,FALSE)*2625.5</f>
        <v>-1143.444177247681</v>
      </c>
      <c r="D98">
        <f>VLOOKUP($A98,'MP2-MCCT'!$A$2:$T$192,12,FALSE)*2625.5</f>
        <v>-3550.9574133809292</v>
      </c>
      <c r="E98">
        <f>VLOOKUP($A98,'MP2-MCCT'!$A$2:$T$192,13,FALSE)*2625.5</f>
        <v>-994.49593022705324</v>
      </c>
      <c r="F98">
        <f>VLOOKUP($A98,'MP2-MCCT'!$A$2:$T$192,14,FALSE)*2625.5</f>
        <v>-3141.4970363057405</v>
      </c>
      <c r="G98">
        <f>VLOOKUP($A98,'MP2-MCCT'!$A$2:$T$192,15,FALSE)*2625.5</f>
        <v>-131.38072763715471</v>
      </c>
      <c r="H98">
        <f>VLOOKUP($A98,'MP2-MCCT'!$A$2:$T$192,16,FALSE)*2625.5</f>
        <v>-391.60783634446</v>
      </c>
    </row>
    <row r="99" spans="1:8" x14ac:dyDescent="0.25">
      <c r="A99" t="s">
        <v>100</v>
      </c>
      <c r="B99">
        <f>VLOOKUP($A99,'CCSD(T)-CBS'!$A$2:$I$192,2,FALSE)</f>
        <v>-39.884863687688494</v>
      </c>
      <c r="C99">
        <f>VLOOKUP($A99,'MP2-MCCT'!$A$2:$T$192,11,FALSE)*2625.5</f>
        <v>-1144.9333579167042</v>
      </c>
      <c r="D99">
        <f>VLOOKUP($A99,'MP2-MCCT'!$A$2:$T$192,12,FALSE)*2625.5</f>
        <v>-3554.3684787975717</v>
      </c>
      <c r="E99">
        <f>VLOOKUP($A99,'MP2-MCCT'!$A$2:$T$192,13,FALSE)*2625.5</f>
        <v>-994.06720573778443</v>
      </c>
      <c r="F99">
        <f>VLOOKUP($A99,'MP2-MCCT'!$A$2:$T$192,14,FALSE)*2625.5</f>
        <v>-3140.3094203546034</v>
      </c>
      <c r="G99">
        <f>VLOOKUP($A99,'MP2-MCCT'!$A$2:$T$192,15,FALSE)*2625.5</f>
        <v>-131.38072763715155</v>
      </c>
      <c r="H99">
        <f>VLOOKUP($A99,'MP2-MCCT'!$A$2:$T$192,16,FALSE)*2625.5</f>
        <v>-391.60783634445215</v>
      </c>
    </row>
    <row r="100" spans="1:8" x14ac:dyDescent="0.25">
      <c r="A100" t="s">
        <v>101</v>
      </c>
      <c r="B100">
        <f>VLOOKUP($A100,'CCSD(T)-CBS'!$A$2:$I$192,2,FALSE)</f>
        <v>-57.354066475169475</v>
      </c>
      <c r="C100">
        <f>VLOOKUP($A100,'MP2-MCCT'!$A$2:$T$192,11,FALSE)*2625.5</f>
        <v>-1648.9384375560574</v>
      </c>
      <c r="D100">
        <f>VLOOKUP($A100,'MP2-MCCT'!$A$2:$T$192,12,FALSE)*2625.5</f>
        <v>-4881.344469702326</v>
      </c>
      <c r="E100">
        <f>VLOOKUP($A100,'MP2-MCCT'!$A$2:$T$192,13,FALSE)*2625.5</f>
        <v>-992.41506398765921</v>
      </c>
      <c r="F100">
        <f>VLOOKUP($A100,'MP2-MCCT'!$A$2:$T$192,14,FALSE)*2625.5</f>
        <v>-3132.4334140623928</v>
      </c>
      <c r="G100">
        <f>VLOOKUP($A100,'MP2-MCCT'!$A$2:$T$192,15,FALSE)*2625.5</f>
        <v>-626.77022169886914</v>
      </c>
      <c r="H100">
        <f>VLOOKUP($A100,'MP2-MCCT'!$A$2:$T$192,16,FALSE)*2625.5</f>
        <v>-1713.687722879552</v>
      </c>
    </row>
    <row r="101" spans="1:8" x14ac:dyDescent="0.25">
      <c r="A101" t="s">
        <v>102</v>
      </c>
      <c r="B101">
        <f>VLOOKUP($A101,'CCSD(T)-CBS'!$A$2:$I$192,2,FALSE)</f>
        <v>-58.703910046383498</v>
      </c>
      <c r="C101">
        <f>VLOOKUP($A101,'MP2-MCCT'!$A$2:$T$192,11,FALSE)*2625.5</f>
        <v>-1649.7824048403097</v>
      </c>
      <c r="D101">
        <f>VLOOKUP($A101,'MP2-MCCT'!$A$2:$T$192,12,FALSE)*2625.5</f>
        <v>-4882.4870019224309</v>
      </c>
      <c r="E101">
        <f>VLOOKUP($A101,'MP2-MCCT'!$A$2:$T$192,13,FALSE)*2625.5</f>
        <v>-992.82286243754049</v>
      </c>
      <c r="F101">
        <f>VLOOKUP($A101,'MP2-MCCT'!$A$2:$T$192,14,FALSE)*2625.5</f>
        <v>-3133.0778184673072</v>
      </c>
      <c r="G101">
        <f>VLOOKUP($A101,'MP2-MCCT'!$A$2:$T$192,15,FALSE)*2625.5</f>
        <v>-626.79686458839342</v>
      </c>
      <c r="H101">
        <f>VLOOKUP($A101,'MP2-MCCT'!$A$2:$T$192,16,FALSE)*2625.5</f>
        <v>-1713.5028498600436</v>
      </c>
    </row>
    <row r="102" spans="1:8" x14ac:dyDescent="0.25">
      <c r="A102" t="s">
        <v>103</v>
      </c>
      <c r="B102">
        <f>VLOOKUP($A102,'CCSD(T)-CBS'!$A$2:$I$192,2,FALSE)</f>
        <v>-50.878441896858931</v>
      </c>
      <c r="C102">
        <f>VLOOKUP($A102,'MP2-MCCT'!$A$2:$T$192,11,FALSE)*2625.5</f>
        <v>-1645.7644602392445</v>
      </c>
      <c r="D102">
        <f>VLOOKUP($A102,'MP2-MCCT'!$A$2:$T$192,12,FALSE)*2625.5</f>
        <v>-4877.5901779241785</v>
      </c>
      <c r="E102">
        <f>VLOOKUP($A102,'MP2-MCCT'!$A$2:$T$192,13,FALSE)*2625.5</f>
        <v>-992.93317330184072</v>
      </c>
      <c r="F102">
        <f>VLOOKUP($A102,'MP2-MCCT'!$A$2:$T$192,14,FALSE)*2625.5</f>
        <v>-3133.9494194460121</v>
      </c>
      <c r="G102">
        <f>VLOOKUP($A102,'MP2-MCCT'!$A$2:$T$192,15,FALSE)*2625.5</f>
        <v>-626.61363083794549</v>
      </c>
      <c r="H102">
        <f>VLOOKUP($A102,'MP2-MCCT'!$A$2:$T$192,16,FALSE)*2625.5</f>
        <v>-1713.5867087669767</v>
      </c>
    </row>
    <row r="103" spans="1:8" x14ac:dyDescent="0.25">
      <c r="A103" t="s">
        <v>104</v>
      </c>
      <c r="B103">
        <f>VLOOKUP($A103,'CCSD(T)-CBS'!$A$2:$I$192,2,FALSE)</f>
        <v>-59.668490239390849</v>
      </c>
      <c r="C103">
        <f>VLOOKUP($A103,'MP2-MCCT'!$A$2:$T$192,11,FALSE)*2625.5</f>
        <v>-1650.5081724951888</v>
      </c>
      <c r="D103">
        <f>VLOOKUP($A103,'MP2-MCCT'!$A$2:$T$192,12,FALSE)*2625.5</f>
        <v>-4882.1895414318033</v>
      </c>
      <c r="E103">
        <f>VLOOKUP($A103,'MP2-MCCT'!$A$2:$T$192,13,FALSE)*2625.5</f>
        <v>-992.58380832533612</v>
      </c>
      <c r="F103">
        <f>VLOOKUP($A103,'MP2-MCCT'!$A$2:$T$192,14,FALSE)*2625.5</f>
        <v>-3132.6987820455952</v>
      </c>
      <c r="G103">
        <f>VLOOKUP($A103,'MP2-MCCT'!$A$2:$T$192,15,FALSE)*2625.5</f>
        <v>-626.82412146519164</v>
      </c>
      <c r="H103">
        <f>VLOOKUP($A103,'MP2-MCCT'!$A$2:$T$192,16,FALSE)*2625.5</f>
        <v>-1713.3449356291405</v>
      </c>
    </row>
    <row r="104" spans="1:8" x14ac:dyDescent="0.25">
      <c r="A104" t="s">
        <v>105</v>
      </c>
      <c r="B104">
        <f>VLOOKUP($A104,'CCSD(T)-CBS'!$A$2:$I$192,2,FALSE)</f>
        <v>-56.805944614231976</v>
      </c>
      <c r="C104">
        <f>VLOOKUP($A104,'MP2-MCCT'!$A$2:$T$192,11,FALSE)*2625.5</f>
        <v>-1647.7576694432489</v>
      </c>
      <c r="D104">
        <f>VLOOKUP($A104,'MP2-MCCT'!$A$2:$T$192,12,FALSE)*2625.5</f>
        <v>-4880.2132035293171</v>
      </c>
      <c r="E104">
        <f>VLOOKUP($A104,'MP2-MCCT'!$A$2:$T$192,13,FALSE)*2625.5</f>
        <v>-992.0141141906339</v>
      </c>
      <c r="F104">
        <f>VLOOKUP($A104,'MP2-MCCT'!$A$2:$T$192,14,FALSE)*2625.5</f>
        <v>-3131.928344874661</v>
      </c>
      <c r="G104">
        <f>VLOOKUP($A104,'MP2-MCCT'!$A$2:$T$192,15,FALSE)*2625.5</f>
        <v>-626.70630744491984</v>
      </c>
      <c r="H104">
        <f>VLOOKUP($A104,'MP2-MCCT'!$A$2:$T$192,16,FALSE)*2625.5</f>
        <v>-1713.3776828151731</v>
      </c>
    </row>
    <row r="105" spans="1:8" x14ac:dyDescent="0.25">
      <c r="A105" t="s">
        <v>106</v>
      </c>
      <c r="B105">
        <f>VLOOKUP($A105,'CCSD(T)-CBS'!$A$2:$I$192,2,FALSE)</f>
        <v>-55.681164026062106</v>
      </c>
      <c r="C105">
        <f>VLOOKUP($A105,'MP2-MCCT'!$A$2:$T$192,11,FALSE)*2625.5</f>
        <v>-1647.5801669274008</v>
      </c>
      <c r="D105">
        <f>VLOOKUP($A105,'MP2-MCCT'!$A$2:$T$192,12,FALSE)*2625.5</f>
        <v>-4879.8879850162093</v>
      </c>
      <c r="E105">
        <f>VLOOKUP($A105,'MP2-MCCT'!$A$2:$T$192,13,FALSE)*2625.5</f>
        <v>-992.11565652310389</v>
      </c>
      <c r="F105">
        <f>VLOOKUP($A105,'MP2-MCCT'!$A$2:$T$192,14,FALSE)*2625.5</f>
        <v>-3132.0053915413073</v>
      </c>
      <c r="G105">
        <f>VLOOKUP($A105,'MP2-MCCT'!$A$2:$T$192,15,FALSE)*2625.5</f>
        <v>-626.90339755927278</v>
      </c>
      <c r="H105">
        <f>VLOOKUP($A105,'MP2-MCCT'!$A$2:$T$192,16,FALSE)*2625.5</f>
        <v>-1713.4308549638706</v>
      </c>
    </row>
    <row r="106" spans="1:8" x14ac:dyDescent="0.25">
      <c r="A106" t="s">
        <v>107</v>
      </c>
      <c r="B106">
        <f>VLOOKUP($A106,'CCSD(T)-CBS'!$A$2:$I$192,2,FALSE)</f>
        <v>-49.420306731283745</v>
      </c>
      <c r="C106">
        <f>VLOOKUP($A106,'MP2-MCCT'!$A$2:$T$192,11,FALSE)*2625.5</f>
        <v>-1772.51724736246</v>
      </c>
      <c r="D106">
        <f>VLOOKUP($A106,'MP2-MCCT'!$A$2:$T$192,12,FALSE)*2625.5</f>
        <v>-5282.6954141441747</v>
      </c>
      <c r="E106">
        <f>VLOOKUP($A106,'MP2-MCCT'!$A$2:$T$192,13,FALSE)*2625.5</f>
        <v>-993.39380220567</v>
      </c>
      <c r="F106">
        <f>VLOOKUP($A106,'MP2-MCCT'!$A$2:$T$192,14,FALSE)*2625.5</f>
        <v>-3133.7041516476406</v>
      </c>
      <c r="G106">
        <f>VLOOKUP($A106,'MP2-MCCT'!$A$2:$T$192,15,FALSE)*2625.5</f>
        <v>-754.12957948470398</v>
      </c>
      <c r="H106">
        <f>VLOOKUP($A106,'MP2-MCCT'!$A$2:$T$192,16,FALSE)*2625.5</f>
        <v>-2121.9354539494957</v>
      </c>
    </row>
    <row r="107" spans="1:8" x14ac:dyDescent="0.25">
      <c r="A107" t="s">
        <v>108</v>
      </c>
      <c r="B107">
        <f>VLOOKUP($A107,'CCSD(T)-CBS'!$A$2:$I$192,2,FALSE)</f>
        <v>-43.344197969135621</v>
      </c>
      <c r="C107">
        <f>VLOOKUP($A107,'MP2-MCCT'!$A$2:$T$192,11,FALSE)*2625.5</f>
        <v>-1767.8161002236084</v>
      </c>
      <c r="D107">
        <f>VLOOKUP($A107,'MP2-MCCT'!$A$2:$T$192,12,FALSE)*2625.5</f>
        <v>-5277.7761533046332</v>
      </c>
      <c r="E107">
        <f>VLOOKUP($A107,'MP2-MCCT'!$A$2:$T$192,13,FALSE)*2625.5</f>
        <v>-992.25136157306031</v>
      </c>
      <c r="F107">
        <f>VLOOKUP($A107,'MP2-MCCT'!$A$2:$T$192,14,FALSE)*2625.5</f>
        <v>-3131.9365834951209</v>
      </c>
      <c r="G107">
        <f>VLOOKUP($A107,'MP2-MCCT'!$A$2:$T$192,15,FALSE)*2625.5</f>
        <v>-754.15624264466351</v>
      </c>
      <c r="H107">
        <f>VLOOKUP($A107,'MP2-MCCT'!$A$2:$T$192,16,FALSE)*2625.5</f>
        <v>-2122.0565820530883</v>
      </c>
    </row>
    <row r="108" spans="1:8" x14ac:dyDescent="0.25">
      <c r="A108" t="s">
        <v>109</v>
      </c>
      <c r="B108">
        <f>VLOOKUP($A108,'CCSD(T)-CBS'!$A$2:$I$192,2,FALSE)</f>
        <v>553.32390263462548</v>
      </c>
      <c r="C108">
        <f>VLOOKUP($A108,'MP2-MCCT'!$A$2:$T$192,11,FALSE)*2625.5</f>
        <v>-3426.5854273033888</v>
      </c>
      <c r="D108">
        <f>VLOOKUP($A108,'MP2-MCCT'!$A$2:$T$192,12,FALSE)*2625.5</f>
        <v>-9601.7163991257585</v>
      </c>
      <c r="E108">
        <f>VLOOKUP($A108,'MP2-MCCT'!$A$2:$T$192,13,FALSE)*2625.5</f>
        <v>-992.5965811966646</v>
      </c>
      <c r="F108">
        <f>VLOOKUP($A108,'MP2-MCCT'!$A$2:$T$192,14,FALSE)*2625.5</f>
        <v>-3132.3866156408353</v>
      </c>
      <c r="G108">
        <f>VLOOKUP($A108,'MP2-MCCT'!$A$2:$T$192,15,FALSE)*2625.5</f>
        <v>-2396.7340828528836</v>
      </c>
      <c r="H108">
        <f>VLOOKUP($A108,'MP2-MCCT'!$A$2:$T$192,16,FALSE)*2625.5</f>
        <v>-6423.2065309217969</v>
      </c>
    </row>
    <row r="109" spans="1:8" x14ac:dyDescent="0.25">
      <c r="A109" t="s">
        <v>110</v>
      </c>
      <c r="B109">
        <f>VLOOKUP($A109,'CCSD(T)-CBS'!$A$2:$I$192,2,FALSE)</f>
        <v>580.3518854856593</v>
      </c>
      <c r="C109">
        <f>VLOOKUP($A109,'MP2-MCCT'!$A$2:$T$192,11,FALSE)*2625.5</f>
        <v>-3415.0363454484018</v>
      </c>
      <c r="D109">
        <f>VLOOKUP($A109,'MP2-MCCT'!$A$2:$T$192,12,FALSE)*2625.5</f>
        <v>-9586.0411507725239</v>
      </c>
      <c r="E109">
        <f>VLOOKUP($A109,'MP2-MCCT'!$A$2:$T$192,13,FALSE)*2625.5</f>
        <v>-992.81736923659889</v>
      </c>
      <c r="F109">
        <f>VLOOKUP($A109,'MP2-MCCT'!$A$2:$T$192,14,FALSE)*2625.5</f>
        <v>-3133.8415004660551</v>
      </c>
      <c r="G109">
        <f>VLOOKUP($A109,'MP2-MCCT'!$A$2:$T$192,15,FALSE)*2625.5</f>
        <v>-2396.3187851771313</v>
      </c>
      <c r="H109">
        <f>VLOOKUP($A109,'MP2-MCCT'!$A$2:$T$192,16,FALSE)*2625.5</f>
        <v>-6422.3839537598988</v>
      </c>
    </row>
    <row r="110" spans="1:8" x14ac:dyDescent="0.25">
      <c r="A110" t="s">
        <v>111</v>
      </c>
      <c r="B110">
        <f>VLOOKUP($A110,'CCSD(T)-CBS'!$A$2:$I$192,2,FALSE)</f>
        <v>585.54351943165966</v>
      </c>
      <c r="C110">
        <f>VLOOKUP($A110,'MP2-MCCT'!$A$2:$T$192,11,FALSE)*2625.5</f>
        <v>-3412.2788621024433</v>
      </c>
      <c r="D110">
        <f>VLOOKUP($A110,'MP2-MCCT'!$A$2:$T$192,12,FALSE)*2625.5</f>
        <v>-9580.1627360784023</v>
      </c>
      <c r="E110">
        <f>VLOOKUP($A110,'MP2-MCCT'!$A$2:$T$192,13,FALSE)*2625.5</f>
        <v>-992.347482875026</v>
      </c>
      <c r="F110">
        <f>VLOOKUP($A110,'MP2-MCCT'!$A$2:$T$192,14,FALSE)*2625.5</f>
        <v>-3132.8297749865028</v>
      </c>
      <c r="G110">
        <f>VLOOKUP($A110,'MP2-MCCT'!$A$2:$T$192,15,FALSE)*2625.5</f>
        <v>-2396.6561463096705</v>
      </c>
      <c r="H110">
        <f>VLOOKUP($A110,'MP2-MCCT'!$A$2:$T$192,16,FALSE)*2625.5</f>
        <v>-6422.0887655735951</v>
      </c>
    </row>
    <row r="111" spans="1:8" x14ac:dyDescent="0.25">
      <c r="A111" t="s">
        <v>112</v>
      </c>
      <c r="B111">
        <f>VLOOKUP($A111,'CCSD(T)-CBS'!$A$2:$I$192,2,FALSE)</f>
        <v>563.97130493483746</v>
      </c>
      <c r="C111">
        <f>VLOOKUP($A111,'MP2-MCCT'!$A$2:$T$192,11,FALSE)*2625.5</f>
        <v>-3420.7469172765323</v>
      </c>
      <c r="D111">
        <f>VLOOKUP($A111,'MP2-MCCT'!$A$2:$T$192,12,FALSE)*2625.5</f>
        <v>-9594.3728067884294</v>
      </c>
      <c r="E111">
        <f>VLOOKUP($A111,'MP2-MCCT'!$A$2:$T$192,13,FALSE)*2625.5</f>
        <v>-992.16143251078881</v>
      </c>
      <c r="F111">
        <f>VLOOKUP($A111,'MP2-MCCT'!$A$2:$T$192,14,FALSE)*2625.5</f>
        <v>-3131.6368022746328</v>
      </c>
      <c r="G111">
        <f>VLOOKUP($A111,'MP2-MCCT'!$A$2:$T$192,15,FALSE)*2625.5</f>
        <v>-2396.957809352602</v>
      </c>
      <c r="H111">
        <f>VLOOKUP($A111,'MP2-MCCT'!$A$2:$T$192,16,FALSE)*2625.5</f>
        <v>-6423.5149425314785</v>
      </c>
    </row>
    <row r="112" spans="1:8" x14ac:dyDescent="0.25">
      <c r="A112" t="s">
        <v>113</v>
      </c>
      <c r="B112">
        <f>VLOOKUP($A112,'CCSD(T)-CBS'!$A$2:$I$192,2,FALSE)</f>
        <v>-40.236549555868805</v>
      </c>
      <c r="C112">
        <f>VLOOKUP($A112,'MP2-MCCT'!$A$2:$T$192,11,FALSE)*2625.5</f>
        <v>-2214.3994148445504</v>
      </c>
      <c r="D112">
        <f>VLOOKUP($A112,'MP2-MCCT'!$A$2:$T$192,12,FALSE)*2625.5</f>
        <v>-6432.1470532896456</v>
      </c>
      <c r="E112">
        <f>VLOOKUP($A112,'MP2-MCCT'!$A$2:$T$192,13,FALSE)*2625.5</f>
        <v>-992.28421511222177</v>
      </c>
      <c r="F112">
        <f>VLOOKUP($A112,'MP2-MCCT'!$A$2:$T$192,14,FALSE)*2625.5</f>
        <v>-3131.9267588643806</v>
      </c>
      <c r="G112">
        <f>VLOOKUP($A112,'MP2-MCCT'!$A$2:$T$192,15,FALSE)*2625.5</f>
        <v>-1204.4441091670237</v>
      </c>
      <c r="H112">
        <f>VLOOKUP($A112,'MP2-MCCT'!$A$2:$T$192,16,FALSE)*2625.5</f>
        <v>-3277.90440571823</v>
      </c>
    </row>
    <row r="113" spans="1:8" x14ac:dyDescent="0.25">
      <c r="A113" t="s">
        <v>114</v>
      </c>
      <c r="B113">
        <f>VLOOKUP($A113,'CCSD(T)-CBS'!$A$2:$I$192,2,FALSE)</f>
        <v>-36.364325597766765</v>
      </c>
      <c r="C113">
        <f>VLOOKUP($A113,'MP2-MCCT'!$A$2:$T$192,11,FALSE)*2625.5</f>
        <v>-2212.2544228834577</v>
      </c>
      <c r="D113">
        <f>VLOOKUP($A113,'MP2-MCCT'!$A$2:$T$192,12,FALSE)*2625.5</f>
        <v>-6429.6243675363385</v>
      </c>
      <c r="E113">
        <f>VLOOKUP($A113,'MP2-MCCT'!$A$2:$T$192,13,FALSE)*2625.5</f>
        <v>-991.85428804044784</v>
      </c>
      <c r="F113">
        <f>VLOOKUP($A113,'MP2-MCCT'!$A$2:$T$192,14,FALSE)*2625.5</f>
        <v>-3131.2678512840807</v>
      </c>
      <c r="G113">
        <f>VLOOKUP($A113,'MP2-MCCT'!$A$2:$T$192,15,FALSE)*2625.5</f>
        <v>-1204.5126229663385</v>
      </c>
      <c r="H113">
        <f>VLOOKUP($A113,'MP2-MCCT'!$A$2:$T$192,16,FALSE)*2625.5</f>
        <v>-3278.1333595263054</v>
      </c>
    </row>
    <row r="114" spans="1:8" x14ac:dyDescent="0.25">
      <c r="A114" t="s">
        <v>115</v>
      </c>
      <c r="B114">
        <f>VLOOKUP($A114,'CCSD(T)-CBS'!$A$2:$I$192,2,FALSE)</f>
        <v>597.92820329304504</v>
      </c>
      <c r="C114">
        <f>VLOOKUP($A114,'MP2-MCCT'!$A$2:$T$192,11,FALSE)*2625.5</f>
        <v>-2422.3096484131797</v>
      </c>
      <c r="D114">
        <f>VLOOKUP($A114,'MP2-MCCT'!$A$2:$T$192,12,FALSE)*2625.5</f>
        <v>-7105.7017994417783</v>
      </c>
      <c r="E114">
        <f>VLOOKUP($A114,'MP2-MCCT'!$A$2:$T$192,13,FALSE)*2625.5</f>
        <v>-993.21013371522019</v>
      </c>
      <c r="F114">
        <f>VLOOKUP($A114,'MP2-MCCT'!$A$2:$T$192,14,FALSE)*2625.5</f>
        <v>-3133.4176852673686</v>
      </c>
      <c r="G114">
        <f>VLOOKUP($A114,'MP2-MCCT'!$A$2:$T$192,15,FALSE)*2625.5</f>
        <v>-1404.0269846805204</v>
      </c>
      <c r="H114">
        <f>VLOOKUP($A114,'MP2-MCCT'!$A$2:$T$192,16,FALSE)*2625.5</f>
        <v>-3944.9725996127681</v>
      </c>
    </row>
    <row r="115" spans="1:8" x14ac:dyDescent="0.25">
      <c r="A115" t="s">
        <v>116</v>
      </c>
      <c r="B115">
        <f>VLOOKUP($A115,'CCSD(T)-CBS'!$A$2:$I$192,2,FALSE)</f>
        <v>601.51363540105649</v>
      </c>
      <c r="C115">
        <f>VLOOKUP($A115,'MP2-MCCT'!$A$2:$T$192,11,FALSE)*2625.5</f>
        <v>-2420.453242027615</v>
      </c>
      <c r="D115">
        <f>VLOOKUP($A115,'MP2-MCCT'!$A$2:$T$192,12,FALSE)*2625.5</f>
        <v>-7103.6676358775858</v>
      </c>
      <c r="E115">
        <f>VLOOKUP($A115,'MP2-MCCT'!$A$2:$T$192,13,FALSE)*2625.5</f>
        <v>-992.82437301685979</v>
      </c>
      <c r="F115">
        <f>VLOOKUP($A115,'MP2-MCCT'!$A$2:$T$192,14,FALSE)*2625.5</f>
        <v>-3132.7688646256861</v>
      </c>
      <c r="G115">
        <f>VLOOKUP($A115,'MP2-MCCT'!$A$2:$T$192,15,FALSE)*2625.5</f>
        <v>-1404.0519858274586</v>
      </c>
      <c r="H115">
        <f>VLOOKUP($A115,'MP2-MCCT'!$A$2:$T$192,16,FALSE)*2625.5</f>
        <v>-3945.0580624982244</v>
      </c>
    </row>
    <row r="116" spans="1:8" x14ac:dyDescent="0.25">
      <c r="A116" t="s">
        <v>117</v>
      </c>
      <c r="B116">
        <f>VLOOKUP($A116,'CCSD(T)-CBS'!$A$2:$I$192,2,FALSE)</f>
        <v>468.32950862288453</v>
      </c>
      <c r="C116">
        <f>VLOOKUP($A116,'MP2-MCCT'!$A$2:$T$192,11,FALSE)*2625.5</f>
        <v>-1758.2236438402406</v>
      </c>
      <c r="D116">
        <f>VLOOKUP($A116,'MP2-MCCT'!$A$2:$T$192,12,FALSE)*2625.5</f>
        <v>-5435.3862479127583</v>
      </c>
      <c r="E116">
        <f>VLOOKUP($A116,'MP2-MCCT'!$A$2:$T$192,13,FALSE)*2625.5</f>
        <v>-951.92393406777603</v>
      </c>
      <c r="F116">
        <f>VLOOKUP($A116,'MP2-MCCT'!$A$2:$T$192,14,FALSE)*2625.5</f>
        <v>-3248.596819624699</v>
      </c>
      <c r="G116">
        <f>VLOOKUP($A116,'MP2-MCCT'!$A$2:$T$192,15,FALSE)*2625.5</f>
        <v>-791.15322944279342</v>
      </c>
      <c r="H116">
        <f>VLOOKUP($A116,'MP2-MCCT'!$A$2:$T$192,16,FALSE)*2625.5</f>
        <v>-2169.182135762861</v>
      </c>
    </row>
    <row r="117" spans="1:8" x14ac:dyDescent="0.25">
      <c r="A117" t="s">
        <v>118</v>
      </c>
      <c r="B117">
        <f>VLOOKUP($A117,'CCSD(T)-CBS'!$A$2:$I$192,2,FALSE)</f>
        <v>-31.257373013173492</v>
      </c>
      <c r="C117">
        <f>VLOOKUP($A117,'MP2-MCCT'!$A$2:$T$192,11,FALSE)*2625.5</f>
        <v>-1757.6430310302683</v>
      </c>
      <c r="D117">
        <f>VLOOKUP($A117,'MP2-MCCT'!$A$2:$T$192,12,FALSE)*2625.5</f>
        <v>-5434.5579572356401</v>
      </c>
      <c r="E117">
        <f>VLOOKUP($A117,'MP2-MCCT'!$A$2:$T$192,13,FALSE)*2625.5</f>
        <v>-952.26865082982727</v>
      </c>
      <c r="F117">
        <f>VLOOKUP($A117,'MP2-MCCT'!$A$2:$T$192,14,FALSE)*2625.5</f>
        <v>-3248.8863332572837</v>
      </c>
      <c r="G117">
        <f>VLOOKUP($A117,'MP2-MCCT'!$A$2:$T$192,15,FALSE)*2625.5</f>
        <v>-791.16506003684049</v>
      </c>
      <c r="H117">
        <f>VLOOKUP($A117,'MP2-MCCT'!$A$2:$T$192,16,FALSE)*2625.5</f>
        <v>-2169.2415253971312</v>
      </c>
    </row>
    <row r="118" spans="1:8" x14ac:dyDescent="0.25">
      <c r="A118" t="s">
        <v>119</v>
      </c>
      <c r="B118">
        <f>VLOOKUP($A118,'CCSD(T)-CBS'!$A$2:$I$192,2,FALSE)</f>
        <v>470.46962195407696</v>
      </c>
      <c r="C118">
        <f>VLOOKUP($A118,'MP2-MCCT'!$A$2:$T$192,11,FALSE)*2625.5</f>
        <v>-1757.251966577164</v>
      </c>
      <c r="D118">
        <f>VLOOKUP($A118,'MP2-MCCT'!$A$2:$T$192,12,FALSE)*2625.5</f>
        <v>-5434.419157111608</v>
      </c>
      <c r="E118">
        <f>VLOOKUP($A118,'MP2-MCCT'!$A$2:$T$192,13,FALSE)*2625.5</f>
        <v>-951.98322630044663</v>
      </c>
      <c r="F118">
        <f>VLOOKUP($A118,'MP2-MCCT'!$A$2:$T$192,14,FALSE)*2625.5</f>
        <v>-3248.7751728796866</v>
      </c>
      <c r="G118">
        <f>VLOOKUP($A118,'MP2-MCCT'!$A$2:$T$192,15,FALSE)*2625.5</f>
        <v>-791.16105297664956</v>
      </c>
      <c r="H118">
        <f>VLOOKUP($A118,'MP2-MCCT'!$A$2:$T$192,16,FALSE)*2625.5</f>
        <v>-2169.2114823070747</v>
      </c>
    </row>
    <row r="119" spans="1:8" x14ac:dyDescent="0.25">
      <c r="A119" t="s">
        <v>38</v>
      </c>
      <c r="B119">
        <f>VLOOKUP($A119,'CCSD(T)-CBS'!$A$2:$I$192,2,FALSE)</f>
        <v>-44.604127785040419</v>
      </c>
      <c r="C119">
        <f>VLOOKUP($A119,'MP2-MCCT'!$A$2:$T$192,11,FALSE)*2625.5</f>
        <v>-1155.6049925771813</v>
      </c>
      <c r="D119">
        <f>VLOOKUP($A119,'MP2-MCCT'!$A$2:$T$192,12,FALSE)*2625.5</f>
        <v>-3705.7286242344858</v>
      </c>
      <c r="E119">
        <f>VLOOKUP($A119,'MP2-MCCT'!$A$2:$T$192,13,FALSE)*2625.5</f>
        <v>-952.57973489103745</v>
      </c>
      <c r="F119">
        <f>VLOOKUP($A119,'MP2-MCCT'!$A$2:$T$192,14,FALSE)*2625.5</f>
        <v>-3249.5423236181464</v>
      </c>
      <c r="G119">
        <f>VLOOKUP($A119,'MP2-MCCT'!$A$2:$T$192,15,FALSE)*2625.5</f>
        <v>-178.38350755417352</v>
      </c>
      <c r="H119">
        <f>VLOOKUP($A119,'MP2-MCCT'!$A$2:$T$192,16,FALSE)*2625.5</f>
        <v>-427.22439064400572</v>
      </c>
    </row>
    <row r="120" spans="1:8" x14ac:dyDescent="0.25">
      <c r="A120" t="s">
        <v>39</v>
      </c>
      <c r="B120">
        <f>VLOOKUP($A120,'CCSD(T)-CBS'!$A$2:$I$192,2,FALSE)</f>
        <v>-42.401684755923043</v>
      </c>
      <c r="C120">
        <f>VLOOKUP($A120,'MP2-MCCT'!$A$2:$T$192,11,FALSE)*2625.5</f>
        <v>-1154.0811368927489</v>
      </c>
      <c r="D120">
        <f>VLOOKUP($A120,'MP2-MCCT'!$A$2:$T$192,12,FALSE)*2625.5</f>
        <v>-3704.3857796524035</v>
      </c>
      <c r="E120">
        <f>VLOOKUP($A120,'MP2-MCCT'!$A$2:$T$192,13,FALSE)*2625.5</f>
        <v>-952.44555001490926</v>
      </c>
      <c r="F120">
        <f>VLOOKUP($A120,'MP2-MCCT'!$A$2:$T$192,14,FALSE)*2625.5</f>
        <v>-3249.621146472588</v>
      </c>
      <c r="G120">
        <f>VLOOKUP($A120,'MP2-MCCT'!$A$2:$T$192,15,FALSE)*2625.5</f>
        <v>-178.38350755417352</v>
      </c>
      <c r="H120">
        <f>VLOOKUP($A120,'MP2-MCCT'!$A$2:$T$192,16,FALSE)*2625.5</f>
        <v>-427.22439064400572</v>
      </c>
    </row>
    <row r="121" spans="1:8" x14ac:dyDescent="0.25">
      <c r="A121" t="s">
        <v>40</v>
      </c>
      <c r="B121">
        <f>VLOOKUP($A121,'CCSD(T)-CBS'!$A$2:$I$192,2,FALSE)</f>
        <v>-42.828558222171523</v>
      </c>
      <c r="C121">
        <f>VLOOKUP($A121,'MP2-MCCT'!$A$2:$T$192,11,FALSE)*2625.5</f>
        <v>-1154.186958895546</v>
      </c>
      <c r="D121">
        <f>VLOOKUP($A121,'MP2-MCCT'!$A$2:$T$192,12,FALSE)*2625.5</f>
        <v>-3704.3466110884615</v>
      </c>
      <c r="E121">
        <f>VLOOKUP($A121,'MP2-MCCT'!$A$2:$T$192,13,FALSE)*2625.5</f>
        <v>-952.49177717741475</v>
      </c>
      <c r="F121">
        <f>VLOOKUP($A121,'MP2-MCCT'!$A$2:$T$192,14,FALSE)*2625.5</f>
        <v>-3249.683273548942</v>
      </c>
      <c r="G121">
        <f>VLOOKUP($A121,'MP2-MCCT'!$A$2:$T$192,15,FALSE)*2625.5</f>
        <v>-178.38350755417142</v>
      </c>
      <c r="H121">
        <f>VLOOKUP($A121,'MP2-MCCT'!$A$2:$T$192,16,FALSE)*2625.5</f>
        <v>-427.22439064399788</v>
      </c>
    </row>
    <row r="122" spans="1:8" x14ac:dyDescent="0.25">
      <c r="A122" t="s">
        <v>120</v>
      </c>
      <c r="B122">
        <f>VLOOKUP($A122,'CCSD(T)-CBS'!$A$2:$I$192,2,FALSE)</f>
        <v>-38.309520087934629</v>
      </c>
      <c r="C122">
        <f>VLOOKUP($A122,'MP2-MCCT'!$A$2:$T$192,11,FALSE)*2625.5</f>
        <v>-1104.4577299529617</v>
      </c>
      <c r="D122">
        <f>VLOOKUP($A122,'MP2-MCCT'!$A$2:$T$192,12,FALSE)*2625.5</f>
        <v>-3664.74793119183</v>
      </c>
      <c r="E122">
        <f>VLOOKUP($A122,'MP2-MCCT'!$A$2:$T$192,13,FALSE)*2625.5</f>
        <v>-952.60846065959981</v>
      </c>
      <c r="F122">
        <f>VLOOKUP($A122,'MP2-MCCT'!$A$2:$T$192,14,FALSE)*2625.5</f>
        <v>-3249.6259773034262</v>
      </c>
      <c r="G122">
        <f>VLOOKUP($A122,'MP2-MCCT'!$A$2:$T$192,15,FALSE)*2625.5</f>
        <v>-131.38072763715471</v>
      </c>
      <c r="H122">
        <f>VLOOKUP($A122,'MP2-MCCT'!$A$2:$T$192,16,FALSE)*2625.5</f>
        <v>-391.60783634446</v>
      </c>
    </row>
    <row r="123" spans="1:8" x14ac:dyDescent="0.25">
      <c r="A123" t="s">
        <v>121</v>
      </c>
      <c r="B123">
        <f>VLOOKUP($A123,'CCSD(T)-CBS'!$A$2:$I$192,2,FALSE)</f>
        <v>-37.296694927848876</v>
      </c>
      <c r="C123">
        <f>VLOOKUP($A123,'MP2-MCCT'!$A$2:$T$192,11,FALSE)*2625.5</f>
        <v>-1103.6304594224694</v>
      </c>
      <c r="D123">
        <f>VLOOKUP($A123,'MP2-MCCT'!$A$2:$T$192,12,FALSE)*2625.5</f>
        <v>-3664.1711655936401</v>
      </c>
      <c r="E123">
        <f>VLOOKUP($A123,'MP2-MCCT'!$A$2:$T$192,13,FALSE)*2625.5</f>
        <v>-952.37419576727211</v>
      </c>
      <c r="F123">
        <f>VLOOKUP($A123,'MP2-MCCT'!$A$2:$T$192,14,FALSE)*2625.5</f>
        <v>-3249.7498563404206</v>
      </c>
      <c r="G123">
        <f>VLOOKUP($A123,'MP2-MCCT'!$A$2:$T$192,15,FALSE)*2625.5</f>
        <v>-131.38072763714922</v>
      </c>
      <c r="H123">
        <f>VLOOKUP($A123,'MP2-MCCT'!$A$2:$T$192,16,FALSE)*2625.5</f>
        <v>-391.60783634444948</v>
      </c>
    </row>
    <row r="124" spans="1:8" x14ac:dyDescent="0.25">
      <c r="A124" t="s">
        <v>122</v>
      </c>
      <c r="B124">
        <f>VLOOKUP($A124,'CCSD(T)-CBS'!$A$2:$I$192,2,FALSE)</f>
        <v>-37.236052332851386</v>
      </c>
      <c r="C124">
        <f>VLOOKUP($A124,'MP2-MCCT'!$A$2:$T$192,11,FALSE)*2625.5</f>
        <v>-1103.5655444598146</v>
      </c>
      <c r="D124">
        <f>VLOOKUP($A124,'MP2-MCCT'!$A$2:$T$192,12,FALSE)*2625.5</f>
        <v>-3663.9130137255643</v>
      </c>
      <c r="E124">
        <f>VLOOKUP($A124,'MP2-MCCT'!$A$2:$T$192,13,FALSE)*2625.5</f>
        <v>-952.55542662647963</v>
      </c>
      <c r="F124">
        <f>VLOOKUP($A124,'MP2-MCCT'!$A$2:$T$192,14,FALSE)*2625.5</f>
        <v>-3249.77750533686</v>
      </c>
      <c r="G124">
        <f>VLOOKUP($A124,'MP2-MCCT'!$A$2:$T$192,15,FALSE)*2625.5</f>
        <v>-131.38072763715368</v>
      </c>
      <c r="H124">
        <f>VLOOKUP($A124,'MP2-MCCT'!$A$2:$T$192,16,FALSE)*2625.5</f>
        <v>-391.60783634445738</v>
      </c>
    </row>
    <row r="125" spans="1:8" x14ac:dyDescent="0.25">
      <c r="A125" t="s">
        <v>123</v>
      </c>
      <c r="B125">
        <f>VLOOKUP($A125,'CCSD(T)-CBS'!$A$2:$I$192,2,FALSE)</f>
        <v>481.41110770848582</v>
      </c>
      <c r="C125">
        <f>VLOOKUP($A125,'MP2-MCCT'!$A$2:$T$192,11,FALSE)*2625.5</f>
        <v>-1594.4534095775043</v>
      </c>
      <c r="D125">
        <f>VLOOKUP($A125,'MP2-MCCT'!$A$2:$T$192,12,FALSE)*2625.5</f>
        <v>-4970.6261194492681</v>
      </c>
      <c r="E125">
        <f>VLOOKUP($A125,'MP2-MCCT'!$A$2:$T$192,13,FALSE)*2625.5</f>
        <v>-952.17655792763605</v>
      </c>
      <c r="F125">
        <f>VLOOKUP($A125,'MP2-MCCT'!$A$2:$T$192,14,FALSE)*2625.5</f>
        <v>-3248.9658558481965</v>
      </c>
      <c r="G125">
        <f>VLOOKUP($A125,'MP2-MCCT'!$A$2:$T$192,15,FALSE)*2625.5</f>
        <v>-620.95762698271699</v>
      </c>
      <c r="H125">
        <f>VLOOKUP($A125,'MP2-MCCT'!$A$2:$T$192,16,FALSE)*2625.5</f>
        <v>-1698.6258563464867</v>
      </c>
    </row>
    <row r="126" spans="1:8" x14ac:dyDescent="0.25">
      <c r="A126" t="s">
        <v>124</v>
      </c>
      <c r="B126">
        <f>VLOOKUP($A126,'CCSD(T)-CBS'!$A$2:$I$192,2,FALSE)</f>
        <v>-42.552179568165229</v>
      </c>
      <c r="C126">
        <f>VLOOKUP($A126,'MP2-MCCT'!$A$2:$T$192,11,FALSE)*2625.5</f>
        <v>-1595.2023983970587</v>
      </c>
      <c r="D126">
        <f>VLOOKUP($A126,'MP2-MCCT'!$A$2:$T$192,12,FALSE)*2625.5</f>
        <v>-4972.191966258094</v>
      </c>
      <c r="E126">
        <f>VLOOKUP($A126,'MP2-MCCT'!$A$2:$T$192,13,FALSE)*2625.5</f>
        <v>-952.04568284603818</v>
      </c>
      <c r="F126">
        <f>VLOOKUP($A126,'MP2-MCCT'!$A$2:$T$192,14,FALSE)*2625.5</f>
        <v>-3248.8977220596325</v>
      </c>
      <c r="G126">
        <f>VLOOKUP($A126,'MP2-MCCT'!$A$2:$T$192,15,FALSE)*2625.5</f>
        <v>-620.93016149451626</v>
      </c>
      <c r="H126">
        <f>VLOOKUP($A126,'MP2-MCCT'!$A$2:$T$192,16,FALSE)*2625.5</f>
        <v>-1698.7734371990746</v>
      </c>
    </row>
    <row r="127" spans="1:8" x14ac:dyDescent="0.25">
      <c r="A127" t="s">
        <v>125</v>
      </c>
      <c r="B127">
        <f>VLOOKUP($A127,'CCSD(T)-CBS'!$A$2:$I$192,2,FALSE)</f>
        <v>-40.115681858244898</v>
      </c>
      <c r="C127">
        <f>VLOOKUP($A127,'MP2-MCCT'!$A$2:$T$192,11,FALSE)*2625.5</f>
        <v>-1594.2156828864656</v>
      </c>
      <c r="D127">
        <f>VLOOKUP($A127,'MP2-MCCT'!$A$2:$T$192,12,FALSE)*2625.5</f>
        <v>-4970.1348342340216</v>
      </c>
      <c r="E127">
        <f>VLOOKUP($A127,'MP2-MCCT'!$A$2:$T$192,13,FALSE)*2625.5</f>
        <v>-952.1407685291698</v>
      </c>
      <c r="F127">
        <f>VLOOKUP($A127,'MP2-MCCT'!$A$2:$T$192,14,FALSE)*2625.5</f>
        <v>-3248.8989741050268</v>
      </c>
      <c r="G127">
        <f>VLOOKUP($A127,'MP2-MCCT'!$A$2:$T$192,15,FALSE)*2625.5</f>
        <v>-620.88486649245306</v>
      </c>
      <c r="H127">
        <f>VLOOKUP($A127,'MP2-MCCT'!$A$2:$T$192,16,FALSE)*2625.5</f>
        <v>-1698.5085053984071</v>
      </c>
    </row>
    <row r="128" spans="1:8" x14ac:dyDescent="0.25">
      <c r="A128" t="s">
        <v>126</v>
      </c>
      <c r="B128">
        <f>VLOOKUP($A128,'CCSD(T)-CBS'!$A$2:$I$192,2,FALSE)</f>
        <v>-38.503476776809748</v>
      </c>
      <c r="C128">
        <f>VLOOKUP($A128,'MP2-MCCT'!$A$2:$T$192,11,FALSE)*2625.5</f>
        <v>-1591.9741515036287</v>
      </c>
      <c r="D128">
        <f>VLOOKUP($A128,'MP2-MCCT'!$A$2:$T$192,12,FALSE)*2625.5</f>
        <v>-4972.2515119757454</v>
      </c>
      <c r="E128">
        <f>VLOOKUP($A128,'MP2-MCCT'!$A$2:$T$192,13,FALSE)*2625.5</f>
        <v>-952.14074304010694</v>
      </c>
      <c r="F128">
        <f>VLOOKUP($A128,'MP2-MCCT'!$A$2:$T$192,14,FALSE)*2625.5</f>
        <v>-3248.9189470389879</v>
      </c>
      <c r="G128">
        <f>VLOOKUP($A128,'MP2-MCCT'!$A$2:$T$192,15,FALSE)*2625.5</f>
        <v>-620.97835843949679</v>
      </c>
      <c r="H128">
        <f>VLOOKUP($A128,'MP2-MCCT'!$A$2:$T$192,16,FALSE)*2625.5</f>
        <v>-1699.6084955388799</v>
      </c>
    </row>
    <row r="129" spans="1:8" x14ac:dyDescent="0.25">
      <c r="A129" t="s">
        <v>127</v>
      </c>
      <c r="B129">
        <f>VLOOKUP($A129,'CCSD(T)-CBS'!$A$2:$I$192,2,FALSE)</f>
        <v>-41.400071390620269</v>
      </c>
      <c r="C129">
        <f>VLOOKUP($A129,'MP2-MCCT'!$A$2:$T$192,11,FALSE)*2625.5</f>
        <v>-1594.3881903743777</v>
      </c>
      <c r="D129">
        <f>VLOOKUP($A129,'MP2-MCCT'!$A$2:$T$192,12,FALSE)*2625.5</f>
        <v>-4971.6398688560657</v>
      </c>
      <c r="E129">
        <f>VLOOKUP($A129,'MP2-MCCT'!$A$2:$T$192,13,FALSE)*2625.5</f>
        <v>-952.30479429724278</v>
      </c>
      <c r="F129">
        <f>VLOOKUP($A129,'MP2-MCCT'!$A$2:$T$192,14,FALSE)*2625.5</f>
        <v>-3249.0960376828866</v>
      </c>
      <c r="G129">
        <f>VLOOKUP($A129,'MP2-MCCT'!$A$2:$T$192,15,FALSE)*2625.5</f>
        <v>-620.83555089992603</v>
      </c>
      <c r="H129">
        <f>VLOOKUP($A129,'MP2-MCCT'!$A$2:$T$192,16,FALSE)*2625.5</f>
        <v>-1698.6537914951728</v>
      </c>
    </row>
    <row r="130" spans="1:8" x14ac:dyDescent="0.25">
      <c r="A130" t="s">
        <v>128</v>
      </c>
      <c r="B130">
        <f>VLOOKUP($A130,'CCSD(T)-CBS'!$A$2:$I$192,2,FALSE)</f>
        <v>478.64554209250491</v>
      </c>
      <c r="C130">
        <f>VLOOKUP($A130,'MP2-MCCT'!$A$2:$T$192,11,FALSE)*2625.5</f>
        <v>-1595.1419020391024</v>
      </c>
      <c r="D130">
        <f>VLOOKUP($A130,'MP2-MCCT'!$A$2:$T$192,12,FALSE)*2625.5</f>
        <v>-4972.4469606036982</v>
      </c>
      <c r="E130">
        <f>VLOOKUP($A130,'MP2-MCCT'!$A$2:$T$192,13,FALSE)*2625.5</f>
        <v>-952.11551232031491</v>
      </c>
      <c r="F130">
        <f>VLOOKUP($A130,'MP2-MCCT'!$A$2:$T$192,14,FALSE)*2625.5</f>
        <v>-3248.94438295792</v>
      </c>
      <c r="G130">
        <f>VLOOKUP($A130,'MP2-MCCT'!$A$2:$T$192,15,FALSE)*2625.5</f>
        <v>-620.85165102810606</v>
      </c>
      <c r="H130">
        <f>VLOOKUP($A130,'MP2-MCCT'!$A$2:$T$192,16,FALSE)*2625.5</f>
        <v>-1698.7101095217854</v>
      </c>
    </row>
    <row r="131" spans="1:8" x14ac:dyDescent="0.25">
      <c r="A131" t="s">
        <v>129</v>
      </c>
      <c r="B131">
        <f>VLOOKUP($A131,'CCSD(T)-CBS'!$A$2:$I$192,2,FALSE)</f>
        <v>-39.865913866596202</v>
      </c>
      <c r="C131">
        <f>VLOOKUP($A131,'MP2-MCCT'!$A$2:$T$192,11,FALSE)*2625.5</f>
        <v>-1726.7675171086191</v>
      </c>
      <c r="D131">
        <f>VLOOKUP($A131,'MP2-MCCT'!$A$2:$T$192,12,FALSE)*2625.5</f>
        <v>-5393.8867147595674</v>
      </c>
      <c r="E131">
        <f>VLOOKUP($A131,'MP2-MCCT'!$A$2:$T$192,13,FALSE)*2625.5</f>
        <v>-951.92297064500121</v>
      </c>
      <c r="F131">
        <f>VLOOKUP($A131,'MP2-MCCT'!$A$2:$T$192,14,FALSE)*2625.5</f>
        <v>-3248.8440853451843</v>
      </c>
      <c r="G131">
        <f>VLOOKUP($A131,'MP2-MCCT'!$A$2:$T$192,15,FALSE)*2625.5</f>
        <v>-754.1387023462953</v>
      </c>
      <c r="H131">
        <f>VLOOKUP($A131,'MP2-MCCT'!$A$2:$T$192,16,FALSE)*2625.5</f>
        <v>-2123.1754273807928</v>
      </c>
    </row>
    <row r="132" spans="1:8" x14ac:dyDescent="0.25">
      <c r="A132" t="s">
        <v>130</v>
      </c>
      <c r="B132">
        <f>VLOOKUP($A132,'CCSD(T)-CBS'!$A$2:$I$192,2,FALSE)</f>
        <v>-36.541036468375296</v>
      </c>
      <c r="C132">
        <f>VLOOKUP($A132,'MP2-MCCT'!$A$2:$T$192,11,FALSE)*2625.5</f>
        <v>-1725.5744352744191</v>
      </c>
      <c r="D132">
        <f>VLOOKUP($A132,'MP2-MCCT'!$A$2:$T$192,12,FALSE)*2625.5</f>
        <v>-5392.4648042125864</v>
      </c>
      <c r="E132">
        <f>VLOOKUP($A132,'MP2-MCCT'!$A$2:$T$192,13,FALSE)*2625.5</f>
        <v>-952.55932326864524</v>
      </c>
      <c r="F132">
        <f>VLOOKUP($A132,'MP2-MCCT'!$A$2:$T$192,14,FALSE)*2625.5</f>
        <v>-3249.3322549654613</v>
      </c>
      <c r="G132">
        <f>VLOOKUP($A132,'MP2-MCCT'!$A$2:$T$192,15,FALSE)*2625.5</f>
        <v>-754.17137595587997</v>
      </c>
      <c r="H132">
        <f>VLOOKUP($A132,'MP2-MCCT'!$A$2:$T$192,16,FALSE)*2625.5</f>
        <v>-2123.2883174366925</v>
      </c>
    </row>
    <row r="133" spans="1:8" x14ac:dyDescent="0.25">
      <c r="A133" t="s">
        <v>131</v>
      </c>
      <c r="B133">
        <f>VLOOKUP($A133,'CCSD(T)-CBS'!$A$2:$I$192,2,FALSE)</f>
        <v>-35.846774248553629</v>
      </c>
      <c r="C133">
        <f>VLOOKUP($A133,'MP2-MCCT'!$A$2:$T$192,11,FALSE)*2625.5</f>
        <v>-1725.044689743605</v>
      </c>
      <c r="D133">
        <f>VLOOKUP($A133,'MP2-MCCT'!$A$2:$T$192,12,FALSE)*2625.5</f>
        <v>-5392.0782457356072</v>
      </c>
      <c r="E133">
        <f>VLOOKUP($A133,'MP2-MCCT'!$A$2:$T$192,13,FALSE)*2625.5</f>
        <v>-952.10720583109253</v>
      </c>
      <c r="F133">
        <f>VLOOKUP($A133,'MP2-MCCT'!$A$2:$T$192,14,FALSE)*2625.5</f>
        <v>-3249.2684820426052</v>
      </c>
      <c r="G133">
        <f>VLOOKUP($A133,'MP2-MCCT'!$A$2:$T$192,15,FALSE)*2625.5</f>
        <v>-754.14243986775432</v>
      </c>
      <c r="H133">
        <f>VLOOKUP($A133,'MP2-MCCT'!$A$2:$T$192,16,FALSE)*2625.5</f>
        <v>-2123.1842440207074</v>
      </c>
    </row>
    <row r="134" spans="1:8" x14ac:dyDescent="0.25">
      <c r="A134" t="s">
        <v>132</v>
      </c>
      <c r="B134">
        <f>VLOOKUP($A134,'CCSD(T)-CBS'!$A$2:$I$192,2,FALSE)</f>
        <v>661.81976081923676</v>
      </c>
      <c r="C134">
        <f>VLOOKUP($A134,'MP2-MCCT'!$A$2:$T$192,11,FALSE)*2625.5</f>
        <v>-3371.6940602135005</v>
      </c>
      <c r="D134">
        <f>VLOOKUP($A134,'MP2-MCCT'!$A$2:$T$192,12,FALSE)*2625.5</f>
        <v>-9700.6152660788848</v>
      </c>
      <c r="E134">
        <f>VLOOKUP($A134,'MP2-MCCT'!$A$2:$T$192,13,FALSE)*2625.5</f>
        <v>-952.29915137296291</v>
      </c>
      <c r="F134">
        <f>VLOOKUP($A134,'MP2-MCCT'!$A$2:$T$192,14,FALSE)*2625.5</f>
        <v>-3248.7962018614508</v>
      </c>
      <c r="G134">
        <f>VLOOKUP($A134,'MP2-MCCT'!$A$2:$T$192,15,FALSE)*2625.5</f>
        <v>-2395.45508446947</v>
      </c>
      <c r="H134">
        <f>VLOOKUP($A134,'MP2-MCCT'!$A$2:$T$192,16,FALSE)*2625.5</f>
        <v>-6422.7104482191689</v>
      </c>
    </row>
    <row r="135" spans="1:8" x14ac:dyDescent="0.25">
      <c r="A135" t="s">
        <v>133</v>
      </c>
      <c r="B135">
        <f>VLOOKUP($A135,'CCSD(T)-CBS'!$A$2:$I$192,2,FALSE)</f>
        <v>672.9139518209704</v>
      </c>
      <c r="C135">
        <f>VLOOKUP($A135,'MP2-MCCT'!$A$2:$T$192,11,FALSE)*2625.5</f>
        <v>-3366.2934594540725</v>
      </c>
      <c r="D135">
        <f>VLOOKUP($A135,'MP2-MCCT'!$A$2:$T$192,12,FALSE)*2625.5</f>
        <v>-9691.4026148722005</v>
      </c>
      <c r="E135">
        <f>VLOOKUP($A135,'MP2-MCCT'!$A$2:$T$192,13,FALSE)*2625.5</f>
        <v>-951.96262774541344</v>
      </c>
      <c r="F135">
        <f>VLOOKUP($A135,'MP2-MCCT'!$A$2:$T$192,14,FALSE)*2625.5</f>
        <v>-3248.4938025626998</v>
      </c>
      <c r="G135">
        <f>VLOOKUP($A135,'MP2-MCCT'!$A$2:$T$192,15,FALSE)*2625.5</f>
        <v>-2395.2975972691866</v>
      </c>
      <c r="H135">
        <f>VLOOKUP($A135,'MP2-MCCT'!$A$2:$T$192,16,FALSE)*2625.5</f>
        <v>-6421.5922739892485</v>
      </c>
    </row>
    <row r="136" spans="1:8" x14ac:dyDescent="0.25">
      <c r="A136" t="s">
        <v>134</v>
      </c>
      <c r="B136">
        <f>VLOOKUP($A136,'CCSD(T)-CBS'!$A$2:$I$192,2,FALSE)</f>
        <v>664.83959878848873</v>
      </c>
      <c r="C136">
        <f>VLOOKUP($A136,'MP2-MCCT'!$A$2:$T$192,11,FALSE)*2625.5</f>
        <v>-3370.172379495285</v>
      </c>
      <c r="D136">
        <f>VLOOKUP($A136,'MP2-MCCT'!$A$2:$T$192,12,FALSE)*2625.5</f>
        <v>-9698.6828249254704</v>
      </c>
      <c r="E136">
        <f>VLOOKUP($A136,'MP2-MCCT'!$A$2:$T$192,13,FALSE)*2625.5</f>
        <v>-951.9576787936245</v>
      </c>
      <c r="F136">
        <f>VLOOKUP($A136,'MP2-MCCT'!$A$2:$T$192,14,FALSE)*2625.5</f>
        <v>-3248.5115257906723</v>
      </c>
      <c r="G136">
        <f>VLOOKUP($A136,'MP2-MCCT'!$A$2:$T$192,15,FALSE)*2625.5</f>
        <v>-2395.4532412955859</v>
      </c>
      <c r="H136">
        <f>VLOOKUP($A136,'MP2-MCCT'!$A$2:$T$192,16,FALSE)*2625.5</f>
        <v>-6422.6856155332525</v>
      </c>
    </row>
    <row r="137" spans="1:8" x14ac:dyDescent="0.25">
      <c r="A137" t="s">
        <v>135</v>
      </c>
      <c r="B137">
        <f>VLOOKUP($A137,'CCSD(T)-CBS'!$A$2:$I$192,2,FALSE)</f>
        <v>663.9999264867165</v>
      </c>
      <c r="C137">
        <f>VLOOKUP($A137,'MP2-MCCT'!$A$2:$T$192,11,FALSE)*2625.5</f>
        <v>-3370.5100427067637</v>
      </c>
      <c r="D137">
        <f>VLOOKUP($A137,'MP2-MCCT'!$A$2:$T$192,12,FALSE)*2625.5</f>
        <v>-9699.2218176323822</v>
      </c>
      <c r="E137">
        <f>VLOOKUP($A137,'MP2-MCCT'!$A$2:$T$192,13,FALSE)*2625.5</f>
        <v>-952.03957528672424</v>
      </c>
      <c r="F137">
        <f>VLOOKUP($A137,'MP2-MCCT'!$A$2:$T$192,14,FALSE)*2625.5</f>
        <v>-3248.6646609771706</v>
      </c>
      <c r="G137">
        <f>VLOOKUP($A137,'MP2-MCCT'!$A$2:$T$192,15,FALSE)*2625.5</f>
        <v>-2395.38527499573</v>
      </c>
      <c r="H137">
        <f>VLOOKUP($A137,'MP2-MCCT'!$A$2:$T$192,16,FALSE)*2625.5</f>
        <v>-6422.5402117540107</v>
      </c>
    </row>
    <row r="138" spans="1:8" x14ac:dyDescent="0.25">
      <c r="A138" t="s">
        <v>136</v>
      </c>
      <c r="B138">
        <f>VLOOKUP($A138,'CCSD(T)-CBS'!$A$2:$I$192,2,FALSE)</f>
        <v>671.19267696923453</v>
      </c>
      <c r="C138">
        <f>VLOOKUP($A138,'MP2-MCCT'!$A$2:$T$192,11,FALSE)*2625.5</f>
        <v>-3366.3583929284264</v>
      </c>
      <c r="D138">
        <f>VLOOKUP($A138,'MP2-MCCT'!$A$2:$T$192,12,FALSE)*2625.5</f>
        <v>-9692.0442256848601</v>
      </c>
      <c r="E138">
        <f>VLOOKUP($A138,'MP2-MCCT'!$A$2:$T$192,13,FALSE)*2625.5</f>
        <v>-951.74129333271458</v>
      </c>
      <c r="F138">
        <f>VLOOKUP($A138,'MP2-MCCT'!$A$2:$T$192,14,FALSE)*2625.5</f>
        <v>-3248.3371139461301</v>
      </c>
      <c r="G138">
        <f>VLOOKUP($A138,'MP2-MCCT'!$A$2:$T$192,15,FALSE)*2625.5</f>
        <v>-2395.2055298817568</v>
      </c>
      <c r="H138">
        <f>VLOOKUP($A138,'MP2-MCCT'!$A$2:$T$192,16,FALSE)*2625.5</f>
        <v>-6421.4891177033905</v>
      </c>
    </row>
    <row r="139" spans="1:8" x14ac:dyDescent="0.25">
      <c r="A139" t="s">
        <v>137</v>
      </c>
      <c r="B139">
        <f>VLOOKUP($A139,'CCSD(T)-CBS'!$A$2:$I$192,2,FALSE)</f>
        <v>671.52336150001793</v>
      </c>
      <c r="C139">
        <f>VLOOKUP($A139,'MP2-MCCT'!$A$2:$T$192,11,FALSE)*2625.5</f>
        <v>-3366.5360788884609</v>
      </c>
      <c r="D139">
        <f>VLOOKUP($A139,'MP2-MCCT'!$A$2:$T$192,12,FALSE)*2625.5</f>
        <v>-9691.9297660384836</v>
      </c>
      <c r="E139">
        <f>VLOOKUP($A139,'MP2-MCCT'!$A$2:$T$192,13,FALSE)*2625.5</f>
        <v>-952.10367440943003</v>
      </c>
      <c r="F139">
        <f>VLOOKUP($A139,'MP2-MCCT'!$A$2:$T$192,14,FALSE)*2625.5</f>
        <v>-3248.6846237765967</v>
      </c>
      <c r="G139">
        <f>VLOOKUP($A139,'MP2-MCCT'!$A$2:$T$192,15,FALSE)*2625.5</f>
        <v>-2395.3230341502094</v>
      </c>
      <c r="H139">
        <f>VLOOKUP($A139,'MP2-MCCT'!$A$2:$T$192,16,FALSE)*2625.5</f>
        <v>-6421.569970593986</v>
      </c>
    </row>
    <row r="140" spans="1:8" x14ac:dyDescent="0.25">
      <c r="A140" t="s">
        <v>138</v>
      </c>
      <c r="B140">
        <f>VLOOKUP($A140,'CCSD(T)-CBS'!$A$2:$I$192,2,FALSE)</f>
        <v>504.20466758157181</v>
      </c>
      <c r="C140">
        <f>VLOOKUP($A140,'MP2-MCCT'!$A$2:$T$192,11,FALSE)*2625.5</f>
        <v>-2172.2132175953102</v>
      </c>
      <c r="D140">
        <f>VLOOKUP($A140,'MP2-MCCT'!$A$2:$T$192,12,FALSE)*2625.5</f>
        <v>-6545.613815274336</v>
      </c>
      <c r="E140">
        <f>VLOOKUP($A140,'MP2-MCCT'!$A$2:$T$192,13,FALSE)*2625.5</f>
        <v>-951.82857518732044</v>
      </c>
      <c r="F140">
        <f>VLOOKUP($A140,'MP2-MCCT'!$A$2:$T$192,14,FALSE)*2625.5</f>
        <v>-3248.440541921354</v>
      </c>
      <c r="G140">
        <f>VLOOKUP($A140,'MP2-MCCT'!$A$2:$T$192,15,FALSE)*2625.5</f>
        <v>-1204.6262137496255</v>
      </c>
      <c r="H140">
        <f>VLOOKUP($A140,'MP2-MCCT'!$A$2:$T$192,16,FALSE)*2625.5</f>
        <v>-3278.502420982958</v>
      </c>
    </row>
    <row r="141" spans="1:8" x14ac:dyDescent="0.25">
      <c r="A141" t="s">
        <v>139</v>
      </c>
      <c r="B141">
        <f>VLOOKUP($A141,'CCSD(T)-CBS'!$A$2:$I$192,2,FALSE)</f>
        <v>506.67779435913053</v>
      </c>
      <c r="C141">
        <f>VLOOKUP($A141,'MP2-MCCT'!$A$2:$T$192,11,FALSE)*2625.5</f>
        <v>-2171.1992931205473</v>
      </c>
      <c r="D141">
        <f>VLOOKUP($A141,'MP2-MCCT'!$A$2:$T$192,12,FALSE)*2625.5</f>
        <v>-6544.2618086523835</v>
      </c>
      <c r="E141">
        <f>VLOOKUP($A141,'MP2-MCCT'!$A$2:$T$192,13,FALSE)*2625.5</f>
        <v>-952.10854437440094</v>
      </c>
      <c r="F141">
        <f>VLOOKUP($A141,'MP2-MCCT'!$A$2:$T$192,14,FALSE)*2625.5</f>
        <v>-3248.6397516902703</v>
      </c>
      <c r="G141">
        <f>VLOOKUP($A141,'MP2-MCCT'!$A$2:$T$192,15,FALSE)*2625.5</f>
        <v>-1204.6393322880642</v>
      </c>
      <c r="H141">
        <f>VLOOKUP($A141,'MP2-MCCT'!$A$2:$T$192,16,FALSE)*2625.5</f>
        <v>-3278.5597671212713</v>
      </c>
    </row>
    <row r="142" spans="1:8" x14ac:dyDescent="0.25">
      <c r="A142" t="s">
        <v>140</v>
      </c>
      <c r="B142">
        <f>VLOOKUP($A142,'CCSD(T)-CBS'!$A$2:$I$192,2,FALSE)</f>
        <v>-30.884777220358046</v>
      </c>
      <c r="C142">
        <f>VLOOKUP($A142,'MP2-MCCT'!$A$2:$T$192,11,FALSE)*2625.5</f>
        <v>-2170.9940613727235</v>
      </c>
      <c r="D142">
        <f>VLOOKUP($A142,'MP2-MCCT'!$A$2:$T$192,12,FALSE)*2625.5</f>
        <v>-6544.3032353265917</v>
      </c>
      <c r="E142">
        <f>VLOOKUP($A142,'MP2-MCCT'!$A$2:$T$192,13,FALSE)*2625.5</f>
        <v>-951.94117367532203</v>
      </c>
      <c r="F142">
        <f>VLOOKUP($A142,'MP2-MCCT'!$A$2:$T$192,14,FALSE)*2625.5</f>
        <v>-3248.6092034673406</v>
      </c>
      <c r="G142">
        <f>VLOOKUP($A142,'MP2-MCCT'!$A$2:$T$192,15,FALSE)*2625.5</f>
        <v>-1204.6510582816898</v>
      </c>
      <c r="H142">
        <f>VLOOKUP($A142,'MP2-MCCT'!$A$2:$T$192,16,FALSE)*2625.5</f>
        <v>-3278.5861284942957</v>
      </c>
    </row>
    <row r="143" spans="1:8" x14ac:dyDescent="0.25">
      <c r="A143" t="s">
        <v>141</v>
      </c>
      <c r="B143">
        <f>VLOOKUP($A143,'CCSD(T)-CBS'!$A$2:$I$192,2,FALSE)</f>
        <v>-38.260100684247845</v>
      </c>
      <c r="C143">
        <f>VLOOKUP($A143,'MP2-MCCT'!$A$2:$T$192,11,FALSE)*2625.5</f>
        <v>-2375.3536701061262</v>
      </c>
      <c r="D143">
        <f>VLOOKUP($A143,'MP2-MCCT'!$A$2:$T$192,12,FALSE)*2625.5</f>
        <v>-7215.2027400514398</v>
      </c>
      <c r="E143">
        <f>VLOOKUP($A143,'MP2-MCCT'!$A$2:$T$192,13,FALSE)*2625.5</f>
        <v>-951.89988119351653</v>
      </c>
      <c r="F143">
        <f>VLOOKUP($A143,'MP2-MCCT'!$A$2:$T$192,14,FALSE)*2625.5</f>
        <v>-3248.8422256991239</v>
      </c>
      <c r="G143">
        <f>VLOOKUP($A143,'MP2-MCCT'!$A$2:$T$192,15,FALSE)*2625.5</f>
        <v>-1403.3249836162208</v>
      </c>
      <c r="H143">
        <f>VLOOKUP($A143,'MP2-MCCT'!$A$2:$T$192,16,FALSE)*2625.5</f>
        <v>-3945.5082368862822</v>
      </c>
    </row>
    <row r="144" spans="1:8" x14ac:dyDescent="0.25">
      <c r="A144" t="s">
        <v>142</v>
      </c>
      <c r="B144">
        <f>VLOOKUP($A144,'CCSD(T)-CBS'!$A$2:$I$192,2,FALSE)</f>
        <v>694.22799043533905</v>
      </c>
      <c r="C144">
        <f>VLOOKUP($A144,'MP2-MCCT'!$A$2:$T$192,11,FALSE)*2625.5</f>
        <v>-2374.0766976495861</v>
      </c>
      <c r="D144">
        <f>VLOOKUP($A144,'MP2-MCCT'!$A$2:$T$192,12,FALSE)*2625.5</f>
        <v>-7213.694390666752</v>
      </c>
      <c r="E144">
        <f>VLOOKUP($A144,'MP2-MCCT'!$A$2:$T$192,13,FALSE)*2625.5</f>
        <v>-952.51964266032508</v>
      </c>
      <c r="F144">
        <f>VLOOKUP($A144,'MP2-MCCT'!$A$2:$T$192,14,FALSE)*2625.5</f>
        <v>-3249.2782716211877</v>
      </c>
      <c r="G144">
        <f>VLOOKUP($A144,'MP2-MCCT'!$A$2:$T$192,15,FALSE)*2625.5</f>
        <v>-1403.3372784408125</v>
      </c>
      <c r="H144">
        <f>VLOOKUP($A144,'MP2-MCCT'!$A$2:$T$192,16,FALSE)*2625.5</f>
        <v>-3945.5571804340457</v>
      </c>
    </row>
    <row r="145" spans="1:8" x14ac:dyDescent="0.25">
      <c r="A145" t="s">
        <v>143</v>
      </c>
      <c r="B145">
        <f>VLOOKUP($A145,'CCSD(T)-CBS'!$A$2:$I$192,2,FALSE)</f>
        <v>-37.787379426270491</v>
      </c>
      <c r="C145">
        <f>VLOOKUP($A145,'MP2-MCCT'!$A$2:$T$192,11,FALSE)*2625.5</f>
        <v>-1903.705188149986</v>
      </c>
      <c r="D145">
        <f>VLOOKUP($A145,'MP2-MCCT'!$A$2:$T$192,12,FALSE)*2625.5</f>
        <v>-5677.0311160001593</v>
      </c>
      <c r="E145">
        <f>VLOOKUP($A145,'MP2-MCCT'!$A$2:$T$192,13,FALSE)*2625.5</f>
        <v>-1096.2338048704528</v>
      </c>
      <c r="F145">
        <f>VLOOKUP($A145,'MP2-MCCT'!$A$2:$T$192,14,FALSE)*2625.5</f>
        <v>-3486.8789691215238</v>
      </c>
      <c r="G145">
        <f>VLOOKUP($A145,'MP2-MCCT'!$A$2:$T$192,15,FALSE)*2625.5</f>
        <v>-791.55268399044473</v>
      </c>
      <c r="H145">
        <f>VLOOKUP($A145,'MP2-MCCT'!$A$2:$T$192,16,FALSE)*2625.5</f>
        <v>-2170.7409543307326</v>
      </c>
    </row>
    <row r="146" spans="1:8" x14ac:dyDescent="0.25">
      <c r="A146" t="s">
        <v>144</v>
      </c>
      <c r="B146">
        <f>VLOOKUP($A146,'CCSD(T)-CBS'!$A$2:$I$192,2,FALSE)</f>
        <v>-36.334557374569158</v>
      </c>
      <c r="C146">
        <f>VLOOKUP($A146,'MP2-MCCT'!$A$2:$T$192,11,FALSE)*2625.5</f>
        <v>-1903.0034217783259</v>
      </c>
      <c r="D146">
        <f>VLOOKUP($A146,'MP2-MCCT'!$A$2:$T$192,12,FALSE)*2625.5</f>
        <v>-5676.3042225199342</v>
      </c>
      <c r="E146">
        <f>VLOOKUP($A146,'MP2-MCCT'!$A$2:$T$192,13,FALSE)*2625.5</f>
        <v>-1096.1699957379792</v>
      </c>
      <c r="F146">
        <f>VLOOKUP($A146,'MP2-MCCT'!$A$2:$T$192,14,FALSE)*2625.5</f>
        <v>-3486.6977883120471</v>
      </c>
      <c r="G146">
        <f>VLOOKUP($A146,'MP2-MCCT'!$A$2:$T$192,15,FALSE)*2625.5</f>
        <v>-791.55813665148185</v>
      </c>
      <c r="H146">
        <f>VLOOKUP($A146,'MP2-MCCT'!$A$2:$T$192,16,FALSE)*2625.5</f>
        <v>-2170.7592288584674</v>
      </c>
    </row>
    <row r="147" spans="1:8" x14ac:dyDescent="0.25">
      <c r="A147" t="s">
        <v>41</v>
      </c>
      <c r="B147">
        <f>VLOOKUP($A147,'CCSD(T)-CBS'!$A$2:$I$192,2,FALSE)</f>
        <v>-47.948708858142709</v>
      </c>
      <c r="C147">
        <f>VLOOKUP($A147,'MP2-MCCT'!$A$2:$T$192,11,FALSE)*2625.5</f>
        <v>-1301.0179960032115</v>
      </c>
      <c r="D147">
        <f>VLOOKUP($A147,'MP2-MCCT'!$A$2:$T$192,12,FALSE)*2625.5</f>
        <v>-3951.7836456328891</v>
      </c>
      <c r="E147">
        <f>VLOOKUP($A147,'MP2-MCCT'!$A$2:$T$192,13,FALSE)*2625.5</f>
        <v>-1097.6342927519556</v>
      </c>
      <c r="F147">
        <f>VLOOKUP($A147,'MP2-MCCT'!$A$2:$T$192,14,FALSE)*2625.5</f>
        <v>-3495.1874832083226</v>
      </c>
      <c r="G147">
        <f>VLOOKUP($A147,'MP2-MCCT'!$A$2:$T$192,15,FALSE)*2625.5</f>
        <v>-178.38350755417352</v>
      </c>
      <c r="H147">
        <f>VLOOKUP($A147,'MP2-MCCT'!$A$2:$T$192,16,FALSE)*2625.5</f>
        <v>-427.22439064400572</v>
      </c>
    </row>
    <row r="148" spans="1:8" x14ac:dyDescent="0.25">
      <c r="A148" t="s">
        <v>42</v>
      </c>
      <c r="B148">
        <f>VLOOKUP($A148,'CCSD(T)-CBS'!$A$2:$I$192,2,FALSE)</f>
        <v>-34.318607056337214</v>
      </c>
      <c r="C148">
        <f>VLOOKUP($A148,'MP2-MCCT'!$A$2:$T$192,11,FALSE)*2625.5</f>
        <v>-1295.8708163797262</v>
      </c>
      <c r="D148">
        <f>VLOOKUP($A148,'MP2-MCCT'!$A$2:$T$192,12,FALSE)*2625.5</f>
        <v>-3944.7167362970799</v>
      </c>
      <c r="E148">
        <f>VLOOKUP($A148,'MP2-MCCT'!$A$2:$T$192,13,FALSE)*2625.5</f>
        <v>-1098.3906625014431</v>
      </c>
      <c r="F148">
        <f>VLOOKUP($A148,'MP2-MCCT'!$A$2:$T$192,14,FALSE)*2625.5</f>
        <v>-3496.8764963449721</v>
      </c>
      <c r="G148">
        <f>VLOOKUP($A148,'MP2-MCCT'!$A$2:$T$192,15,FALSE)*2625.5</f>
        <v>-178.38350755417352</v>
      </c>
      <c r="H148">
        <f>VLOOKUP($A148,'MP2-MCCT'!$A$2:$T$192,16,FALSE)*2625.5</f>
        <v>-427.22439064400572</v>
      </c>
    </row>
    <row r="149" spans="1:8" x14ac:dyDescent="0.25">
      <c r="A149" t="s">
        <v>43</v>
      </c>
      <c r="B149">
        <f>VLOOKUP($A149,'CCSD(T)-CBS'!$A$2:$I$192,2,FALSE)</f>
        <v>-39.089922356795114</v>
      </c>
      <c r="C149">
        <f>VLOOKUP($A149,'MP2-MCCT'!$A$2:$T$192,11,FALSE)*2625.5</f>
        <v>-1297.8873235047724</v>
      </c>
      <c r="D149">
        <f>VLOOKUP($A149,'MP2-MCCT'!$A$2:$T$192,12,FALSE)*2625.5</f>
        <v>-3946.8838724810857</v>
      </c>
      <c r="E149">
        <f>VLOOKUP($A149,'MP2-MCCT'!$A$2:$T$192,13,FALSE)*2625.5</f>
        <v>-1097.9762140440989</v>
      </c>
      <c r="F149">
        <f>VLOOKUP($A149,'MP2-MCCT'!$A$2:$T$192,14,FALSE)*2625.5</f>
        <v>-3496.2139716727374</v>
      </c>
      <c r="G149">
        <f>VLOOKUP($A149,'MP2-MCCT'!$A$2:$T$192,15,FALSE)*2625.5</f>
        <v>-178.38350755417352</v>
      </c>
      <c r="H149">
        <f>VLOOKUP($A149,'MP2-MCCT'!$A$2:$T$192,16,FALSE)*2625.5</f>
        <v>-427.22439064400572</v>
      </c>
    </row>
    <row r="150" spans="1:8" x14ac:dyDescent="0.25">
      <c r="A150" t="s">
        <v>44</v>
      </c>
      <c r="B150">
        <f>VLOOKUP($A150,'CCSD(T)-CBS'!$A$2:$I$192,2,FALSE)</f>
        <v>-47.803365372635426</v>
      </c>
      <c r="C150">
        <f>VLOOKUP($A150,'MP2-MCCT'!$A$2:$T$192,11,FALSE)*2625.5</f>
        <v>-1301.4463437416423</v>
      </c>
      <c r="D150">
        <f>VLOOKUP($A150,'MP2-MCCT'!$A$2:$T$192,12,FALSE)*2625.5</f>
        <v>-3952.5287919224734</v>
      </c>
      <c r="E150">
        <f>VLOOKUP($A150,'MP2-MCCT'!$A$2:$T$192,13,FALSE)*2625.5</f>
        <v>-1097.8275912456315</v>
      </c>
      <c r="F150">
        <f>VLOOKUP($A150,'MP2-MCCT'!$A$2:$T$192,14,FALSE)*2625.5</f>
        <v>-3495.6145447647973</v>
      </c>
      <c r="G150">
        <f>VLOOKUP($A150,'MP2-MCCT'!$A$2:$T$192,15,FALSE)*2625.5</f>
        <v>-178.38350755417352</v>
      </c>
      <c r="H150">
        <f>VLOOKUP($A150,'MP2-MCCT'!$A$2:$T$192,16,FALSE)*2625.5</f>
        <v>-427.22439064400572</v>
      </c>
    </row>
    <row r="151" spans="1:8" x14ac:dyDescent="0.25">
      <c r="A151" t="s">
        <v>145</v>
      </c>
      <c r="B151">
        <f>VLOOKUP($A151,'CCSD(T)-CBS'!$A$2:$I$192,2,FALSE)</f>
        <v>-40.93668120166285</v>
      </c>
      <c r="C151">
        <f>VLOOKUP($A151,'MP2-MCCT'!$A$2:$T$192,11,FALSE)*2625.5</f>
        <v>-1248.7999247623047</v>
      </c>
      <c r="D151">
        <f>VLOOKUP($A151,'MP2-MCCT'!$A$2:$T$192,12,FALSE)*2625.5</f>
        <v>-3909.3769407206128</v>
      </c>
      <c r="E151">
        <f>VLOOKUP($A151,'MP2-MCCT'!$A$2:$T$192,13,FALSE)*2625.5</f>
        <v>-1097.488147645402</v>
      </c>
      <c r="F151">
        <f>VLOOKUP($A151,'MP2-MCCT'!$A$2:$T$192,14,FALSE)*2625.5</f>
        <v>-3494.9091603615379</v>
      </c>
      <c r="G151">
        <f>VLOOKUP($A151,'MP2-MCCT'!$A$2:$T$192,15,FALSE)*2625.5</f>
        <v>-131.38072763715471</v>
      </c>
      <c r="H151">
        <f>VLOOKUP($A151,'MP2-MCCT'!$A$2:$T$192,16,FALSE)*2625.5</f>
        <v>-391.60783634446</v>
      </c>
    </row>
    <row r="152" spans="1:8" x14ac:dyDescent="0.25">
      <c r="A152" t="s">
        <v>146</v>
      </c>
      <c r="B152">
        <f>VLOOKUP($A152,'CCSD(T)-CBS'!$A$2:$I$192,2,FALSE)</f>
        <v>-30.02732800225715</v>
      </c>
      <c r="C152">
        <f>VLOOKUP($A152,'MP2-MCCT'!$A$2:$T$192,11,FALSE)*2625.5</f>
        <v>-1246.2595829129307</v>
      </c>
      <c r="D152">
        <f>VLOOKUP($A152,'MP2-MCCT'!$A$2:$T$192,12,FALSE)*2625.5</f>
        <v>-3905.274869725301</v>
      </c>
      <c r="E152">
        <f>VLOOKUP($A152,'MP2-MCCT'!$A$2:$T$192,13,FALSE)*2625.5</f>
        <v>-1098.6012643207041</v>
      </c>
      <c r="F152">
        <f>VLOOKUP($A152,'MP2-MCCT'!$A$2:$T$192,14,FALSE)*2625.5</f>
        <v>-3497.3879502439245</v>
      </c>
      <c r="G152">
        <f>VLOOKUP($A152,'MP2-MCCT'!$A$2:$T$192,15,FALSE)*2625.5</f>
        <v>-131.38072763715238</v>
      </c>
      <c r="H152">
        <f>VLOOKUP($A152,'MP2-MCCT'!$A$2:$T$192,16,FALSE)*2625.5</f>
        <v>-391.60783634445477</v>
      </c>
    </row>
    <row r="153" spans="1:8" x14ac:dyDescent="0.25">
      <c r="A153" t="s">
        <v>147</v>
      </c>
      <c r="B153">
        <f>VLOOKUP($A153,'CCSD(T)-CBS'!$A$2:$I$192,2,FALSE)</f>
        <v>-34.211679119890846</v>
      </c>
      <c r="C153">
        <f>VLOOKUP($A153,'MP2-MCCT'!$A$2:$T$192,11,FALSE)*2625.5</f>
        <v>-1247.747968445653</v>
      </c>
      <c r="D153">
        <f>VLOOKUP($A153,'MP2-MCCT'!$A$2:$T$192,12,FALSE)*2625.5</f>
        <v>-3906.885805496363</v>
      </c>
      <c r="E153">
        <f>VLOOKUP($A153,'MP2-MCCT'!$A$2:$T$192,13,FALSE)*2625.5</f>
        <v>-1098.1372179800846</v>
      </c>
      <c r="F153">
        <f>VLOOKUP($A153,'MP2-MCCT'!$A$2:$T$192,14,FALSE)*2625.5</f>
        <v>-3496.589478412367</v>
      </c>
      <c r="G153">
        <f>VLOOKUP($A153,'MP2-MCCT'!$A$2:$T$192,15,FALSE)*2625.5</f>
        <v>-131.38072763715314</v>
      </c>
      <c r="H153">
        <f>VLOOKUP($A153,'MP2-MCCT'!$A$2:$T$192,16,FALSE)*2625.5</f>
        <v>-391.60783634445738</v>
      </c>
    </row>
    <row r="154" spans="1:8" x14ac:dyDescent="0.25">
      <c r="A154" t="s">
        <v>148</v>
      </c>
      <c r="B154">
        <f>VLOOKUP($A154,'CCSD(T)-CBS'!$A$2:$I$192,2,FALSE)</f>
        <v>-40.196138561439284</v>
      </c>
      <c r="C154">
        <f>VLOOKUP($A154,'MP2-MCCT'!$A$2:$T$192,11,FALSE)*2625.5</f>
        <v>-1248.7171795917786</v>
      </c>
      <c r="D154">
        <f>VLOOKUP($A154,'MP2-MCCT'!$A$2:$T$192,12,FALSE)*2625.5</f>
        <v>-3909.6686283323361</v>
      </c>
      <c r="E154">
        <f>VLOOKUP($A154,'MP2-MCCT'!$A$2:$T$192,13,FALSE)*2625.5</f>
        <v>-1097.6267035699168</v>
      </c>
      <c r="F154">
        <f>VLOOKUP($A154,'MP2-MCCT'!$A$2:$T$192,14,FALSE)*2625.5</f>
        <v>-3495.2561649901181</v>
      </c>
      <c r="G154">
        <f>VLOOKUP($A154,'MP2-MCCT'!$A$2:$T$192,15,FALSE)*2625.5</f>
        <v>-131.38072763714553</v>
      </c>
      <c r="H154">
        <f>VLOOKUP($A154,'MP2-MCCT'!$A$2:$T$192,16,FALSE)*2625.5</f>
        <v>-391.60783634444419</v>
      </c>
    </row>
    <row r="155" spans="1:8" x14ac:dyDescent="0.25">
      <c r="A155" t="s">
        <v>149</v>
      </c>
      <c r="B155">
        <f>VLOOKUP($A155,'CCSD(T)-CBS'!$A$2:$I$192,2,FALSE)</f>
        <v>-57.893423932747282</v>
      </c>
      <c r="C155">
        <f>VLOOKUP($A155,'MP2-MCCT'!$A$2:$T$192,11,FALSE)*2625.5</f>
        <v>-1752.9609011676218</v>
      </c>
      <c r="D155">
        <f>VLOOKUP($A155,'MP2-MCCT'!$A$2:$T$192,12,FALSE)*2625.5</f>
        <v>-5236.4119116369047</v>
      </c>
      <c r="E155">
        <f>VLOOKUP($A155,'MP2-MCCT'!$A$2:$T$192,13,FALSE)*2625.5</f>
        <v>-1096.0896761263416</v>
      </c>
      <c r="F155">
        <f>VLOOKUP($A155,'MP2-MCCT'!$A$2:$T$192,14,FALSE)*2625.5</f>
        <v>-3487.0225193269093</v>
      </c>
      <c r="G155">
        <f>VLOOKUP($A155,'MP2-MCCT'!$A$2:$T$192,15,FALSE)*2625.5</f>
        <v>-626.77290214668528</v>
      </c>
      <c r="H155">
        <f>VLOOKUP($A155,'MP2-MCCT'!$A$2:$T$192,16,FALSE)*2625.5</f>
        <v>-1713.7074196460451</v>
      </c>
    </row>
    <row r="156" spans="1:8" x14ac:dyDescent="0.25">
      <c r="A156" t="s">
        <v>150</v>
      </c>
      <c r="B156">
        <f>VLOOKUP($A156,'CCSD(T)-CBS'!$A$2:$I$192,2,FALSE)</f>
        <v>-60.965359982600603</v>
      </c>
      <c r="C156">
        <f>VLOOKUP($A156,'MP2-MCCT'!$A$2:$T$192,11,FALSE)*2625.5</f>
        <v>-1754.9581450321</v>
      </c>
      <c r="D156">
        <f>VLOOKUP($A156,'MP2-MCCT'!$A$2:$T$192,12,FALSE)*2625.5</f>
        <v>-5237.7910635827875</v>
      </c>
      <c r="E156">
        <f>VLOOKUP($A156,'MP2-MCCT'!$A$2:$T$192,13,FALSE)*2625.5</f>
        <v>-1096.292326872762</v>
      </c>
      <c r="F156">
        <f>VLOOKUP($A156,'MP2-MCCT'!$A$2:$T$192,14,FALSE)*2625.5</f>
        <v>-3487.3024622220601</v>
      </c>
      <c r="G156">
        <f>VLOOKUP($A156,'MP2-MCCT'!$A$2:$T$192,15,FALSE)*2625.5</f>
        <v>-626.81609235820895</v>
      </c>
      <c r="H156">
        <f>VLOOKUP($A156,'MP2-MCCT'!$A$2:$T$192,16,FALSE)*2625.5</f>
        <v>-1713.379638567606</v>
      </c>
    </row>
    <row r="157" spans="1:8" x14ac:dyDescent="0.25">
      <c r="A157" t="s">
        <v>151</v>
      </c>
      <c r="B157">
        <f>VLOOKUP($A157,'CCSD(T)-CBS'!$A$2:$I$192,2,FALSE)</f>
        <v>428.54120365890321</v>
      </c>
      <c r="C157">
        <f>VLOOKUP($A157,'MP2-MCCT'!$A$2:$T$192,11,FALSE)*2625.5</f>
        <v>-1751.4687014811236</v>
      </c>
      <c r="D157">
        <f>VLOOKUP($A157,'MP2-MCCT'!$A$2:$T$192,12,FALSE)*2625.5</f>
        <v>-5235.0185612853566</v>
      </c>
      <c r="E157">
        <f>VLOOKUP($A157,'MP2-MCCT'!$A$2:$T$192,13,FALSE)*2625.5</f>
        <v>-1095.6221207449896</v>
      </c>
      <c r="F157">
        <f>VLOOKUP($A157,'MP2-MCCT'!$A$2:$T$192,14,FALSE)*2625.5</f>
        <v>-3486.3915695724486</v>
      </c>
      <c r="G157">
        <f>VLOOKUP($A157,'MP2-MCCT'!$A$2:$T$192,15,FALSE)*2625.5</f>
        <v>-626.70558450028591</v>
      </c>
      <c r="H157">
        <f>VLOOKUP($A157,'MP2-MCCT'!$A$2:$T$192,16,FALSE)*2625.5</f>
        <v>-1713.415185015627</v>
      </c>
    </row>
    <row r="158" spans="1:8" x14ac:dyDescent="0.25">
      <c r="A158" t="s">
        <v>152</v>
      </c>
      <c r="B158">
        <f>VLOOKUP($A158,'CCSD(T)-CBS'!$A$2:$I$192,2,FALSE)</f>
        <v>-50.466389601930132</v>
      </c>
      <c r="C158">
        <f>VLOOKUP($A158,'MP2-MCCT'!$A$2:$T$192,11,FALSE)*2625.5</f>
        <v>-1876.7437436245662</v>
      </c>
      <c r="D158">
        <f>VLOOKUP($A158,'MP2-MCCT'!$A$2:$T$192,12,FALSE)*2625.5</f>
        <v>-5637.9841649039445</v>
      </c>
      <c r="E158">
        <f>VLOOKUP($A158,'MP2-MCCT'!$A$2:$T$192,13,FALSE)*2625.5</f>
        <v>-1097.0504730223827</v>
      </c>
      <c r="F158">
        <f>VLOOKUP($A158,'MP2-MCCT'!$A$2:$T$192,14,FALSE)*2625.5</f>
        <v>-3488.2385697854379</v>
      </c>
      <c r="G158">
        <f>VLOOKUP($A158,'MP2-MCCT'!$A$2:$T$192,15,FALSE)*2625.5</f>
        <v>-754.13181758418432</v>
      </c>
      <c r="H158">
        <f>VLOOKUP($A158,'MP2-MCCT'!$A$2:$T$192,16,FALSE)*2625.5</f>
        <v>-2121.9460228441712</v>
      </c>
    </row>
    <row r="159" spans="1:8" x14ac:dyDescent="0.25">
      <c r="A159" t="s">
        <v>153</v>
      </c>
      <c r="B159">
        <f>VLOOKUP($A159,'CCSD(T)-CBS'!$A$2:$I$192,2,FALSE)</f>
        <v>482.73690986828433</v>
      </c>
      <c r="C159">
        <f>VLOOKUP($A159,'MP2-MCCT'!$A$2:$T$192,11,FALSE)*2625.5</f>
        <v>-1871.4138187534602</v>
      </c>
      <c r="D159">
        <f>VLOOKUP($A159,'MP2-MCCT'!$A$2:$T$192,12,FALSE)*2625.5</f>
        <v>-5632.3314383882325</v>
      </c>
      <c r="E159">
        <f>VLOOKUP($A159,'MP2-MCCT'!$A$2:$T$192,13,FALSE)*2625.5</f>
        <v>-1095.7843788112216</v>
      </c>
      <c r="F159">
        <f>VLOOKUP($A159,'MP2-MCCT'!$A$2:$T$192,14,FALSE)*2625.5</f>
        <v>-3486.2912526283926</v>
      </c>
      <c r="G159">
        <f>VLOOKUP($A159,'MP2-MCCT'!$A$2:$T$192,15,FALSE)*2625.5</f>
        <v>-754.15901078895024</v>
      </c>
      <c r="H159">
        <f>VLOOKUP($A159,'MP2-MCCT'!$A$2:$T$192,16,FALSE)*2625.5</f>
        <v>-2122.0681115757707</v>
      </c>
    </row>
    <row r="160" spans="1:8" x14ac:dyDescent="0.25">
      <c r="A160" t="s">
        <v>154</v>
      </c>
      <c r="B160">
        <f>VLOOKUP($A160,'CCSD(T)-CBS'!$A$2:$I$192,2,FALSE)</f>
        <v>465.07969916277034</v>
      </c>
      <c r="C160">
        <f>VLOOKUP($A160,'MP2-MCCT'!$A$2:$T$192,11,FALSE)*2625.5</f>
        <v>-2319.5041732607269</v>
      </c>
      <c r="D160">
        <f>VLOOKUP($A160,'MP2-MCCT'!$A$2:$T$192,12,FALSE)*2625.5</f>
        <v>-6788.141527361403</v>
      </c>
      <c r="E160">
        <f>VLOOKUP($A160,'MP2-MCCT'!$A$2:$T$192,13,FALSE)*2625.5</f>
        <v>-1096.1522880977734</v>
      </c>
      <c r="F160">
        <f>VLOOKUP($A160,'MP2-MCCT'!$A$2:$T$192,14,FALSE)*2625.5</f>
        <v>-3486.9037333721808</v>
      </c>
      <c r="G160">
        <f>VLOOKUP($A160,'MP2-MCCT'!$A$2:$T$192,15,FALSE)*2625.5</f>
        <v>-1204.5048465463369</v>
      </c>
      <c r="H160">
        <f>VLOOKUP($A160,'MP2-MCCT'!$A$2:$T$192,16,FALSE)*2625.5</f>
        <v>-3278.1009401636634</v>
      </c>
    </row>
    <row r="161" spans="1:8" x14ac:dyDescent="0.25">
      <c r="A161" t="s">
        <v>155</v>
      </c>
      <c r="B161">
        <f>VLOOKUP($A161,'CCSD(T)-CBS'!$A$2:$I$192,2,FALSE)</f>
        <v>-36.416446834319686</v>
      </c>
      <c r="C161">
        <f>VLOOKUP($A161,'MP2-MCCT'!$A$2:$T$192,11,FALSE)*2625.5</f>
        <v>-2315.8616915023699</v>
      </c>
      <c r="D161">
        <f>VLOOKUP($A161,'MP2-MCCT'!$A$2:$T$192,12,FALSE)*2625.5</f>
        <v>-6784.2167219088024</v>
      </c>
      <c r="E161">
        <f>VLOOKUP($A161,'MP2-MCCT'!$A$2:$T$192,13,FALSE)*2625.5</f>
        <v>-1095.4359593014137</v>
      </c>
      <c r="F161">
        <f>VLOOKUP($A161,'MP2-MCCT'!$A$2:$T$192,14,FALSE)*2625.5</f>
        <v>-3485.7008870552527</v>
      </c>
      <c r="G161">
        <f>VLOOKUP($A161,'MP2-MCCT'!$A$2:$T$192,15,FALSE)*2625.5</f>
        <v>-1204.5127423201795</v>
      </c>
      <c r="H161">
        <f>VLOOKUP($A161,'MP2-MCCT'!$A$2:$T$192,16,FALSE)*2625.5</f>
        <v>-3278.1341417155018</v>
      </c>
    </row>
    <row r="162" spans="1:8" x14ac:dyDescent="0.25">
      <c r="A162" t="s">
        <v>156</v>
      </c>
      <c r="B162">
        <f>VLOOKUP($A162,'CCSD(T)-CBS'!$A$2:$I$192,2,FALSE)</f>
        <v>643.8252397612614</v>
      </c>
      <c r="C162">
        <f>VLOOKUP($A162,'MP2-MCCT'!$A$2:$T$192,11,FALSE)*2625.5</f>
        <v>-2527.0950750578568</v>
      </c>
      <c r="D162">
        <f>VLOOKUP($A162,'MP2-MCCT'!$A$2:$T$192,12,FALSE)*2625.5</f>
        <v>-7461.6591557381989</v>
      </c>
      <c r="E162">
        <f>VLOOKUP($A162,'MP2-MCCT'!$A$2:$T$192,13,FALSE)*2625.5</f>
        <v>-1096.9157662824091</v>
      </c>
      <c r="F162">
        <f>VLOOKUP($A162,'MP2-MCCT'!$A$2:$T$192,14,FALSE)*2625.5</f>
        <v>-3488.0710025633416</v>
      </c>
      <c r="G162">
        <f>VLOOKUP($A162,'MP2-MCCT'!$A$2:$T$192,15,FALSE)*2625.5</f>
        <v>-1404.0436607181666</v>
      </c>
      <c r="H162">
        <f>VLOOKUP($A162,'MP2-MCCT'!$A$2:$T$192,16,FALSE)*2625.5</f>
        <v>-3944.9959296410966</v>
      </c>
    </row>
    <row r="163" spans="1:8" x14ac:dyDescent="0.25">
      <c r="A163" t="s">
        <v>157</v>
      </c>
      <c r="B163">
        <f>VLOOKUP($A163,'CCSD(T)-CBS'!$A$2:$I$192,2,FALSE)</f>
        <v>647.73348248362163</v>
      </c>
      <c r="C163">
        <f>VLOOKUP($A163,'MP2-MCCT'!$A$2:$T$192,11,FALSE)*2625.5</f>
        <v>-2525.1776529242811</v>
      </c>
      <c r="D163">
        <f>VLOOKUP($A163,'MP2-MCCT'!$A$2:$T$192,12,FALSE)*2625.5</f>
        <v>-7459.2597589384241</v>
      </c>
      <c r="E163">
        <f>VLOOKUP($A163,'MP2-MCCT'!$A$2:$T$192,13,FALSE)*2625.5</f>
        <v>-1096.8757243220634</v>
      </c>
      <c r="F163">
        <f>VLOOKUP($A163,'MP2-MCCT'!$A$2:$T$192,14,FALSE)*2625.5</f>
        <v>-3487.8760595413141</v>
      </c>
      <c r="G163">
        <f>VLOOKUP($A163,'MP2-MCCT'!$A$2:$T$192,15,FALSE)*2625.5</f>
        <v>-1404.0429910519247</v>
      </c>
      <c r="H163">
        <f>VLOOKUP($A163,'MP2-MCCT'!$A$2:$T$192,16,FALSE)*2625.5</f>
        <v>-3945.0027845803397</v>
      </c>
    </row>
    <row r="164" spans="1:8" x14ac:dyDescent="0.25">
      <c r="A164" t="s">
        <v>158</v>
      </c>
      <c r="B164">
        <f>VLOOKUP($A164,'CCSD(T)-CBS'!$A$2:$I$192,2,FALSE)</f>
        <v>-33.500593821303937</v>
      </c>
      <c r="C164">
        <f>VLOOKUP($A164,'MP2-MCCT'!$A$2:$T$192,11,FALSE)*2625.5</f>
        <v>-1861.786237567489</v>
      </c>
      <c r="D164">
        <f>VLOOKUP($A164,'MP2-MCCT'!$A$2:$T$192,12,FALSE)*2625.5</f>
        <v>-5790.3032045784612</v>
      </c>
      <c r="E164">
        <f>VLOOKUP($A164,'MP2-MCCT'!$A$2:$T$192,13,FALSE)*2625.5</f>
        <v>-1055.4312940747861</v>
      </c>
      <c r="F164">
        <f>VLOOKUP($A164,'MP2-MCCT'!$A$2:$T$192,14,FALSE)*2625.5</f>
        <v>-3603.3564090723735</v>
      </c>
      <c r="G164">
        <f>VLOOKUP($A164,'MP2-MCCT'!$A$2:$T$192,15,FALSE)*2625.5</f>
        <v>-791.15652606919662</v>
      </c>
      <c r="H164">
        <f>VLOOKUP($A164,'MP2-MCCT'!$A$2:$T$192,16,FALSE)*2625.5</f>
        <v>-2169.1948551720279</v>
      </c>
    </row>
    <row r="165" spans="1:8" x14ac:dyDescent="0.25">
      <c r="A165" t="s">
        <v>159</v>
      </c>
      <c r="B165">
        <f>VLOOKUP($A165,'CCSD(T)-CBS'!$A$2:$I$192,2,FALSE)</f>
        <v>518.37680522356959</v>
      </c>
      <c r="C165">
        <f>VLOOKUP($A165,'MP2-MCCT'!$A$2:$T$192,11,FALSE)*2625.5</f>
        <v>-1861.1882671564329</v>
      </c>
      <c r="D165">
        <f>VLOOKUP($A165,'MP2-MCCT'!$A$2:$T$192,12,FALSE)*2625.5</f>
        <v>-5789.5773970228902</v>
      </c>
      <c r="E165">
        <f>VLOOKUP($A165,'MP2-MCCT'!$A$2:$T$192,13,FALSE)*2625.5</f>
        <v>-1055.7715438248767</v>
      </c>
      <c r="F165">
        <f>VLOOKUP($A165,'MP2-MCCT'!$A$2:$T$192,14,FALSE)*2625.5</f>
        <v>-3603.6834082269911</v>
      </c>
      <c r="G165">
        <f>VLOOKUP($A165,'MP2-MCCT'!$A$2:$T$192,15,FALSE)*2625.5</f>
        <v>-791.16402929053538</v>
      </c>
      <c r="H165">
        <f>VLOOKUP($A165,'MP2-MCCT'!$A$2:$T$192,16,FALSE)*2625.5</f>
        <v>-2169.2394197782151</v>
      </c>
    </row>
    <row r="166" spans="1:8" x14ac:dyDescent="0.25">
      <c r="A166" t="s">
        <v>160</v>
      </c>
      <c r="B166">
        <f>VLOOKUP($A166,'CCSD(T)-CBS'!$A$2:$I$192,2,FALSE)</f>
        <v>-31.285112673896947</v>
      </c>
      <c r="C166">
        <f>VLOOKUP($A166,'MP2-MCCT'!$A$2:$T$192,11,FALSE)*2625.5</f>
        <v>-1860.9325560031118</v>
      </c>
      <c r="D166">
        <f>VLOOKUP($A166,'MP2-MCCT'!$A$2:$T$192,12,FALSE)*2625.5</f>
        <v>-5789.4927541356683</v>
      </c>
      <c r="E166">
        <f>VLOOKUP($A166,'MP2-MCCT'!$A$2:$T$192,13,FALSE)*2625.5</f>
        <v>-1055.5436646812682</v>
      </c>
      <c r="F166">
        <f>VLOOKUP($A166,'MP2-MCCT'!$A$2:$T$192,14,FALSE)*2625.5</f>
        <v>-3603.6314264308312</v>
      </c>
      <c r="G166">
        <f>VLOOKUP($A166,'MP2-MCCT'!$A$2:$T$192,15,FALSE)*2625.5</f>
        <v>-791.16710153475617</v>
      </c>
      <c r="H166">
        <f>VLOOKUP($A166,'MP2-MCCT'!$A$2:$T$192,16,FALSE)*2625.5</f>
        <v>-2169.2355968254801</v>
      </c>
    </row>
    <row r="167" spans="1:8" x14ac:dyDescent="0.25">
      <c r="A167" t="s">
        <v>45</v>
      </c>
      <c r="B167">
        <f>VLOOKUP($A167,'CCSD(T)-CBS'!$A$2:$I$192,2,FALSE)</f>
        <v>-44.810472394170915</v>
      </c>
      <c r="C167">
        <f>VLOOKUP($A167,'MP2-MCCT'!$A$2:$T$192,11,FALSE)*2625.5</f>
        <v>-1259.2796056625323</v>
      </c>
      <c r="D167">
        <f>VLOOKUP($A167,'MP2-MCCT'!$A$2:$T$192,12,FALSE)*2625.5</f>
        <v>-4060.7587821206016</v>
      </c>
      <c r="E167">
        <f>VLOOKUP($A167,'MP2-MCCT'!$A$2:$T$192,13,FALSE)*2625.5</f>
        <v>-1056.1041719778282</v>
      </c>
      <c r="F167">
        <f>VLOOKUP($A167,'MP2-MCCT'!$A$2:$T$192,14,FALSE)*2625.5</f>
        <v>-3604.3297603395731</v>
      </c>
      <c r="G167">
        <f>VLOOKUP($A167,'MP2-MCCT'!$A$2:$T$192,15,FALSE)*2625.5</f>
        <v>-178.38350755417352</v>
      </c>
      <c r="H167">
        <f>VLOOKUP($A167,'MP2-MCCT'!$A$2:$T$192,16,FALSE)*2625.5</f>
        <v>-427.22439064400572</v>
      </c>
    </row>
    <row r="168" spans="1:8" x14ac:dyDescent="0.25">
      <c r="A168" t="s">
        <v>46</v>
      </c>
      <c r="B168">
        <f>VLOOKUP($A168,'CCSD(T)-CBS'!$A$2:$I$192,2,FALSE)</f>
        <v>-42.609141998386235</v>
      </c>
      <c r="C168">
        <f>VLOOKUP($A168,'MP2-MCCT'!$A$2:$T$192,11,FALSE)*2625.5</f>
        <v>-1257.7511257668734</v>
      </c>
      <c r="D168">
        <f>VLOOKUP($A168,'MP2-MCCT'!$A$2:$T$192,12,FALSE)*2625.5</f>
        <v>-4059.5891889478735</v>
      </c>
      <c r="E168">
        <f>VLOOKUP($A168,'MP2-MCCT'!$A$2:$T$192,13,FALSE)*2625.5</f>
        <v>-1055.9525182234615</v>
      </c>
      <c r="F168">
        <f>VLOOKUP($A168,'MP2-MCCT'!$A$2:$T$192,14,FALSE)*2625.5</f>
        <v>-3604.4553533896878</v>
      </c>
      <c r="G168">
        <f>VLOOKUP($A168,'MP2-MCCT'!$A$2:$T$192,15,FALSE)*2625.5</f>
        <v>-178.38350755418477</v>
      </c>
      <c r="H168">
        <f>VLOOKUP($A168,'MP2-MCCT'!$A$2:$T$192,16,FALSE)*2625.5</f>
        <v>-427.2243906440346</v>
      </c>
    </row>
    <row r="169" spans="1:8" x14ac:dyDescent="0.25">
      <c r="A169" t="s">
        <v>47</v>
      </c>
      <c r="B169">
        <f>VLOOKUP($A169,'CCSD(T)-CBS'!$A$2:$I$192,2,FALSE)</f>
        <v>463.5745031404299</v>
      </c>
      <c r="C169">
        <f>VLOOKUP($A169,'MP2-MCCT'!$A$2:$T$192,11,FALSE)*2625.5</f>
        <v>-1257.8986791623681</v>
      </c>
      <c r="D169">
        <f>VLOOKUP($A169,'MP2-MCCT'!$A$2:$T$192,12,FALSE)*2625.5</f>
        <v>-4059.4072263605631</v>
      </c>
      <c r="E169">
        <f>VLOOKUP($A169,'MP2-MCCT'!$A$2:$T$192,13,FALSE)*2625.5</f>
        <v>-1056.0370367939802</v>
      </c>
      <c r="F169">
        <f>VLOOKUP($A169,'MP2-MCCT'!$A$2:$T$192,14,FALSE)*2625.5</f>
        <v>-3604.48585243569</v>
      </c>
      <c r="G169">
        <f>VLOOKUP($A169,'MP2-MCCT'!$A$2:$T$192,15,FALSE)*2625.5</f>
        <v>-178.38350755417352</v>
      </c>
      <c r="H169">
        <f>VLOOKUP($A169,'MP2-MCCT'!$A$2:$T$192,16,FALSE)*2625.5</f>
        <v>-427.22439064400572</v>
      </c>
    </row>
    <row r="170" spans="1:8" x14ac:dyDescent="0.25">
      <c r="A170" t="s">
        <v>0</v>
      </c>
      <c r="B170">
        <f>VLOOKUP($A170,'CCSD(T)-CBS'!$A$2:$I$192,2,FALSE)</f>
        <v>-38.313881521704275</v>
      </c>
      <c r="C170">
        <f>VLOOKUP($A170,'MP2-MCCT'!$A$2:$T$192,11,FALSE)*2625.5</f>
        <v>-1207.9640450484667</v>
      </c>
      <c r="D170">
        <f>VLOOKUP($A170,'MP2-MCCT'!$A$2:$T$192,12,FALSE)*2625.5</f>
        <v>-4019.5708140764059</v>
      </c>
      <c r="E170">
        <f>VLOOKUP($A170,'MP2-MCCT'!$A$2:$T$192,13,FALSE)*2625.5</f>
        <v>-1056.1093849303347</v>
      </c>
      <c r="F170">
        <f>VLOOKUP($A170,'MP2-MCCT'!$A$2:$T$192,14,FALSE)*2625.5</f>
        <v>-3604.3775528241072</v>
      </c>
      <c r="G170">
        <f>VLOOKUP($A170,'MP2-MCCT'!$A$2:$T$192,15,FALSE)*2625.5</f>
        <v>-131.38072763715945</v>
      </c>
      <c r="H170">
        <f>VLOOKUP($A170,'MP2-MCCT'!$A$2:$T$192,16,FALSE)*2625.5</f>
        <v>-391.60783634446784</v>
      </c>
    </row>
    <row r="171" spans="1:8" x14ac:dyDescent="0.25">
      <c r="A171" t="s">
        <v>1</v>
      </c>
      <c r="B171">
        <f>VLOOKUP($A171,'CCSD(T)-CBS'!$A$2:$I$192,2,FALSE)</f>
        <v>-37.693642727311271</v>
      </c>
      <c r="C171">
        <f>VLOOKUP($A171,'MP2-MCCT'!$A$2:$T$192,11,FALSE)*2625.5</f>
        <v>-1207.4597084844825</v>
      </c>
      <c r="D171">
        <f>VLOOKUP($A171,'MP2-MCCT'!$A$2:$T$192,12,FALSE)*2625.5</f>
        <v>-4019.4964748548969</v>
      </c>
      <c r="E171">
        <f>VLOOKUP($A171,'MP2-MCCT'!$A$2:$T$192,13,FALSE)*2625.5</f>
        <v>-1055.9245924543636</v>
      </c>
      <c r="F171">
        <f>VLOOKUP($A171,'MP2-MCCT'!$A$2:$T$192,14,FALSE)*2625.5</f>
        <v>-3604.7128135766156</v>
      </c>
      <c r="G171">
        <f>VLOOKUP($A171,'MP2-MCCT'!$A$2:$T$192,15,FALSE)*2625.5</f>
        <v>-131.38072763715471</v>
      </c>
      <c r="H171">
        <f>VLOOKUP($A171,'MP2-MCCT'!$A$2:$T$192,16,FALSE)*2625.5</f>
        <v>-391.60783634446</v>
      </c>
    </row>
    <row r="172" spans="1:8" x14ac:dyDescent="0.25">
      <c r="A172" t="s">
        <v>2</v>
      </c>
      <c r="B172">
        <f>VLOOKUP($A172,'CCSD(T)-CBS'!$A$2:$I$192,2,FALSE)</f>
        <v>-37.204774222497463</v>
      </c>
      <c r="C172">
        <f>VLOOKUP($A172,'MP2-MCCT'!$A$2:$T$192,11,FALSE)*2625.5</f>
        <v>-1207.0773454467903</v>
      </c>
      <c r="D172">
        <f>VLOOKUP($A172,'MP2-MCCT'!$A$2:$T$192,12,FALSE)*2625.5</f>
        <v>-4018.7366766190685</v>
      </c>
      <c r="E172">
        <f>VLOOKUP($A172,'MP2-MCCT'!$A$2:$T$192,13,FALSE)*2625.5</f>
        <v>-1056.0806179078106</v>
      </c>
      <c r="F172">
        <f>VLOOKUP($A172,'MP2-MCCT'!$A$2:$T$192,14,FALSE)*2625.5</f>
        <v>-3604.5545044451296</v>
      </c>
      <c r="G172">
        <f>VLOOKUP($A172,'MP2-MCCT'!$A$2:$T$192,15,FALSE)*2625.5</f>
        <v>-131.38072763715263</v>
      </c>
      <c r="H172">
        <f>VLOOKUP($A172,'MP2-MCCT'!$A$2:$T$192,16,FALSE)*2625.5</f>
        <v>-391.60783634445738</v>
      </c>
    </row>
    <row r="173" spans="1:8" x14ac:dyDescent="0.25">
      <c r="A173" t="s">
        <v>3</v>
      </c>
      <c r="B173">
        <f>VLOOKUP($A173,'CCSD(T)-CBS'!$A$2:$I$192,2,FALSE)</f>
        <v>-40.315604422284196</v>
      </c>
      <c r="C173">
        <f>VLOOKUP($A173,'MP2-MCCT'!$A$2:$T$192,11,FALSE)*2625.5</f>
        <v>-1697.181713391562</v>
      </c>
      <c r="D173">
        <f>VLOOKUP($A173,'MP2-MCCT'!$A$2:$T$192,12,FALSE)*2625.5</f>
        <v>-5326.5456041582147</v>
      </c>
      <c r="E173">
        <f>VLOOKUP($A173,'MP2-MCCT'!$A$2:$T$192,13,FALSE)*2625.5</f>
        <v>-1055.6344832502427</v>
      </c>
      <c r="F173">
        <f>VLOOKUP($A173,'MP2-MCCT'!$A$2:$T$192,14,FALSE)*2625.5</f>
        <v>-3603.4733153418338</v>
      </c>
      <c r="G173">
        <f>VLOOKUP($A173,'MP2-MCCT'!$A$2:$T$192,15,FALSE)*2625.5</f>
        <v>-620.86066515549965</v>
      </c>
      <c r="H173">
        <f>VLOOKUP($A173,'MP2-MCCT'!$A$2:$T$192,16,FALSE)*2625.5</f>
        <v>-1698.8654479134934</v>
      </c>
    </row>
    <row r="174" spans="1:8" x14ac:dyDescent="0.25">
      <c r="A174" t="s">
        <v>4</v>
      </c>
      <c r="B174">
        <f>VLOOKUP($A174,'CCSD(T)-CBS'!$A$2:$I$192,2,FALSE)</f>
        <v>-42.498846451984264</v>
      </c>
      <c r="C174">
        <f>VLOOKUP($A174,'MP2-MCCT'!$A$2:$T$192,11,FALSE)*2625.5</f>
        <v>-1698.7636756935033</v>
      </c>
      <c r="D174">
        <f>VLOOKUP($A174,'MP2-MCCT'!$A$2:$T$192,12,FALSE)*2625.5</f>
        <v>-5327.1516717372924</v>
      </c>
      <c r="E174">
        <f>VLOOKUP($A174,'MP2-MCCT'!$A$2:$T$192,13,FALSE)*2625.5</f>
        <v>-1055.6039909535741</v>
      </c>
      <c r="F174">
        <f>VLOOKUP($A174,'MP2-MCCT'!$A$2:$T$192,14,FALSE)*2625.5</f>
        <v>-3603.7697603711349</v>
      </c>
      <c r="G174">
        <f>VLOOKUP($A174,'MP2-MCCT'!$A$2:$T$192,15,FALSE)*2625.5</f>
        <v>-620.9294575263558</v>
      </c>
      <c r="H174">
        <f>VLOOKUP($A174,'MP2-MCCT'!$A$2:$T$192,16,FALSE)*2625.5</f>
        <v>-1698.7635222557863</v>
      </c>
    </row>
    <row r="175" spans="1:8" x14ac:dyDescent="0.25">
      <c r="A175" t="s">
        <v>5</v>
      </c>
      <c r="B175">
        <f>VLOOKUP($A175,'CCSD(T)-CBS'!$A$2:$I$192,2,FALSE)</f>
        <v>-41.163295483829643</v>
      </c>
      <c r="C175">
        <f>VLOOKUP($A175,'MP2-MCCT'!$A$2:$T$192,11,FALSE)*2625.5</f>
        <v>-1698.2053284243641</v>
      </c>
      <c r="D175">
        <f>VLOOKUP($A175,'MP2-MCCT'!$A$2:$T$192,12,FALSE)*2625.5</f>
        <v>-5325.8792611669041</v>
      </c>
      <c r="E175">
        <f>VLOOKUP($A175,'MP2-MCCT'!$A$2:$T$192,13,FALSE)*2625.5</f>
        <v>-1055.6485173403182</v>
      </c>
      <c r="F175">
        <f>VLOOKUP($A175,'MP2-MCCT'!$A$2:$T$192,14,FALSE)*2625.5</f>
        <v>-3603.6924824571965</v>
      </c>
      <c r="G175">
        <f>VLOOKUP($A175,'MP2-MCCT'!$A$2:$T$192,15,FALSE)*2625.5</f>
        <v>-620.93553634860098</v>
      </c>
      <c r="H175">
        <f>VLOOKUP($A175,'MP2-MCCT'!$A$2:$T$192,16,FALSE)*2625.5</f>
        <v>-1698.6235917789681</v>
      </c>
    </row>
    <row r="176" spans="1:8" x14ac:dyDescent="0.25">
      <c r="A176" t="s">
        <v>6</v>
      </c>
      <c r="B176">
        <f>VLOOKUP($A176,'CCSD(T)-CBS'!$A$2:$I$192,2,FALSE)</f>
        <v>527.68942654443799</v>
      </c>
      <c r="C176">
        <f>VLOOKUP($A176,'MP2-MCCT'!$A$2:$T$192,11,FALSE)*2625.5</f>
        <v>-1698.7777951696094</v>
      </c>
      <c r="D176">
        <f>VLOOKUP($A176,'MP2-MCCT'!$A$2:$T$192,12,FALSE)*2625.5</f>
        <v>-5327.1677996965782</v>
      </c>
      <c r="E176">
        <f>VLOOKUP($A176,'MP2-MCCT'!$A$2:$T$192,13,FALSE)*2625.5</f>
        <v>-1055.6067295486853</v>
      </c>
      <c r="F176">
        <f>VLOOKUP($A176,'MP2-MCCT'!$A$2:$T$192,14,FALSE)*2625.5</f>
        <v>-3603.7699020738332</v>
      </c>
      <c r="G176">
        <f>VLOOKUP($A176,'MP2-MCCT'!$A$2:$T$192,15,FALSE)*2625.5</f>
        <v>-620.93422771575513</v>
      </c>
      <c r="H176">
        <f>VLOOKUP($A176,'MP2-MCCT'!$A$2:$T$192,16,FALSE)*2625.5</f>
        <v>-1698.7736726148157</v>
      </c>
    </row>
    <row r="177" spans="1:8" x14ac:dyDescent="0.25">
      <c r="A177" t="s">
        <v>7</v>
      </c>
      <c r="B177">
        <f>VLOOKUP($A177,'CCSD(T)-CBS'!$A$2:$I$192,2,FALSE)</f>
        <v>528.4240881231317</v>
      </c>
      <c r="C177">
        <f>VLOOKUP($A177,'MP2-MCCT'!$A$2:$T$192,11,FALSE)*2625.5</f>
        <v>-1698.0647815613054</v>
      </c>
      <c r="D177">
        <f>VLOOKUP($A177,'MP2-MCCT'!$A$2:$T$192,12,FALSE)*2625.5</f>
        <v>-5327.113609482727</v>
      </c>
      <c r="E177">
        <f>VLOOKUP($A177,'MP2-MCCT'!$A$2:$T$192,13,FALSE)*2625.5</f>
        <v>-1055.5814966456562</v>
      </c>
      <c r="F177">
        <f>VLOOKUP($A177,'MP2-MCCT'!$A$2:$T$192,14,FALSE)*2625.5</f>
        <v>-3603.6876775270212</v>
      </c>
      <c r="G177">
        <f>VLOOKUP($A177,'MP2-MCCT'!$A$2:$T$192,15,FALSE)*2625.5</f>
        <v>-620.89208761155919</v>
      </c>
      <c r="H177">
        <f>VLOOKUP($A177,'MP2-MCCT'!$A$2:$T$192,16,FALSE)*2625.5</f>
        <v>-1698.7580540916024</v>
      </c>
    </row>
    <row r="178" spans="1:8" x14ac:dyDescent="0.25">
      <c r="A178" t="s">
        <v>8</v>
      </c>
      <c r="B178">
        <f>VLOOKUP($A178,'CCSD(T)-CBS'!$A$2:$I$192,2,FALSE)</f>
        <v>526.78382975107297</v>
      </c>
      <c r="C178">
        <f>VLOOKUP($A178,'MP2-MCCT'!$A$2:$T$192,11,FALSE)*2625.5</f>
        <v>-1698.7162363900661</v>
      </c>
      <c r="D178">
        <f>VLOOKUP($A178,'MP2-MCCT'!$A$2:$T$192,12,FALSE)*2625.5</f>
        <v>-5327.4321400184117</v>
      </c>
      <c r="E178">
        <f>VLOOKUP($A178,'MP2-MCCT'!$A$2:$T$192,13,FALSE)*2625.5</f>
        <v>-1055.6285831591331</v>
      </c>
      <c r="F178">
        <f>VLOOKUP($A178,'MP2-MCCT'!$A$2:$T$192,14,FALSE)*2625.5</f>
        <v>-3603.7242316680263</v>
      </c>
      <c r="G178">
        <f>VLOOKUP($A178,'MP2-MCCT'!$A$2:$T$192,15,FALSE)*2625.5</f>
        <v>-620.87185060133959</v>
      </c>
      <c r="H178">
        <f>VLOOKUP($A178,'MP2-MCCT'!$A$2:$T$192,16,FALSE)*2625.5</f>
        <v>-1698.755989741172</v>
      </c>
    </row>
    <row r="179" spans="1:8" x14ac:dyDescent="0.25">
      <c r="A179" t="s">
        <v>9</v>
      </c>
      <c r="B179">
        <f>VLOOKUP($A179,'CCSD(T)-CBS'!$A$2:$I$192,2,FALSE)</f>
        <v>-39.879549771832444</v>
      </c>
      <c r="C179">
        <f>VLOOKUP($A179,'MP2-MCCT'!$A$2:$T$192,11,FALSE)*2625.5</f>
        <v>-1830.3175828905769</v>
      </c>
      <c r="D179">
        <f>VLOOKUP($A179,'MP2-MCCT'!$A$2:$T$192,12,FALSE)*2625.5</f>
        <v>-5748.7773058650446</v>
      </c>
      <c r="E179">
        <f>VLOOKUP($A179,'MP2-MCCT'!$A$2:$T$192,13,FALSE)*2625.5</f>
        <v>-1055.4455512484794</v>
      </c>
      <c r="F179">
        <f>VLOOKUP($A179,'MP2-MCCT'!$A$2:$T$192,14,FALSE)*2625.5</f>
        <v>-3603.6228910954746</v>
      </c>
      <c r="G179">
        <f>VLOOKUP($A179,'MP2-MCCT'!$A$2:$T$192,15,FALSE)*2625.5</f>
        <v>-754.13949818505125</v>
      </c>
      <c r="H179">
        <f>VLOOKUP($A179,'MP2-MCCT'!$A$2:$T$192,16,FALSE)*2625.5</f>
        <v>-2123.1802328185458</v>
      </c>
    </row>
    <row r="180" spans="1:8" x14ac:dyDescent="0.25">
      <c r="A180" t="s">
        <v>10</v>
      </c>
      <c r="B180">
        <f>VLOOKUP($A180,'CCSD(T)-CBS'!$A$2:$I$192,2,FALSE)</f>
        <v>-36.907725782955822</v>
      </c>
      <c r="C180">
        <f>VLOOKUP($A180,'MP2-MCCT'!$A$2:$T$192,11,FALSE)*2625.5</f>
        <v>-1829.2902070017089</v>
      </c>
      <c r="D180">
        <f>VLOOKUP($A180,'MP2-MCCT'!$A$2:$T$192,12,FALSE)*2625.5</f>
        <v>-5747.6795061384983</v>
      </c>
      <c r="E180">
        <f>VLOOKUP($A180,'MP2-MCCT'!$A$2:$T$192,13,FALSE)*2625.5</f>
        <v>-1056.0860636751747</v>
      </c>
      <c r="F180">
        <f>VLOOKUP($A180,'MP2-MCCT'!$A$2:$T$192,14,FALSE)*2625.5</f>
        <v>-3604.1730336759902</v>
      </c>
      <c r="G180">
        <f>VLOOKUP($A180,'MP2-MCCT'!$A$2:$T$192,15,FALSE)*2625.5</f>
        <v>-754.16807905193775</v>
      </c>
      <c r="H180">
        <f>VLOOKUP($A180,'MP2-MCCT'!$A$2:$T$192,16,FALSE)*2625.5</f>
        <v>-2123.2831008261242</v>
      </c>
    </row>
    <row r="181" spans="1:8" x14ac:dyDescent="0.25">
      <c r="A181" t="s">
        <v>11</v>
      </c>
      <c r="B181">
        <f>VLOOKUP($A181,'CCSD(T)-CBS'!$A$2:$I$192,2,FALSE)</f>
        <v>-36.054616604552393</v>
      </c>
      <c r="C181">
        <f>VLOOKUP($A181,'MP2-MCCT'!$A$2:$T$192,11,FALSE)*2625.5</f>
        <v>-1828.7128554510691</v>
      </c>
      <c r="D181">
        <f>VLOOKUP($A181,'MP2-MCCT'!$A$2:$T$192,12,FALSE)*2625.5</f>
        <v>-5747.1241900031691</v>
      </c>
      <c r="E181">
        <f>VLOOKUP($A181,'MP2-MCCT'!$A$2:$T$192,13,FALSE)*2625.5</f>
        <v>-1055.6532025748859</v>
      </c>
      <c r="F181">
        <f>VLOOKUP($A181,'MP2-MCCT'!$A$2:$T$192,14,FALSE)*2625.5</f>
        <v>-3604.1016171665428</v>
      </c>
      <c r="G181">
        <f>VLOOKUP($A181,'MP2-MCCT'!$A$2:$T$192,15,FALSE)*2625.5</f>
        <v>-754.14610657919229</v>
      </c>
      <c r="H181">
        <f>VLOOKUP($A181,'MP2-MCCT'!$A$2:$T$192,16,FALSE)*2625.5</f>
        <v>-2123.1886531135028</v>
      </c>
    </row>
    <row r="182" spans="1:8" x14ac:dyDescent="0.25">
      <c r="A182" t="s">
        <v>12</v>
      </c>
      <c r="B182">
        <f>VLOOKUP($A182,'CCSD(T)-CBS'!$A$2:$I$192,2,FALSE)</f>
        <v>710.08649451035308</v>
      </c>
      <c r="C182">
        <f>VLOOKUP($A182,'MP2-MCCT'!$A$2:$T$192,11,FALSE)*2625.5</f>
        <v>-3475.2090020702053</v>
      </c>
      <c r="D182">
        <f>VLOOKUP($A182,'MP2-MCCT'!$A$2:$T$192,12,FALSE)*2625.5</f>
        <v>-10055.545092837994</v>
      </c>
      <c r="E182">
        <f>VLOOKUP($A182,'MP2-MCCT'!$A$2:$T$192,13,FALSE)*2625.5</f>
        <v>-1055.7624397408536</v>
      </c>
      <c r="F182">
        <f>VLOOKUP($A182,'MP2-MCCT'!$A$2:$T$192,14,FALSE)*2625.5</f>
        <v>-3603.5047173942448</v>
      </c>
      <c r="G182">
        <f>VLOOKUP($A182,'MP2-MCCT'!$A$2:$T$192,15,FALSE)*2625.5</f>
        <v>-2395.4326905533521</v>
      </c>
      <c r="H182">
        <f>VLOOKUP($A182,'MP2-MCCT'!$A$2:$T$192,16,FALSE)*2625.5</f>
        <v>-6422.617828864275</v>
      </c>
    </row>
    <row r="183" spans="1:8" x14ac:dyDescent="0.25">
      <c r="A183" t="s">
        <v>13</v>
      </c>
      <c r="B183">
        <f>VLOOKUP($A183,'CCSD(T)-CBS'!$A$2:$I$192,2,FALSE)</f>
        <v>716.7517818980632</v>
      </c>
      <c r="C183">
        <f>VLOOKUP($A183,'MP2-MCCT'!$A$2:$T$192,11,FALSE)*2625.5</f>
        <v>-3471.795442680007</v>
      </c>
      <c r="D183">
        <f>VLOOKUP($A183,'MP2-MCCT'!$A$2:$T$192,12,FALSE)*2625.5</f>
        <v>-10049.01041602525</v>
      </c>
      <c r="E183">
        <f>VLOOKUP($A183,'MP2-MCCT'!$A$2:$T$192,13,FALSE)*2625.5</f>
        <v>-1055.4500453869855</v>
      </c>
      <c r="F183">
        <f>VLOOKUP($A183,'MP2-MCCT'!$A$2:$T$192,14,FALSE)*2625.5</f>
        <v>-3603.1967636195418</v>
      </c>
      <c r="G183">
        <f>VLOOKUP($A183,'MP2-MCCT'!$A$2:$T$192,15,FALSE)*2625.5</f>
        <v>-2395.187296300157</v>
      </c>
      <c r="H183">
        <f>VLOOKUP($A183,'MP2-MCCT'!$A$2:$T$192,16,FALSE)*2625.5</f>
        <v>-6421.2523192872122</v>
      </c>
    </row>
    <row r="184" spans="1:8" x14ac:dyDescent="0.25">
      <c r="A184" t="s">
        <v>14</v>
      </c>
      <c r="B184">
        <f>VLOOKUP($A184,'CCSD(T)-CBS'!$A$2:$I$192,2,FALSE)</f>
        <v>712.12645772221003</v>
      </c>
      <c r="C184">
        <f>VLOOKUP($A184,'MP2-MCCT'!$A$2:$T$192,11,FALSE)*2625.5</f>
        <v>-3474.3383943873846</v>
      </c>
      <c r="D184">
        <f>VLOOKUP($A184,'MP2-MCCT'!$A$2:$T$192,12,FALSE)*2625.5</f>
        <v>-10054.378186960346</v>
      </c>
      <c r="E184">
        <f>VLOOKUP($A184,'MP2-MCCT'!$A$2:$T$192,13,FALSE)*2625.5</f>
        <v>-1055.4949395600181</v>
      </c>
      <c r="F184">
        <f>VLOOKUP($A184,'MP2-MCCT'!$A$2:$T$192,14,FALSE)*2625.5</f>
        <v>-3603.4733579906651</v>
      </c>
      <c r="G184">
        <f>VLOOKUP($A184,'MP2-MCCT'!$A$2:$T$192,15,FALSE)*2625.5</f>
        <v>-2395.4485269275069</v>
      </c>
      <c r="H184">
        <f>VLOOKUP($A184,'MP2-MCCT'!$A$2:$T$192,16,FALSE)*2625.5</f>
        <v>-6422.6687122752373</v>
      </c>
    </row>
    <row r="185" spans="1:8" x14ac:dyDescent="0.25">
      <c r="A185" t="s">
        <v>15</v>
      </c>
      <c r="B185">
        <f>VLOOKUP($A185,'CCSD(T)-CBS'!$A$2:$I$192,2,FALSE)</f>
        <v>711.35567565922611</v>
      </c>
      <c r="C185">
        <f>VLOOKUP($A185,'MP2-MCCT'!$A$2:$T$192,11,FALSE)*2625.5</f>
        <v>-3474.5992435642779</v>
      </c>
      <c r="D185">
        <f>VLOOKUP($A185,'MP2-MCCT'!$A$2:$T$192,12,FALSE)*2625.5</f>
        <v>-10054.844153231561</v>
      </c>
      <c r="E185">
        <f>VLOOKUP($A185,'MP2-MCCT'!$A$2:$T$192,13,FALSE)*2625.5</f>
        <v>-1055.5685835890688</v>
      </c>
      <c r="F185">
        <f>VLOOKUP($A185,'MP2-MCCT'!$A$2:$T$192,14,FALSE)*2625.5</f>
        <v>-3603.4514838770706</v>
      </c>
      <c r="G185">
        <f>VLOOKUP($A185,'MP2-MCCT'!$A$2:$T$192,15,FALSE)*2625.5</f>
        <v>-2395.4181118445667</v>
      </c>
      <c r="H185">
        <f>VLOOKUP($A185,'MP2-MCCT'!$A$2:$T$192,16,FALSE)*2625.5</f>
        <v>-6422.6091934095721</v>
      </c>
    </row>
    <row r="186" spans="1:8" x14ac:dyDescent="0.25">
      <c r="A186" t="s">
        <v>16</v>
      </c>
      <c r="B186">
        <f>VLOOKUP($A186,'CCSD(T)-CBS'!$A$2:$I$192,2,FALSE)</f>
        <v>718.92080438855191</v>
      </c>
      <c r="C186">
        <f>VLOOKUP($A186,'MP2-MCCT'!$A$2:$T$192,11,FALSE)*2625.5</f>
        <v>-3470.1622960533423</v>
      </c>
      <c r="D186">
        <f>VLOOKUP($A186,'MP2-MCCT'!$A$2:$T$192,12,FALSE)*2625.5</f>
        <v>-10047.385892500493</v>
      </c>
      <c r="E186">
        <f>VLOOKUP($A186,'MP2-MCCT'!$A$2:$T$192,13,FALSE)*2625.5</f>
        <v>-1055.2475660893356</v>
      </c>
      <c r="F186">
        <f>VLOOKUP($A186,'MP2-MCCT'!$A$2:$T$192,14,FALSE)*2625.5</f>
        <v>-3603.197026122335</v>
      </c>
      <c r="G186">
        <f>VLOOKUP($A186,'MP2-MCCT'!$A$2:$T$192,15,FALSE)*2625.5</f>
        <v>-2395.1952010324658</v>
      </c>
      <c r="H186">
        <f>VLOOKUP($A186,'MP2-MCCT'!$A$2:$T$192,16,FALSE)*2625.5</f>
        <v>-6421.4641412687779</v>
      </c>
    </row>
    <row r="187" spans="1:8" x14ac:dyDescent="0.25">
      <c r="A187" t="s">
        <v>17</v>
      </c>
      <c r="B187">
        <f>VLOOKUP($A187,'CCSD(T)-CBS'!$A$2:$I$192,2,FALSE)</f>
        <v>718.40688409346512</v>
      </c>
      <c r="C187">
        <f>VLOOKUP($A187,'MP2-MCCT'!$A$2:$T$192,11,FALSE)*2625.5</f>
        <v>-3470.7611006086659</v>
      </c>
      <c r="D187">
        <f>VLOOKUP($A187,'MP2-MCCT'!$A$2:$T$192,12,FALSE)*2625.5</f>
        <v>-10047.635657662822</v>
      </c>
      <c r="E187">
        <f>VLOOKUP($A187,'MP2-MCCT'!$A$2:$T$192,13,FALSE)*2625.5</f>
        <v>-1055.6461284534212</v>
      </c>
      <c r="F187">
        <f>VLOOKUP($A187,'MP2-MCCT'!$A$2:$T$192,14,FALSE)*2625.5</f>
        <v>-3603.482730466591</v>
      </c>
      <c r="G187">
        <f>VLOOKUP($A187,'MP2-MCCT'!$A$2:$T$192,15,FALSE)*2625.5</f>
        <v>-2395.2757961545167</v>
      </c>
      <c r="H187">
        <f>VLOOKUP($A187,'MP2-MCCT'!$A$2:$T$192,16,FALSE)*2625.5</f>
        <v>-6421.4858917159918</v>
      </c>
    </row>
    <row r="188" spans="1:8" x14ac:dyDescent="0.25">
      <c r="A188" t="s">
        <v>18</v>
      </c>
      <c r="B188">
        <f>VLOOKUP($A188,'CCSD(T)-CBS'!$A$2:$I$192,2,FALSE)</f>
        <v>552.41514153413755</v>
      </c>
      <c r="C188">
        <f>VLOOKUP($A188,'MP2-MCCT'!$A$2:$T$192,11,FALSE)*2625.5</f>
        <v>-2275.843865588165</v>
      </c>
      <c r="D188">
        <f>VLOOKUP($A188,'MP2-MCCT'!$A$2:$T$192,12,FALSE)*2625.5</f>
        <v>-6900.6191162757486</v>
      </c>
      <c r="E188">
        <f>VLOOKUP($A188,'MP2-MCCT'!$A$2:$T$192,13,FALSE)*2625.5</f>
        <v>-1055.3731823585663</v>
      </c>
      <c r="F188">
        <f>VLOOKUP($A188,'MP2-MCCT'!$A$2:$T$192,14,FALSE)*2625.5</f>
        <v>-3603.2486634158231</v>
      </c>
      <c r="G188">
        <f>VLOOKUP($A188,'MP2-MCCT'!$A$2:$T$192,15,FALSE)*2625.5</f>
        <v>-1204.6364543827519</v>
      </c>
      <c r="H188">
        <f>VLOOKUP($A188,'MP2-MCCT'!$A$2:$T$192,16,FALSE)*2625.5</f>
        <v>-3278.5387791137691</v>
      </c>
    </row>
    <row r="189" spans="1:8" x14ac:dyDescent="0.25">
      <c r="A189" t="s">
        <v>19</v>
      </c>
      <c r="B189">
        <f>VLOOKUP($A189,'CCSD(T)-CBS'!$A$2:$I$192,2,FALSE)</f>
        <v>-31.134745228931024</v>
      </c>
      <c r="C189">
        <f>VLOOKUP($A189,'MP2-MCCT'!$A$2:$T$192,11,FALSE)*2625.5</f>
        <v>-2274.9236022455339</v>
      </c>
      <c r="D189">
        <f>VLOOKUP($A189,'MP2-MCCT'!$A$2:$T$192,12,FALSE)*2625.5</f>
        <v>-6899.4942423790508</v>
      </c>
      <c r="E189">
        <f>VLOOKUP($A189,'MP2-MCCT'!$A$2:$T$192,13,FALSE)*2625.5</f>
        <v>-1055.6521271735805</v>
      </c>
      <c r="F189">
        <f>VLOOKUP($A189,'MP2-MCCT'!$A$2:$T$192,14,FALSE)*2625.5</f>
        <v>-3603.5011401795332</v>
      </c>
      <c r="G189">
        <f>VLOOKUP($A189,'MP2-MCCT'!$A$2:$T$192,15,FALSE)*2625.5</f>
        <v>-1204.6408481687326</v>
      </c>
      <c r="H189">
        <f>VLOOKUP($A189,'MP2-MCCT'!$A$2:$T$192,16,FALSE)*2625.5</f>
        <v>-3278.566481468481</v>
      </c>
    </row>
    <row r="190" spans="1:8" x14ac:dyDescent="0.25">
      <c r="A190" t="s">
        <v>20</v>
      </c>
      <c r="B190">
        <f>VLOOKUP($A190,'CCSD(T)-CBS'!$A$2:$I$192,2,FALSE)</f>
        <v>-31.096112012826779</v>
      </c>
      <c r="C190">
        <f>VLOOKUP($A190,'MP2-MCCT'!$A$2:$T$192,11,FALSE)*2625.5</f>
        <v>-2274.6623695522285</v>
      </c>
      <c r="D190">
        <f>VLOOKUP($A190,'MP2-MCCT'!$A$2:$T$192,12,FALSE)*2625.5</f>
        <v>-6899.3730496092267</v>
      </c>
      <c r="E190">
        <f>VLOOKUP($A190,'MP2-MCCT'!$A$2:$T$192,13,FALSE)*2625.5</f>
        <v>-1055.4925662684993</v>
      </c>
      <c r="F190">
        <f>VLOOKUP($A190,'MP2-MCCT'!$A$2:$T$192,14,FALSE)*2625.5</f>
        <v>-3603.455463049952</v>
      </c>
      <c r="G190">
        <f>VLOOKUP($A190,'MP2-MCCT'!$A$2:$T$192,15,FALSE)*2625.5</f>
        <v>-1204.6508683228212</v>
      </c>
      <c r="H190">
        <f>VLOOKUP($A190,'MP2-MCCT'!$A$2:$T$192,16,FALSE)*2625.5</f>
        <v>-3278.5871281384293</v>
      </c>
    </row>
    <row r="191" spans="1:8" x14ac:dyDescent="0.25">
      <c r="A191" t="s">
        <v>21</v>
      </c>
      <c r="B191">
        <f>VLOOKUP($A191,'CCSD(T)-CBS'!$A$2:$I$192,2,FALSE)</f>
        <v>738.95321691923618</v>
      </c>
      <c r="C191">
        <f>VLOOKUP($A191,'MP2-MCCT'!$A$2:$T$192,11,FALSE)*2625.5</f>
        <v>-2479.1627992519743</v>
      </c>
      <c r="D191">
        <f>VLOOKUP($A191,'MP2-MCCT'!$A$2:$T$192,12,FALSE)*2625.5</f>
        <v>-7570.4011865477041</v>
      </c>
      <c r="E191">
        <f>VLOOKUP($A191,'MP2-MCCT'!$A$2:$T$192,13,FALSE)*2625.5</f>
        <v>-1055.4953567949894</v>
      </c>
      <c r="F191">
        <f>VLOOKUP($A191,'MP2-MCCT'!$A$2:$T$192,14,FALSE)*2625.5</f>
        <v>-3603.7024366714586</v>
      </c>
      <c r="G191">
        <f>VLOOKUP($A191,'MP2-MCCT'!$A$2:$T$192,15,FALSE)*2625.5</f>
        <v>-1403.4080743153465</v>
      </c>
      <c r="H191">
        <f>VLOOKUP($A191,'MP2-MCCT'!$A$2:$T$192,16,FALSE)*2625.5</f>
        <v>-3945.6192663144143</v>
      </c>
    </row>
    <row r="192" spans="1:8" x14ac:dyDescent="0.25">
      <c r="A192" t="s">
        <v>22</v>
      </c>
      <c r="B192">
        <f>VLOOKUP($A192,'CCSD(T)-CBS'!$A$2:$I$192,2,FALSE)</f>
        <v>741.90370684405298</v>
      </c>
      <c r="C192">
        <f>VLOOKUP($A192,'MP2-MCCT'!$A$2:$T$192,11,FALSE)*2625.5</f>
        <v>-2478.0575371260593</v>
      </c>
      <c r="D192">
        <f>VLOOKUP($A192,'MP2-MCCT'!$A$2:$T$192,12,FALSE)*2625.5</f>
        <v>-7569.2478887903317</v>
      </c>
      <c r="E192">
        <f>VLOOKUP($A192,'MP2-MCCT'!$A$2:$T$192,13,FALSE)*2625.5</f>
        <v>-1056.0735000003413</v>
      </c>
      <c r="F192">
        <f>VLOOKUP($A192,'MP2-MCCT'!$A$2:$T$192,14,FALSE)*2625.5</f>
        <v>-3604.148068801007</v>
      </c>
      <c r="G192">
        <f>VLOOKUP($A192,'MP2-MCCT'!$A$2:$T$192,15,FALSE)*2625.5</f>
        <v>-1403.4979615844388</v>
      </c>
      <c r="H192">
        <f>VLOOKUP($A192,'MP2-MCCT'!$A$2:$T$192,16,FALSE)*2625.5</f>
        <v>-3945.7321505993805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defaultColWidth="11" defaultRowHeight="15.75" x14ac:dyDescent="0.25"/>
  <sheetData>
    <row r="1" spans="1:20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177</v>
      </c>
      <c r="B2">
        <v>-382.40163895346302</v>
      </c>
      <c r="C2">
        <v>-373.077990628679</v>
      </c>
      <c r="D2">
        <v>9.3236483247842603</v>
      </c>
      <c r="E2">
        <v>-347.44352108057501</v>
      </c>
      <c r="F2">
        <v>-344.99833271890299</v>
      </c>
      <c r="G2">
        <v>2.4451883616711001</v>
      </c>
      <c r="H2">
        <v>-34.9581178728886</v>
      </c>
      <c r="I2">
        <v>-28.079657909775399</v>
      </c>
      <c r="J2">
        <v>6.8784599631131496</v>
      </c>
      <c r="K2">
        <v>-0.60853897191713202</v>
      </c>
      <c r="L2">
        <v>-1.7668651093024099</v>
      </c>
      <c r="M2">
        <v>-0.29918516122003502</v>
      </c>
      <c r="N2">
        <v>-0.92543410659824299</v>
      </c>
      <c r="O2">
        <v>-0.30353925786555502</v>
      </c>
      <c r="P2">
        <v>-0.83393071345897996</v>
      </c>
      <c r="Q2">
        <v>-0.29935766229399002</v>
      </c>
      <c r="R2">
        <v>-0.92633092759872304</v>
      </c>
      <c r="S2">
        <v>-0.30378338322937798</v>
      </c>
      <c r="T2">
        <v>-0.83523713268776201</v>
      </c>
    </row>
    <row r="3" spans="1:20" x14ac:dyDescent="0.25">
      <c r="A3" t="s">
        <v>23</v>
      </c>
      <c r="B3">
        <v>-408.369529177993</v>
      </c>
      <c r="C3">
        <v>-396.383693553993</v>
      </c>
      <c r="D3">
        <v>11.985835624000799</v>
      </c>
      <c r="E3">
        <v>-356.96470369762</v>
      </c>
      <c r="F3">
        <v>-356.69297483691997</v>
      </c>
      <c r="G3">
        <v>0.27172886069984997</v>
      </c>
      <c r="H3">
        <v>-51.404825480373198</v>
      </c>
      <c r="I3">
        <v>-39.690718717072201</v>
      </c>
      <c r="J3">
        <v>11.714106763301</v>
      </c>
      <c r="K3">
        <v>-0.37836150616241399</v>
      </c>
      <c r="L3">
        <v>-1.1048037247389899</v>
      </c>
      <c r="M3">
        <v>-0.29994814654351798</v>
      </c>
      <c r="N3">
        <v>-0.92847523101449203</v>
      </c>
      <c r="O3">
        <v>-6.94165621192189E-2</v>
      </c>
      <c r="P3">
        <v>-0.165746229910432</v>
      </c>
      <c r="Q3">
        <v>-0.30001627441231599</v>
      </c>
      <c r="R3">
        <v>-0.92881035398707201</v>
      </c>
      <c r="S3">
        <v>-7.0468213452840406E-2</v>
      </c>
      <c r="T3">
        <v>-0.16875299475459399</v>
      </c>
    </row>
    <row r="4" spans="1:20" x14ac:dyDescent="0.25">
      <c r="A4" t="s">
        <v>24</v>
      </c>
      <c r="B4">
        <v>-386.19145969192198</v>
      </c>
      <c r="C4">
        <v>-377.114033076834</v>
      </c>
      <c r="D4">
        <v>9.0774266150888394</v>
      </c>
      <c r="E4">
        <v>-353.73885622503201</v>
      </c>
      <c r="F4">
        <v>-353.55405787589399</v>
      </c>
      <c r="G4">
        <v>0.18479834913811199</v>
      </c>
      <c r="H4">
        <v>-32.452603466890501</v>
      </c>
      <c r="I4">
        <v>-23.5599752009397</v>
      </c>
      <c r="J4">
        <v>8.8926282659507301</v>
      </c>
      <c r="K4">
        <v>-0.37532931486744697</v>
      </c>
      <c r="L4">
        <v>-1.10051081378017</v>
      </c>
      <c r="M4">
        <v>-0.29984674460160199</v>
      </c>
      <c r="N4">
        <v>-0.928470049849353</v>
      </c>
      <c r="O4">
        <v>-6.94165621192218E-2</v>
      </c>
      <c r="P4">
        <v>-0.165746229910436</v>
      </c>
      <c r="Q4">
        <v>-0.29988185888253599</v>
      </c>
      <c r="R4">
        <v>-0.92865894015309203</v>
      </c>
      <c r="S4">
        <v>-7.0218039084001996E-2</v>
      </c>
      <c r="T4">
        <v>-0.16810777112205699</v>
      </c>
    </row>
    <row r="5" spans="1:20" x14ac:dyDescent="0.25">
      <c r="A5" t="s">
        <v>178</v>
      </c>
      <c r="B5">
        <v>-416.80150071776598</v>
      </c>
      <c r="C5">
        <v>-409.83710109654902</v>
      </c>
      <c r="D5">
        <v>6.9643996212174901</v>
      </c>
      <c r="E5">
        <v>-378.20126630732</v>
      </c>
      <c r="F5">
        <v>-377.89771333309898</v>
      </c>
      <c r="G5">
        <v>0.30355297422067401</v>
      </c>
      <c r="H5">
        <v>-38.600234410446703</v>
      </c>
      <c r="I5">
        <v>-31.939387763449901</v>
      </c>
      <c r="J5">
        <v>6.6608466469968102</v>
      </c>
      <c r="K5">
        <v>-0.35798556333470499</v>
      </c>
      <c r="L5">
        <v>-1.08800517609694</v>
      </c>
      <c r="M5">
        <v>-0.29988002072220798</v>
      </c>
      <c r="N5">
        <v>-0.92835406230523798</v>
      </c>
      <c r="O5">
        <v>-5.1173309814031398E-2</v>
      </c>
      <c r="P5">
        <v>-0.15188129577853801</v>
      </c>
      <c r="Q5">
        <v>-0.29994802736701998</v>
      </c>
      <c r="R5">
        <v>-0.92868753646052804</v>
      </c>
      <c r="S5">
        <v>-5.1533782796795297E-2</v>
      </c>
      <c r="T5">
        <v>-0.15365632415015401</v>
      </c>
    </row>
    <row r="6" spans="1:20" x14ac:dyDescent="0.25">
      <c r="A6" t="s">
        <v>179</v>
      </c>
      <c r="B6">
        <v>-404.116053572684</v>
      </c>
      <c r="C6">
        <v>-398.54190037104502</v>
      </c>
      <c r="D6">
        <v>5.5741532016396604</v>
      </c>
      <c r="E6">
        <v>-377.70409998436497</v>
      </c>
      <c r="F6">
        <v>-377.48489128037301</v>
      </c>
      <c r="G6">
        <v>0.21920870399195699</v>
      </c>
      <c r="H6">
        <v>-26.411953588319101</v>
      </c>
      <c r="I6">
        <v>-21.0570090906714</v>
      </c>
      <c r="J6">
        <v>5.3549444976476996</v>
      </c>
      <c r="K6">
        <v>-0.35637414528740002</v>
      </c>
      <c r="L6">
        <v>-1.0853595223023</v>
      </c>
      <c r="M6">
        <v>-0.29993646707469002</v>
      </c>
      <c r="N6">
        <v>-0.92868281447011303</v>
      </c>
      <c r="O6">
        <v>-5.1173309814032397E-2</v>
      </c>
      <c r="P6">
        <v>-0.15188129577854301</v>
      </c>
      <c r="Q6">
        <v>-0.29997313548301802</v>
      </c>
      <c r="R6">
        <v>-0.92888088145599201</v>
      </c>
      <c r="S6">
        <v>-5.1452900757264199E-2</v>
      </c>
      <c r="T6">
        <v>-0.153406559803761</v>
      </c>
    </row>
    <row r="7" spans="1:20" x14ac:dyDescent="0.25">
      <c r="A7" t="s">
        <v>180</v>
      </c>
      <c r="B7">
        <v>-377.13022982276499</v>
      </c>
      <c r="C7">
        <v>-368.34975166274302</v>
      </c>
      <c r="D7">
        <v>8.7804781600225805</v>
      </c>
      <c r="E7">
        <v>-312.32750368283001</v>
      </c>
      <c r="F7">
        <v>-311.21486416872699</v>
      </c>
      <c r="G7">
        <v>1.1126395141027501</v>
      </c>
      <c r="H7">
        <v>-64.802726139935203</v>
      </c>
      <c r="I7">
        <v>-57.134887494015402</v>
      </c>
      <c r="J7">
        <v>7.6678386459198196</v>
      </c>
      <c r="K7">
        <v>-0.55033085796311798</v>
      </c>
      <c r="L7">
        <v>-1.59580046488467</v>
      </c>
      <c r="M7">
        <v>-0.29936792548707197</v>
      </c>
      <c r="N7">
        <v>-0.92592908340056701</v>
      </c>
      <c r="O7">
        <v>-0.23976197246496</v>
      </c>
      <c r="P7">
        <v>-0.65639029002895799</v>
      </c>
      <c r="Q7">
        <v>-0.29953310716853299</v>
      </c>
      <c r="R7">
        <v>-0.92678317479289696</v>
      </c>
      <c r="S7">
        <v>-0.24007283434807</v>
      </c>
      <c r="T7">
        <v>-0.65798068014582201</v>
      </c>
    </row>
    <row r="8" spans="1:20" x14ac:dyDescent="0.25">
      <c r="A8" t="s">
        <v>181</v>
      </c>
      <c r="B8">
        <v>-358.76438318585701</v>
      </c>
      <c r="C8">
        <v>-352.29069457596103</v>
      </c>
      <c r="D8">
        <v>6.4736886098964703</v>
      </c>
      <c r="E8">
        <v>-312.33621562995398</v>
      </c>
      <c r="F8">
        <v>-311.54084872566199</v>
      </c>
      <c r="G8">
        <v>0.79536690429178103</v>
      </c>
      <c r="H8">
        <v>-46.4281675559033</v>
      </c>
      <c r="I8">
        <v>-40.749845850298598</v>
      </c>
      <c r="J8">
        <v>5.6783217056046897</v>
      </c>
      <c r="K8">
        <v>-0.54735147823156904</v>
      </c>
      <c r="L8">
        <v>-1.59215547364323</v>
      </c>
      <c r="M8">
        <v>-0.299409911854292</v>
      </c>
      <c r="N8">
        <v>-0.92635638724515001</v>
      </c>
      <c r="O8">
        <v>-0.23963623598623199</v>
      </c>
      <c r="P8">
        <v>-0.656420864113754</v>
      </c>
      <c r="Q8">
        <v>-0.29950396901852799</v>
      </c>
      <c r="R8">
        <v>-0.92687004161386599</v>
      </c>
      <c r="S8">
        <v>-0.23988167439708</v>
      </c>
      <c r="T8">
        <v>-0.65773047237780702</v>
      </c>
    </row>
    <row r="9" spans="1:20" x14ac:dyDescent="0.25">
      <c r="A9" t="s">
        <v>182</v>
      </c>
      <c r="B9">
        <v>-421.55148742421602</v>
      </c>
      <c r="C9">
        <v>-411.39541320809502</v>
      </c>
      <c r="D9">
        <v>10.156074216121301</v>
      </c>
      <c r="E9">
        <v>-375.47017528519501</v>
      </c>
      <c r="F9">
        <v>-373.59503563844402</v>
      </c>
      <c r="G9">
        <v>1.8751396467516399</v>
      </c>
      <c r="H9">
        <v>-46.081312139021101</v>
      </c>
      <c r="I9">
        <v>-37.800377569651403</v>
      </c>
      <c r="J9">
        <v>8.2809345693696805</v>
      </c>
      <c r="K9">
        <v>-0.59711466220059095</v>
      </c>
      <c r="L9">
        <v>-1.7499905333954999</v>
      </c>
      <c r="M9">
        <v>-0.29936982960057301</v>
      </c>
      <c r="N9">
        <v>-0.925764542985272</v>
      </c>
      <c r="O9">
        <v>-0.28948167634948602</v>
      </c>
      <c r="P9">
        <v>-0.81493770421941503</v>
      </c>
      <c r="Q9">
        <v>-0.29954615480079</v>
      </c>
      <c r="R9">
        <v>-0.92668085653696997</v>
      </c>
      <c r="S9">
        <v>-0.28984099386948398</v>
      </c>
      <c r="T9">
        <v>-0.81663978890857403</v>
      </c>
    </row>
    <row r="10" spans="1:20" x14ac:dyDescent="0.25">
      <c r="A10" t="s">
        <v>183</v>
      </c>
      <c r="B10">
        <v>-367.70823674604799</v>
      </c>
      <c r="C10">
        <v>-350.99719765381502</v>
      </c>
      <c r="D10">
        <v>16.711039092232699</v>
      </c>
      <c r="E10">
        <v>-290.06915829492601</v>
      </c>
      <c r="F10">
        <v>-286.46820026687499</v>
      </c>
      <c r="G10">
        <v>3.6009580280511102</v>
      </c>
      <c r="H10">
        <v>-77.639078451121705</v>
      </c>
      <c r="I10">
        <v>-64.528997386940006</v>
      </c>
      <c r="J10">
        <v>13.1100810641816</v>
      </c>
      <c r="K10">
        <v>-1.2316732263330199</v>
      </c>
      <c r="L10">
        <v>-3.4098612213893098</v>
      </c>
      <c r="M10">
        <v>-0.29919178709737898</v>
      </c>
      <c r="N10">
        <v>-0.92547957021494398</v>
      </c>
      <c r="O10">
        <v>-0.91959003531313399</v>
      </c>
      <c r="P10">
        <v>-2.46770189590907</v>
      </c>
      <c r="Q10">
        <v>-0.29948075549105102</v>
      </c>
      <c r="R10">
        <v>-0.92700030675622103</v>
      </c>
      <c r="S10">
        <v>-0.92014837807733396</v>
      </c>
      <c r="T10">
        <v>-2.4703272136807199</v>
      </c>
    </row>
    <row r="11" spans="1:20" x14ac:dyDescent="0.25">
      <c r="A11" t="s">
        <v>184</v>
      </c>
      <c r="B11">
        <v>-346.07006759192501</v>
      </c>
      <c r="C11">
        <v>-335.51110707907901</v>
      </c>
      <c r="D11">
        <v>10.558960512846401</v>
      </c>
      <c r="E11">
        <v>-304.41856286573801</v>
      </c>
      <c r="F11">
        <v>-302.33998391311201</v>
      </c>
      <c r="G11">
        <v>2.0785789526262102</v>
      </c>
      <c r="H11">
        <v>-41.651504726186602</v>
      </c>
      <c r="I11">
        <v>-33.171123165966399</v>
      </c>
      <c r="J11">
        <v>8.4803815602202093</v>
      </c>
      <c r="K11">
        <v>-1.22600911009569</v>
      </c>
      <c r="L11">
        <v>-3.4016595181284299</v>
      </c>
      <c r="M11">
        <v>-0.29931267582712101</v>
      </c>
      <c r="N11">
        <v>-0.92616940587133101</v>
      </c>
      <c r="O11">
        <v>-0.91929416378725703</v>
      </c>
      <c r="P11">
        <v>-2.46702816459922</v>
      </c>
      <c r="Q11">
        <v>-0.29945961752960798</v>
      </c>
      <c r="R11">
        <v>-0.92695361555746703</v>
      </c>
      <c r="S11">
        <v>-0.91970827937423705</v>
      </c>
      <c r="T11">
        <v>-2.4689129039209701</v>
      </c>
    </row>
    <row r="12" spans="1:20" x14ac:dyDescent="0.25">
      <c r="A12" t="s">
        <v>185</v>
      </c>
      <c r="B12">
        <v>-350.555873615667</v>
      </c>
      <c r="C12">
        <v>-337.79638171640801</v>
      </c>
      <c r="D12">
        <v>12.759491899259199</v>
      </c>
      <c r="E12">
        <v>-304.19929728875201</v>
      </c>
      <c r="F12">
        <v>-301.03750351046898</v>
      </c>
      <c r="G12">
        <v>3.1617937782830099</v>
      </c>
      <c r="H12">
        <v>-46.356576326914798</v>
      </c>
      <c r="I12">
        <v>-36.758878205938501</v>
      </c>
      <c r="J12">
        <v>9.5976981209762808</v>
      </c>
      <c r="K12">
        <v>-1.22701493626309</v>
      </c>
      <c r="L12">
        <v>-3.40250409369572</v>
      </c>
      <c r="M12">
        <v>-0.29921339555996301</v>
      </c>
      <c r="N12">
        <v>-0.92578722062922003</v>
      </c>
      <c r="O12">
        <v>-0.91956323890997804</v>
      </c>
      <c r="P12">
        <v>-2.4672988898374202</v>
      </c>
      <c r="Q12">
        <v>-0.29943335623098599</v>
      </c>
      <c r="R12">
        <v>-0.926929372129908</v>
      </c>
      <c r="S12">
        <v>-0.91994909415961501</v>
      </c>
      <c r="T12">
        <v>-2.4692064920614798</v>
      </c>
    </row>
    <row r="13" spans="1:20" x14ac:dyDescent="0.25">
      <c r="A13" t="s">
        <v>186</v>
      </c>
      <c r="B13">
        <v>-360.50296620301799</v>
      </c>
      <c r="C13">
        <v>-350.59586871744801</v>
      </c>
      <c r="D13">
        <v>9.9070974855694605</v>
      </c>
      <c r="E13">
        <v>-322.96037212088999</v>
      </c>
      <c r="F13">
        <v>-320.159741009816</v>
      </c>
      <c r="G13">
        <v>2.8006311110744</v>
      </c>
      <c r="H13">
        <v>-37.542594082127003</v>
      </c>
      <c r="I13">
        <v>-30.436127707632</v>
      </c>
      <c r="J13">
        <v>7.1064663744950503</v>
      </c>
      <c r="K13">
        <v>-0.76846434809355302</v>
      </c>
      <c r="L13">
        <v>-2.1944895670592901</v>
      </c>
      <c r="M13">
        <v>-0.29918529466703597</v>
      </c>
      <c r="N13">
        <v>-0.92547959276891301</v>
      </c>
      <c r="O13">
        <v>-0.46302560715524299</v>
      </c>
      <c r="P13">
        <v>-1.2609642036211299</v>
      </c>
      <c r="Q13">
        <v>-0.29936089738775101</v>
      </c>
      <c r="R13">
        <v>-0.92640500142786197</v>
      </c>
      <c r="S13">
        <v>-0.463272311819309</v>
      </c>
      <c r="T13">
        <v>-1.26232319728521</v>
      </c>
    </row>
    <row r="14" spans="1:20" x14ac:dyDescent="0.25">
      <c r="A14" t="s">
        <v>187</v>
      </c>
      <c r="B14">
        <v>-410.42612009820101</v>
      </c>
      <c r="C14">
        <v>-399.742910635329</v>
      </c>
      <c r="D14">
        <v>10.6832094628717</v>
      </c>
      <c r="E14">
        <v>-365.43798682497902</v>
      </c>
      <c r="F14">
        <v>-363.49453682915998</v>
      </c>
      <c r="G14">
        <v>1.94344999581915</v>
      </c>
      <c r="H14">
        <v>-44.988133273221401</v>
      </c>
      <c r="I14">
        <v>-36.2483738061688</v>
      </c>
      <c r="J14">
        <v>8.73975946705254</v>
      </c>
      <c r="K14">
        <v>-0.84474664993561999</v>
      </c>
      <c r="L14">
        <v>-2.4463441624206999</v>
      </c>
      <c r="M14">
        <v>-0.29924749355785901</v>
      </c>
      <c r="N14">
        <v>-0.92566454417182098</v>
      </c>
      <c r="O14">
        <v>-0.53750399310333796</v>
      </c>
      <c r="P14">
        <v>-1.5115397088615301</v>
      </c>
      <c r="Q14">
        <v>-0.29945067909592998</v>
      </c>
      <c r="R14">
        <v>-0.92671345526681204</v>
      </c>
      <c r="S14">
        <v>-0.53786561236196595</v>
      </c>
      <c r="T14">
        <v>-1.5132547910859</v>
      </c>
    </row>
    <row r="15" spans="1:20" x14ac:dyDescent="0.25">
      <c r="A15" t="s">
        <v>188</v>
      </c>
      <c r="B15">
        <v>-373.89515162727599</v>
      </c>
      <c r="C15">
        <v>-366.12242279428301</v>
      </c>
      <c r="D15">
        <v>7.7727288329925104</v>
      </c>
      <c r="E15">
        <v>-340.61987447120799</v>
      </c>
      <c r="F15">
        <v>-338.60165171893999</v>
      </c>
      <c r="G15">
        <v>2.01822275226804</v>
      </c>
      <c r="H15">
        <v>-33.275277156067702</v>
      </c>
      <c r="I15">
        <v>-27.520771075343202</v>
      </c>
      <c r="J15">
        <v>5.7545060807244699</v>
      </c>
      <c r="K15">
        <v>-0.592236966061786</v>
      </c>
      <c r="L15">
        <v>-1.80828606259856</v>
      </c>
      <c r="M15">
        <v>-0.28301656879539799</v>
      </c>
      <c r="N15">
        <v>-0.96812204914666999</v>
      </c>
      <c r="O15">
        <v>-0.30337896158459599</v>
      </c>
      <c r="P15">
        <v>-0.83333156714671597</v>
      </c>
      <c r="Q15">
        <v>-0.28316319205200202</v>
      </c>
      <c r="R15">
        <v>-0.96876644090096098</v>
      </c>
      <c r="S15">
        <v>-0.30359226917294602</v>
      </c>
      <c r="T15">
        <v>-0.83451901985896604</v>
      </c>
    </row>
    <row r="16" spans="1:20" x14ac:dyDescent="0.25">
      <c r="A16" t="s">
        <v>189</v>
      </c>
      <c r="B16">
        <v>-365.076772643884</v>
      </c>
      <c r="C16">
        <v>-358.16280980476103</v>
      </c>
      <c r="D16">
        <v>6.9139628391227204</v>
      </c>
      <c r="E16">
        <v>-334.81344194987901</v>
      </c>
      <c r="F16">
        <v>-332.94824110617498</v>
      </c>
      <c r="G16">
        <v>1.8652008437044401</v>
      </c>
      <c r="H16">
        <v>-30.2633306940042</v>
      </c>
      <c r="I16">
        <v>-25.2145686985859</v>
      </c>
      <c r="J16">
        <v>5.0487619954182703</v>
      </c>
      <c r="K16">
        <v>-0.59176547407981295</v>
      </c>
      <c r="L16">
        <v>-1.8077572116912399</v>
      </c>
      <c r="M16">
        <v>-0.28307501450355399</v>
      </c>
      <c r="N16">
        <v>-0.96820406133838</v>
      </c>
      <c r="O16">
        <v>-0.30338048365675802</v>
      </c>
      <c r="P16">
        <v>-0.83333643395276202</v>
      </c>
      <c r="Q16">
        <v>-0.28318775980337502</v>
      </c>
      <c r="R16">
        <v>-0.96872089184292398</v>
      </c>
      <c r="S16">
        <v>-0.30358070300267598</v>
      </c>
      <c r="T16">
        <v>-0.83442961042503705</v>
      </c>
    </row>
    <row r="17" spans="1:20" x14ac:dyDescent="0.25">
      <c r="A17" t="s">
        <v>25</v>
      </c>
      <c r="B17">
        <v>-390.712896456137</v>
      </c>
      <c r="C17">
        <v>-380.59509043024502</v>
      </c>
      <c r="D17">
        <v>10.1178060258922</v>
      </c>
      <c r="E17">
        <v>-340.71542619200898</v>
      </c>
      <c r="F17">
        <v>-340.56654239542002</v>
      </c>
      <c r="G17">
        <v>0.14888379658949699</v>
      </c>
      <c r="H17">
        <v>-49.997470264127401</v>
      </c>
      <c r="I17">
        <v>-40.028548034824702</v>
      </c>
      <c r="J17">
        <v>9.9689222293027395</v>
      </c>
      <c r="K17">
        <v>-0.36150554089807602</v>
      </c>
      <c r="L17">
        <v>-1.14449487610333</v>
      </c>
      <c r="M17">
        <v>-0.28327101626436602</v>
      </c>
      <c r="N17">
        <v>-0.96852358061192301</v>
      </c>
      <c r="O17">
        <v>-6.9416562119221703E-2</v>
      </c>
      <c r="P17">
        <v>-0.165746229910436</v>
      </c>
      <c r="Q17">
        <v>-0.28332123241171298</v>
      </c>
      <c r="R17">
        <v>-0.96873694686239997</v>
      </c>
      <c r="S17">
        <v>-7.0332981868768601E-2</v>
      </c>
      <c r="T17">
        <v>-0.168363189187999</v>
      </c>
    </row>
    <row r="18" spans="1:20" x14ac:dyDescent="0.25">
      <c r="A18" t="s">
        <v>26</v>
      </c>
      <c r="B18">
        <v>-383.92610203713201</v>
      </c>
      <c r="C18">
        <v>-374.68679220842199</v>
      </c>
      <c r="D18">
        <v>9.2393098287097803</v>
      </c>
      <c r="E18">
        <v>-336.96332766026097</v>
      </c>
      <c r="F18">
        <v>-336.82396279144501</v>
      </c>
      <c r="G18">
        <v>0.13936486881631399</v>
      </c>
      <c r="H18">
        <v>-46.962774376870399</v>
      </c>
      <c r="I18">
        <v>-37.862829416976901</v>
      </c>
      <c r="J18">
        <v>9.0999449598934703</v>
      </c>
      <c r="K18">
        <v>-0.360985560644489</v>
      </c>
      <c r="L18">
        <v>-1.1439618978814201</v>
      </c>
      <c r="M18">
        <v>-0.28327284350932302</v>
      </c>
      <c r="N18">
        <v>-0.96862464935244097</v>
      </c>
      <c r="O18">
        <v>-6.9416562119221703E-2</v>
      </c>
      <c r="P18">
        <v>-0.165746229910436</v>
      </c>
      <c r="Q18">
        <v>-0.28331014246201802</v>
      </c>
      <c r="R18">
        <v>-0.96879815621383703</v>
      </c>
      <c r="S18">
        <v>-7.0256705088691696E-2</v>
      </c>
      <c r="T18">
        <v>-0.16816126663507799</v>
      </c>
    </row>
    <row r="19" spans="1:20" x14ac:dyDescent="0.25">
      <c r="A19" t="s">
        <v>190</v>
      </c>
      <c r="B19">
        <v>-402.84272945423902</v>
      </c>
      <c r="C19">
        <v>-397.16929856574501</v>
      </c>
      <c r="D19">
        <v>5.6734308884939502</v>
      </c>
      <c r="E19">
        <v>-362.80744678007699</v>
      </c>
      <c r="F19">
        <v>-362.62358940245599</v>
      </c>
      <c r="G19">
        <v>0.18385737762111301</v>
      </c>
      <c r="H19">
        <v>-40.035282674162097</v>
      </c>
      <c r="I19">
        <v>-34.545709163289203</v>
      </c>
      <c r="J19">
        <v>5.4895735108728401</v>
      </c>
      <c r="K19">
        <v>-0.34172632954648102</v>
      </c>
      <c r="L19">
        <v>-1.12842928914178</v>
      </c>
      <c r="M19">
        <v>-0.28329510869400798</v>
      </c>
      <c r="N19">
        <v>-0.96855727265012703</v>
      </c>
      <c r="O19">
        <v>-5.1173309814032598E-2</v>
      </c>
      <c r="P19">
        <v>-0.15188129577854301</v>
      </c>
      <c r="Q19">
        <v>-0.28334398073365902</v>
      </c>
      <c r="R19">
        <v>-0.968764934765182</v>
      </c>
      <c r="S19">
        <v>-5.1484823282214903E-2</v>
      </c>
      <c r="T19">
        <v>-0.15340411599412099</v>
      </c>
    </row>
    <row r="20" spans="1:20" x14ac:dyDescent="0.25">
      <c r="A20" t="s">
        <v>191</v>
      </c>
      <c r="B20">
        <v>-397.56769756624601</v>
      </c>
      <c r="C20">
        <v>-392.29349145799102</v>
      </c>
      <c r="D20">
        <v>5.2742061082546803</v>
      </c>
      <c r="E20">
        <v>-359.10804260225399</v>
      </c>
      <c r="F20">
        <v>-358.937217740172</v>
      </c>
      <c r="G20">
        <v>0.170824862081358</v>
      </c>
      <c r="H20">
        <v>-38.4596549639922</v>
      </c>
      <c r="I20">
        <v>-33.356273717818802</v>
      </c>
      <c r="J20">
        <v>5.1033812461733197</v>
      </c>
      <c r="K20">
        <v>-0.34145315467373399</v>
      </c>
      <c r="L20">
        <v>-1.12817630474465</v>
      </c>
      <c r="M20">
        <v>-0.28329174508159</v>
      </c>
      <c r="N20">
        <v>-0.96863460180993</v>
      </c>
      <c r="O20">
        <v>-5.11733098140323E-2</v>
      </c>
      <c r="P20">
        <v>-0.15188129577854301</v>
      </c>
      <c r="Q20">
        <v>-0.28332964057517401</v>
      </c>
      <c r="R20">
        <v>-0.96880929771294699</v>
      </c>
      <c r="S20">
        <v>-5.1467184651982502E-2</v>
      </c>
      <c r="T20">
        <v>-0.15331860453737101</v>
      </c>
    </row>
    <row r="21" spans="1:20" x14ac:dyDescent="0.25">
      <c r="A21" t="s">
        <v>192</v>
      </c>
      <c r="B21">
        <v>-355.10816244244899</v>
      </c>
      <c r="C21">
        <v>-349.09023028790398</v>
      </c>
      <c r="D21">
        <v>6.0179321545451403</v>
      </c>
      <c r="E21">
        <v>-311.386662521125</v>
      </c>
      <c r="F21">
        <v>-310.64180981709001</v>
      </c>
      <c r="G21">
        <v>0.74485270403519199</v>
      </c>
      <c r="H21">
        <v>-43.721499921323797</v>
      </c>
      <c r="I21">
        <v>-38.448420470813801</v>
      </c>
      <c r="J21">
        <v>5.2730794505099503</v>
      </c>
      <c r="K21">
        <v>-0.52867094880866605</v>
      </c>
      <c r="L21">
        <v>-1.6277859925670499</v>
      </c>
      <c r="M21">
        <v>-0.28322692824468498</v>
      </c>
      <c r="N21">
        <v>-0.96841977859693196</v>
      </c>
      <c r="O21">
        <v>-0.23746795371787799</v>
      </c>
      <c r="P21">
        <v>-0.65068964325651901</v>
      </c>
      <c r="Q21">
        <v>-0.28334759230113299</v>
      </c>
      <c r="R21">
        <v>-0.96893836313928805</v>
      </c>
      <c r="S21">
        <v>-0.237690727573653</v>
      </c>
      <c r="T21">
        <v>-0.65183603040944604</v>
      </c>
    </row>
    <row r="22" spans="1:20" x14ac:dyDescent="0.25">
      <c r="A22" t="s">
        <v>193</v>
      </c>
      <c r="B22">
        <v>-361.71227178180402</v>
      </c>
      <c r="C22">
        <v>-355.53938105603601</v>
      </c>
      <c r="D22">
        <v>6.1728907257674699</v>
      </c>
      <c r="E22">
        <v>-314.110856032421</v>
      </c>
      <c r="F22">
        <v>-313.40408596328098</v>
      </c>
      <c r="G22">
        <v>0.70677006914031903</v>
      </c>
      <c r="H22">
        <v>-47.601415749382397</v>
      </c>
      <c r="I22">
        <v>-42.1352950927552</v>
      </c>
      <c r="J22">
        <v>5.4661206566271501</v>
      </c>
      <c r="K22">
        <v>-0.52909246942750299</v>
      </c>
      <c r="L22">
        <v>-1.6287887782608299</v>
      </c>
      <c r="M22">
        <v>-0.28315632178237499</v>
      </c>
      <c r="N22">
        <v>-0.96831345371667199</v>
      </c>
      <c r="O22">
        <v>-0.23745373804331399</v>
      </c>
      <c r="P22">
        <v>-0.65082731493693802</v>
      </c>
      <c r="Q22">
        <v>-0.28326974925715998</v>
      </c>
      <c r="R22">
        <v>-0.968832225508103</v>
      </c>
      <c r="S22">
        <v>-0.23769612872506901</v>
      </c>
      <c r="T22">
        <v>-0.65203466010232702</v>
      </c>
    </row>
    <row r="23" spans="1:20" x14ac:dyDescent="0.25">
      <c r="A23" t="s">
        <v>194</v>
      </c>
      <c r="B23">
        <v>-341.47355674729198</v>
      </c>
      <c r="C23">
        <v>-335.10161806821401</v>
      </c>
      <c r="D23">
        <v>6.3719386790786903</v>
      </c>
      <c r="E23">
        <v>-296.48451969281001</v>
      </c>
      <c r="F23">
        <v>-295.70992985987903</v>
      </c>
      <c r="G23">
        <v>0.77458983293053996</v>
      </c>
      <c r="H23">
        <v>-44.989037054482601</v>
      </c>
      <c r="I23">
        <v>-39.391688208334401</v>
      </c>
      <c r="J23">
        <v>5.59734884614815</v>
      </c>
      <c r="K23">
        <v>-0.52803364838872402</v>
      </c>
      <c r="L23">
        <v>-1.6288379468911001</v>
      </c>
      <c r="M23">
        <v>-0.28305000592878898</v>
      </c>
      <c r="N23">
        <v>-0.96821333971338097</v>
      </c>
      <c r="O23">
        <v>-0.23742691713330299</v>
      </c>
      <c r="P23">
        <v>-0.65104591561734004</v>
      </c>
      <c r="Q23">
        <v>-0.28318760233305901</v>
      </c>
      <c r="R23">
        <v>-0.96880188305544301</v>
      </c>
      <c r="S23">
        <v>-0.237655179929598</v>
      </c>
      <c r="T23">
        <v>-0.65222343034163199</v>
      </c>
    </row>
    <row r="24" spans="1:20" x14ac:dyDescent="0.25">
      <c r="A24" t="s">
        <v>195</v>
      </c>
      <c r="B24">
        <v>-360.76491111651399</v>
      </c>
      <c r="C24">
        <v>-354.41780082013298</v>
      </c>
      <c r="D24">
        <v>6.3471102963812003</v>
      </c>
      <c r="E24">
        <v>-314.57353058327197</v>
      </c>
      <c r="F24">
        <v>-313.89684564480501</v>
      </c>
      <c r="G24">
        <v>0.67668493846719202</v>
      </c>
      <c r="H24">
        <v>-46.191380533241698</v>
      </c>
      <c r="I24">
        <v>-40.5209551753277</v>
      </c>
      <c r="J24">
        <v>5.6704253579140103</v>
      </c>
      <c r="K24">
        <v>-0.52871471190306996</v>
      </c>
      <c r="L24">
        <v>-1.6284496904644199</v>
      </c>
      <c r="M24">
        <v>-0.28305292278003202</v>
      </c>
      <c r="N24">
        <v>-0.96821942444058795</v>
      </c>
      <c r="O24">
        <v>-0.23746801872896001</v>
      </c>
      <c r="P24">
        <v>-0.65083067117569304</v>
      </c>
      <c r="Q24">
        <v>-0.28317813128997599</v>
      </c>
      <c r="R24">
        <v>-0.96878030641913804</v>
      </c>
      <c r="S24">
        <v>-0.23771734905761799</v>
      </c>
      <c r="T24">
        <v>-0.65205500100954406</v>
      </c>
    </row>
    <row r="25" spans="1:20" x14ac:dyDescent="0.25">
      <c r="A25" t="s">
        <v>196</v>
      </c>
      <c r="B25">
        <v>-408.74666426492701</v>
      </c>
      <c r="C25">
        <v>-400.35198986557498</v>
      </c>
      <c r="D25">
        <v>8.39467439935191</v>
      </c>
      <c r="E25">
        <v>-368.28452775243602</v>
      </c>
      <c r="F25">
        <v>-366.889337602544</v>
      </c>
      <c r="G25">
        <v>1.39519014989211</v>
      </c>
      <c r="H25">
        <v>-40.462136512491</v>
      </c>
      <c r="I25">
        <v>-33.462652263031202</v>
      </c>
      <c r="J25">
        <v>6.9994842494598002</v>
      </c>
      <c r="K25">
        <v>-0.580066060157999</v>
      </c>
      <c r="L25">
        <v>-1.79149690449142</v>
      </c>
      <c r="M25">
        <v>-0.28301524003188899</v>
      </c>
      <c r="N25">
        <v>-0.96824171214593802</v>
      </c>
      <c r="O25">
        <v>-0.28949163556281199</v>
      </c>
      <c r="P25">
        <v>-0.81540316513614797</v>
      </c>
      <c r="Q25">
        <v>-0.28316291085386303</v>
      </c>
      <c r="R25">
        <v>-0.96889303598640997</v>
      </c>
      <c r="S25">
        <v>-0.28980937353447001</v>
      </c>
      <c r="T25">
        <v>-0.81695239488606297</v>
      </c>
    </row>
    <row r="26" spans="1:20" x14ac:dyDescent="0.25">
      <c r="A26" t="s">
        <v>197</v>
      </c>
      <c r="B26">
        <v>-394.08508215066001</v>
      </c>
      <c r="C26">
        <v>-386.83183138204498</v>
      </c>
      <c r="D26">
        <v>7.2532507686151799</v>
      </c>
      <c r="E26">
        <v>-358.94814384942703</v>
      </c>
      <c r="F26">
        <v>-357.74292998585003</v>
      </c>
      <c r="G26">
        <v>1.2052138635762599</v>
      </c>
      <c r="H26">
        <v>-35.136938301233201</v>
      </c>
      <c r="I26">
        <v>-29.088901396194299</v>
      </c>
      <c r="J26">
        <v>6.04803690503892</v>
      </c>
      <c r="K26">
        <v>-0.57924001660030899</v>
      </c>
      <c r="L26">
        <v>-1.79052303871217</v>
      </c>
      <c r="M26">
        <v>-0.28310129040626603</v>
      </c>
      <c r="N26">
        <v>-0.96839446899013504</v>
      </c>
      <c r="O26">
        <v>-0.28948987997537901</v>
      </c>
      <c r="P26">
        <v>-0.81539446477020705</v>
      </c>
      <c r="Q26">
        <v>-0.28321124049890101</v>
      </c>
      <c r="R26">
        <v>-0.96891502880986002</v>
      </c>
      <c r="S26">
        <v>-0.28977102080727002</v>
      </c>
      <c r="T26">
        <v>-0.81678638930674896</v>
      </c>
    </row>
    <row r="27" spans="1:20" x14ac:dyDescent="0.25">
      <c r="A27" t="s">
        <v>198</v>
      </c>
      <c r="B27">
        <v>-343.64068672058499</v>
      </c>
      <c r="C27">
        <v>-332.595564335696</v>
      </c>
      <c r="D27">
        <v>11.045122384889201</v>
      </c>
      <c r="E27">
        <v>-291.84504071559797</v>
      </c>
      <c r="F27">
        <v>-289.68472872740199</v>
      </c>
      <c r="G27">
        <v>2.1603119881959598</v>
      </c>
      <c r="H27">
        <v>-51.795646004987802</v>
      </c>
      <c r="I27">
        <v>-42.910835608294498</v>
      </c>
      <c r="J27">
        <v>8.8848103966932896</v>
      </c>
      <c r="K27">
        <v>-1.2108891744528201</v>
      </c>
      <c r="L27">
        <v>-3.4465617663527999</v>
      </c>
      <c r="M27">
        <v>-0.283146568144307</v>
      </c>
      <c r="N27">
        <v>-0.96815314962390397</v>
      </c>
      <c r="O27">
        <v>-0.91903297749027002</v>
      </c>
      <c r="P27">
        <v>-2.4673903285777201</v>
      </c>
      <c r="Q27">
        <v>-0.28334327487718902</v>
      </c>
      <c r="R27">
        <v>-0.96900971333519403</v>
      </c>
      <c r="S27">
        <v>-0.91944818523195104</v>
      </c>
      <c r="T27">
        <v>-2.4693058954714702</v>
      </c>
    </row>
    <row r="28" spans="1:20" x14ac:dyDescent="0.25">
      <c r="A28" t="s">
        <v>199</v>
      </c>
      <c r="B28">
        <v>-335.34250010337797</v>
      </c>
      <c r="C28">
        <v>-325.32654902070698</v>
      </c>
      <c r="D28">
        <v>10.015951082671</v>
      </c>
      <c r="E28">
        <v>-295.26500406979602</v>
      </c>
      <c r="F28">
        <v>-292.96042141941399</v>
      </c>
      <c r="G28">
        <v>2.3045826503819602</v>
      </c>
      <c r="H28">
        <v>-40.077496033581902</v>
      </c>
      <c r="I28">
        <v>-32.366127601292803</v>
      </c>
      <c r="J28">
        <v>7.7113684322890999</v>
      </c>
      <c r="K28">
        <v>-1.2090384612332301</v>
      </c>
      <c r="L28">
        <v>-3.4432929261829401</v>
      </c>
      <c r="M28">
        <v>-0.28303898107946801</v>
      </c>
      <c r="N28">
        <v>-0.96805985638986303</v>
      </c>
      <c r="O28">
        <v>-0.91899711275663798</v>
      </c>
      <c r="P28">
        <v>-2.4669707272173498</v>
      </c>
      <c r="Q28">
        <v>-0.28323409799674099</v>
      </c>
      <c r="R28">
        <v>-0.96889915461571796</v>
      </c>
      <c r="S28">
        <v>-0.91932074589947599</v>
      </c>
      <c r="T28">
        <v>-2.4685497836435699</v>
      </c>
    </row>
    <row r="29" spans="1:20" x14ac:dyDescent="0.25">
      <c r="A29" t="s">
        <v>200</v>
      </c>
      <c r="B29">
        <v>-340.759262654655</v>
      </c>
      <c r="C29">
        <v>-330.30499393350101</v>
      </c>
      <c r="D29">
        <v>10.4542687211543</v>
      </c>
      <c r="E29">
        <v>-290.817421334122</v>
      </c>
      <c r="F29">
        <v>-288.792238529283</v>
      </c>
      <c r="G29">
        <v>2.0251828048387002</v>
      </c>
      <c r="H29">
        <v>-49.941841320533598</v>
      </c>
      <c r="I29">
        <v>-41.512755404217998</v>
      </c>
      <c r="J29">
        <v>8.4290859163156</v>
      </c>
      <c r="K29">
        <v>-1.2106048074756599</v>
      </c>
      <c r="L29">
        <v>-3.4460558815636002</v>
      </c>
      <c r="M29">
        <v>-0.28313751057589998</v>
      </c>
      <c r="N29">
        <v>-0.96821779226152604</v>
      </c>
      <c r="O29">
        <v>-0.91899720133526897</v>
      </c>
      <c r="P29">
        <v>-2.4672863447145001</v>
      </c>
      <c r="Q29">
        <v>-0.28330833727886501</v>
      </c>
      <c r="R29">
        <v>-0.96899398563427996</v>
      </c>
      <c r="S29">
        <v>-0.91940078501618105</v>
      </c>
      <c r="T29">
        <v>-2.4691462097739301</v>
      </c>
    </row>
    <row r="30" spans="1:20" x14ac:dyDescent="0.25">
      <c r="A30" t="s">
        <v>201</v>
      </c>
      <c r="B30">
        <v>-337.38236154580699</v>
      </c>
      <c r="C30">
        <v>-327.54142070658401</v>
      </c>
      <c r="D30">
        <v>9.8409408392230997</v>
      </c>
      <c r="E30">
        <v>-296.34431696419699</v>
      </c>
      <c r="F30">
        <v>-294.028572492016</v>
      </c>
      <c r="G30">
        <v>2.3157444721814202</v>
      </c>
      <c r="H30">
        <v>-41.038044581609803</v>
      </c>
      <c r="I30">
        <v>-33.512848214568102</v>
      </c>
      <c r="J30">
        <v>7.5251963670416702</v>
      </c>
      <c r="K30">
        <v>-1.20927935570076</v>
      </c>
      <c r="L30">
        <v>-3.44342576841593</v>
      </c>
      <c r="M30">
        <v>-0.28311640761517198</v>
      </c>
      <c r="N30">
        <v>-0.96815943731229903</v>
      </c>
      <c r="O30">
        <v>-0.91894263066631898</v>
      </c>
      <c r="P30">
        <v>-2.4668560849800398</v>
      </c>
      <c r="Q30">
        <v>-0.28328926031436802</v>
      </c>
      <c r="R30">
        <v>-0.96893576365240197</v>
      </c>
      <c r="S30">
        <v>-0.91927059028704605</v>
      </c>
      <c r="T30">
        <v>-2.4684451418357001</v>
      </c>
    </row>
    <row r="31" spans="1:20" x14ac:dyDescent="0.25">
      <c r="A31" t="s">
        <v>202</v>
      </c>
      <c r="B31">
        <v>-349.92593922790297</v>
      </c>
      <c r="C31">
        <v>-342.10148672179702</v>
      </c>
      <c r="D31">
        <v>7.8244525061064101</v>
      </c>
      <c r="E31">
        <v>-316.51220696329398</v>
      </c>
      <c r="F31">
        <v>-314.27446173086599</v>
      </c>
      <c r="G31">
        <v>2.2377452324288298</v>
      </c>
      <c r="H31">
        <v>-33.413732264608399</v>
      </c>
      <c r="I31">
        <v>-27.827024990930799</v>
      </c>
      <c r="J31">
        <v>5.5867072736775798</v>
      </c>
      <c r="K31">
        <v>-0.75191210749100901</v>
      </c>
      <c r="L31">
        <v>-2.2361151222819999</v>
      </c>
      <c r="M31">
        <v>-0.28301891330009099</v>
      </c>
      <c r="N31">
        <v>-0.96809981782898202</v>
      </c>
      <c r="O31">
        <v>-0.46307248339273499</v>
      </c>
      <c r="P31">
        <v>-1.2611093985063899</v>
      </c>
      <c r="Q31">
        <v>-0.28316392821624897</v>
      </c>
      <c r="R31">
        <v>-0.96873782120774699</v>
      </c>
      <c r="S31">
        <v>-0.46326937433136101</v>
      </c>
      <c r="T31">
        <v>-1.2622573533972199</v>
      </c>
    </row>
    <row r="32" spans="1:20" x14ac:dyDescent="0.25">
      <c r="A32" t="s">
        <v>203</v>
      </c>
      <c r="B32">
        <v>-342.068604527704</v>
      </c>
      <c r="C32">
        <v>-335.26111686462599</v>
      </c>
      <c r="D32">
        <v>6.8074876630778496</v>
      </c>
      <c r="E32">
        <v>-311.71190203382599</v>
      </c>
      <c r="F32">
        <v>-309.69281635694898</v>
      </c>
      <c r="G32">
        <v>2.0190856768773999</v>
      </c>
      <c r="H32">
        <v>-30.356702493878199</v>
      </c>
      <c r="I32">
        <v>-25.568300507677701</v>
      </c>
      <c r="J32">
        <v>4.7884019862004497</v>
      </c>
      <c r="K32">
        <v>-0.751443210796364</v>
      </c>
      <c r="L32">
        <v>-2.2355807710378</v>
      </c>
      <c r="M32">
        <v>-0.28306445489758297</v>
      </c>
      <c r="N32">
        <v>-0.96815954307280205</v>
      </c>
      <c r="O32">
        <v>-0.46308546317180499</v>
      </c>
      <c r="P32">
        <v>-1.2611522649338001</v>
      </c>
      <c r="Q32">
        <v>-0.28317782763689697</v>
      </c>
      <c r="R32">
        <v>-0.96867365846600195</v>
      </c>
      <c r="S32">
        <v>-0.46325906894035601</v>
      </c>
      <c r="T32">
        <v>-1.26217497677345</v>
      </c>
    </row>
    <row r="33" spans="1:20" x14ac:dyDescent="0.25">
      <c r="A33" t="s">
        <v>204</v>
      </c>
      <c r="B33">
        <v>-399.58274715040199</v>
      </c>
      <c r="C33">
        <v>-390.754551781489</v>
      </c>
      <c r="D33">
        <v>8.8281953689135406</v>
      </c>
      <c r="E33">
        <v>-360.55326785252203</v>
      </c>
      <c r="F33">
        <v>-359.13354083369501</v>
      </c>
      <c r="G33">
        <v>1.4197270188271101</v>
      </c>
      <c r="H33">
        <v>-39.0294792978803</v>
      </c>
      <c r="I33">
        <v>-31.621010947793899</v>
      </c>
      <c r="J33">
        <v>7.4084683500864301</v>
      </c>
      <c r="K33">
        <v>-0.82768416222690699</v>
      </c>
      <c r="L33">
        <v>-2.4876545292932999</v>
      </c>
      <c r="M33">
        <v>-0.28302481750709002</v>
      </c>
      <c r="N33">
        <v>-0.96824557131902</v>
      </c>
      <c r="O33">
        <v>-0.53733155689017298</v>
      </c>
      <c r="P33">
        <v>-1.5118712042842799</v>
      </c>
      <c r="Q33">
        <v>-0.28319475864103399</v>
      </c>
      <c r="R33">
        <v>-0.96899150760244501</v>
      </c>
      <c r="S33">
        <v>-0.53766000678991699</v>
      </c>
      <c r="T33">
        <v>-1.5134486131326601</v>
      </c>
    </row>
    <row r="34" spans="1:20" x14ac:dyDescent="0.25">
      <c r="A34" t="s">
        <v>205</v>
      </c>
      <c r="B34">
        <v>-386.26970231737602</v>
      </c>
      <c r="C34">
        <v>-378.513038473015</v>
      </c>
      <c r="D34">
        <v>7.7566638443609603</v>
      </c>
      <c r="E34">
        <v>-352.53971744139</v>
      </c>
      <c r="F34">
        <v>-351.29911258758898</v>
      </c>
      <c r="G34">
        <v>1.24060485380067</v>
      </c>
      <c r="H34">
        <v>-33.7299848759857</v>
      </c>
      <c r="I34">
        <v>-27.2139258854254</v>
      </c>
      <c r="J34">
        <v>6.5160589905602802</v>
      </c>
      <c r="K34">
        <v>-0.82667087857536004</v>
      </c>
      <c r="L34">
        <v>-2.4867325215273999</v>
      </c>
      <c r="M34">
        <v>-0.28307479476408798</v>
      </c>
      <c r="N34">
        <v>-0.96830918191826298</v>
      </c>
      <c r="O34">
        <v>-0.53731222408914403</v>
      </c>
      <c r="P34">
        <v>-1.5118601283631801</v>
      </c>
      <c r="Q34">
        <v>-0.28321053416421699</v>
      </c>
      <c r="R34">
        <v>-0.96891988050951094</v>
      </c>
      <c r="S34">
        <v>-0.53761603341796405</v>
      </c>
      <c r="T34">
        <v>-1.5132917164652799</v>
      </c>
    </row>
    <row r="35" spans="1:20" x14ac:dyDescent="0.25">
      <c r="A35" t="s">
        <v>206</v>
      </c>
      <c r="B35">
        <v>-382.53532208713398</v>
      </c>
      <c r="C35">
        <v>-372.62264265094899</v>
      </c>
      <c r="D35">
        <v>9.9126794361847796</v>
      </c>
      <c r="E35">
        <v>-345.53206060541498</v>
      </c>
      <c r="F35">
        <v>-342.91958420676798</v>
      </c>
      <c r="G35">
        <v>2.61247639864684</v>
      </c>
      <c r="H35">
        <v>-37.003261481719001</v>
      </c>
      <c r="I35">
        <v>-29.703058444181099</v>
      </c>
      <c r="J35">
        <v>7.3002030375379299</v>
      </c>
      <c r="K35">
        <v>-0.64913935051524896</v>
      </c>
      <c r="L35">
        <v>-1.9031492573161299</v>
      </c>
      <c r="M35">
        <v>-0.33936561915275198</v>
      </c>
      <c r="N35">
        <v>-1.0613674733987</v>
      </c>
      <c r="O35">
        <v>-0.30353743165039598</v>
      </c>
      <c r="P35">
        <v>-0.83392428760068504</v>
      </c>
      <c r="Q35">
        <v>-0.33954870940240101</v>
      </c>
      <c r="R35">
        <v>-1.06229186021005</v>
      </c>
      <c r="S35">
        <v>-0.30379903880600301</v>
      </c>
      <c r="T35">
        <v>-0.83533570348512898</v>
      </c>
    </row>
    <row r="36" spans="1:20" x14ac:dyDescent="0.25">
      <c r="A36" t="s">
        <v>207</v>
      </c>
      <c r="B36">
        <v>-376.22704492759198</v>
      </c>
      <c r="C36">
        <v>-366.72235614140601</v>
      </c>
      <c r="D36">
        <v>9.5046887861858806</v>
      </c>
      <c r="E36">
        <v>-341.59286022142197</v>
      </c>
      <c r="F36">
        <v>-339.12032348465101</v>
      </c>
      <c r="G36">
        <v>2.4725367367704401</v>
      </c>
      <c r="H36">
        <v>-34.634184706170402</v>
      </c>
      <c r="I36">
        <v>-27.602032656754901</v>
      </c>
      <c r="J36">
        <v>7.0321520494154397</v>
      </c>
      <c r="K36">
        <v>-0.64850766108245606</v>
      </c>
      <c r="L36">
        <v>-1.9025076605947699</v>
      </c>
      <c r="M36">
        <v>-0.339205212644344</v>
      </c>
      <c r="N36">
        <v>-1.06114027109576</v>
      </c>
      <c r="O36">
        <v>-0.30354078283299302</v>
      </c>
      <c r="P36">
        <v>-0.83393759264184197</v>
      </c>
      <c r="Q36">
        <v>-0.339385860118954</v>
      </c>
      <c r="R36">
        <v>-1.0620537103294201</v>
      </c>
      <c r="S36">
        <v>-0.30378947958421598</v>
      </c>
      <c r="T36">
        <v>-0.83527321406819199</v>
      </c>
    </row>
    <row r="37" spans="1:20" x14ac:dyDescent="0.25">
      <c r="A37" t="s">
        <v>27</v>
      </c>
      <c r="B37">
        <v>-398.577083976805</v>
      </c>
      <c r="C37">
        <v>-386.13820125955903</v>
      </c>
      <c r="D37">
        <v>12.438882717245599</v>
      </c>
      <c r="E37">
        <v>-345.56116048778398</v>
      </c>
      <c r="F37">
        <v>-345.29381082044898</v>
      </c>
      <c r="G37">
        <v>0.267349667334495</v>
      </c>
      <c r="H37">
        <v>-53.0159234890208</v>
      </c>
      <c r="I37">
        <v>-40.844390439109702</v>
      </c>
      <c r="J37">
        <v>12.171533049911099</v>
      </c>
      <c r="K37">
        <v>-0.41857635416267402</v>
      </c>
      <c r="L37">
        <v>-1.2408992170217601</v>
      </c>
      <c r="M37">
        <v>-0.33993259239790302</v>
      </c>
      <c r="N37">
        <v>-1.0641874907112601</v>
      </c>
      <c r="O37">
        <v>-6.9416562119238204E-2</v>
      </c>
      <c r="P37">
        <v>-0.16574622991045401</v>
      </c>
      <c r="Q37">
        <v>-0.33999794830352698</v>
      </c>
      <c r="R37">
        <v>-1.06451014300013</v>
      </c>
      <c r="S37">
        <v>-7.05227237588264E-2</v>
      </c>
      <c r="T37">
        <v>-0.16888795154292199</v>
      </c>
    </row>
    <row r="38" spans="1:20" x14ac:dyDescent="0.25">
      <c r="A38" t="s">
        <v>28</v>
      </c>
      <c r="B38">
        <v>-390.07607461477198</v>
      </c>
      <c r="C38">
        <v>-380.30203793736098</v>
      </c>
      <c r="D38">
        <v>9.7740366774110399</v>
      </c>
      <c r="E38">
        <v>-353.67329825617202</v>
      </c>
      <c r="F38">
        <v>-353.48836216197401</v>
      </c>
      <c r="G38">
        <v>0.18493609419872001</v>
      </c>
      <c r="H38">
        <v>-36.402776358600001</v>
      </c>
      <c r="I38">
        <v>-26.813675775387701</v>
      </c>
      <c r="J38">
        <v>9.5891005832123195</v>
      </c>
      <c r="K38">
        <v>-0.41647191748608298</v>
      </c>
      <c r="L38">
        <v>-1.2377454033722599</v>
      </c>
      <c r="M38">
        <v>-0.34028641698017997</v>
      </c>
      <c r="N38">
        <v>-1.0649030284897001</v>
      </c>
      <c r="O38">
        <v>-6.94165621192189E-2</v>
      </c>
      <c r="P38">
        <v>-0.165746229910432</v>
      </c>
      <c r="Q38">
        <v>-0.34032644603312501</v>
      </c>
      <c r="R38">
        <v>-1.0651094903514799</v>
      </c>
      <c r="S38">
        <v>-7.0283575005614399E-2</v>
      </c>
      <c r="T38">
        <v>-0.16828502113031801</v>
      </c>
    </row>
    <row r="39" spans="1:20" x14ac:dyDescent="0.25">
      <c r="A39" t="s">
        <v>29</v>
      </c>
      <c r="B39">
        <v>-386.98382451199899</v>
      </c>
      <c r="C39">
        <v>-376.70859535436603</v>
      </c>
      <c r="D39">
        <v>10.275229157633399</v>
      </c>
      <c r="E39">
        <v>-349.37856611714801</v>
      </c>
      <c r="F39">
        <v>-349.19049638393801</v>
      </c>
      <c r="G39">
        <v>0.188069733210108</v>
      </c>
      <c r="H39">
        <v>-37.605258394851802</v>
      </c>
      <c r="I39">
        <v>-27.5180989704285</v>
      </c>
      <c r="J39">
        <v>10.0871594244233</v>
      </c>
      <c r="K39">
        <v>-0.41634606977772798</v>
      </c>
      <c r="L39">
        <v>-1.2377412014349201</v>
      </c>
      <c r="M39">
        <v>-0.340018174592084</v>
      </c>
      <c r="N39">
        <v>-1.06458322008365</v>
      </c>
      <c r="O39">
        <v>-6.94165621192218E-2</v>
      </c>
      <c r="P39">
        <v>-0.165746229910436</v>
      </c>
      <c r="Q39">
        <v>-0.34006250208899902</v>
      </c>
      <c r="R39">
        <v>-1.0648051852373399</v>
      </c>
      <c r="S39">
        <v>-7.0334336278779205E-2</v>
      </c>
      <c r="T39">
        <v>-0.16840415868857</v>
      </c>
    </row>
    <row r="40" spans="1:20" x14ac:dyDescent="0.25">
      <c r="A40" t="s">
        <v>30</v>
      </c>
      <c r="B40">
        <v>-404.19493913757401</v>
      </c>
      <c r="C40">
        <v>-391.701743778695</v>
      </c>
      <c r="D40">
        <v>12.493195358879101</v>
      </c>
      <c r="E40">
        <v>-350.896782679019</v>
      </c>
      <c r="F40">
        <v>-350.61563649327599</v>
      </c>
      <c r="G40">
        <v>0.28114618574244199</v>
      </c>
      <c r="H40">
        <v>-53.298156458555603</v>
      </c>
      <c r="I40">
        <v>-41.086107285418798</v>
      </c>
      <c r="J40">
        <v>12.2120491731367</v>
      </c>
      <c r="K40">
        <v>-0.41888128571379701</v>
      </c>
      <c r="L40">
        <v>-1.24134815552738</v>
      </c>
      <c r="M40">
        <v>-0.340179852145993</v>
      </c>
      <c r="N40">
        <v>-1.06458660417785</v>
      </c>
      <c r="O40">
        <v>-6.9416562119247904E-2</v>
      </c>
      <c r="P40">
        <v>-0.165746229910475</v>
      </c>
      <c r="Q40">
        <v>-0.34025002690647699</v>
      </c>
      <c r="R40">
        <v>-1.0649284424729299</v>
      </c>
      <c r="S40">
        <v>-7.05157609128437E-2</v>
      </c>
      <c r="T40">
        <v>-0.168886341302034</v>
      </c>
    </row>
    <row r="41" spans="1:20" x14ac:dyDescent="0.25">
      <c r="A41" t="s">
        <v>208</v>
      </c>
      <c r="B41">
        <v>-407.96267663585797</v>
      </c>
      <c r="C41">
        <v>-400.83664487792902</v>
      </c>
      <c r="D41">
        <v>7.1260317579289598</v>
      </c>
      <c r="E41">
        <v>-367.722778750727</v>
      </c>
      <c r="F41">
        <v>-367.421531281103</v>
      </c>
      <c r="G41">
        <v>0.30124746962454702</v>
      </c>
      <c r="H41">
        <v>-40.239897885130603</v>
      </c>
      <c r="I41">
        <v>-33.415113596826103</v>
      </c>
      <c r="J41">
        <v>6.8247842883044099</v>
      </c>
      <c r="K41">
        <v>-0.39828776493881701</v>
      </c>
      <c r="L41">
        <v>-1.22414899179492</v>
      </c>
      <c r="M41">
        <v>-0.33990776168737402</v>
      </c>
      <c r="N41">
        <v>-1.0641478238934301</v>
      </c>
      <c r="O41">
        <v>-5.1173309814032598E-2</v>
      </c>
      <c r="P41">
        <v>-0.15188129577854301</v>
      </c>
      <c r="Q41">
        <v>-0.33997302966645598</v>
      </c>
      <c r="R41">
        <v>-1.0644706070744101</v>
      </c>
      <c r="S41">
        <v>-5.1548468031601201E-2</v>
      </c>
      <c r="T41">
        <v>-0.15371750909675999</v>
      </c>
    </row>
    <row r="42" spans="1:20" x14ac:dyDescent="0.25">
      <c r="A42" t="s">
        <v>209</v>
      </c>
      <c r="B42">
        <v>-407.29128438101901</v>
      </c>
      <c r="C42">
        <v>-401.44700187508499</v>
      </c>
      <c r="D42">
        <v>5.8442825059341699</v>
      </c>
      <c r="E42">
        <v>-378.43690496284199</v>
      </c>
      <c r="F42">
        <v>-378.21172769410902</v>
      </c>
      <c r="G42">
        <v>0.225177268732701</v>
      </c>
      <c r="H42">
        <v>-28.8543794181771</v>
      </c>
      <c r="I42">
        <v>-23.235274180975701</v>
      </c>
      <c r="J42">
        <v>5.6191052372014703</v>
      </c>
      <c r="K42">
        <v>-0.39726027726581897</v>
      </c>
      <c r="L42">
        <v>-1.22228012201625</v>
      </c>
      <c r="M42">
        <v>-0.340379489586708</v>
      </c>
      <c r="N42">
        <v>-1.0651162529098701</v>
      </c>
      <c r="O42">
        <v>-5.1173309814031301E-2</v>
      </c>
      <c r="P42">
        <v>-0.15188129577854101</v>
      </c>
      <c r="Q42">
        <v>-0.34042124897597198</v>
      </c>
      <c r="R42">
        <v>-1.06533364885696</v>
      </c>
      <c r="S42">
        <v>-5.1465081959172203E-2</v>
      </c>
      <c r="T42">
        <v>-0.15347057215794199</v>
      </c>
    </row>
    <row r="43" spans="1:20" x14ac:dyDescent="0.25">
      <c r="A43" t="s">
        <v>210</v>
      </c>
      <c r="B43">
        <v>-403.22639206590497</v>
      </c>
      <c r="C43">
        <v>-397.12248891331501</v>
      </c>
      <c r="D43">
        <v>6.1039031525902798</v>
      </c>
      <c r="E43">
        <v>-373.29366898279699</v>
      </c>
      <c r="F43">
        <v>-373.06534563748897</v>
      </c>
      <c r="G43">
        <v>0.22832334530706</v>
      </c>
      <c r="H43">
        <v>-29.932723083108399</v>
      </c>
      <c r="I43">
        <v>-24.057143275825201</v>
      </c>
      <c r="J43">
        <v>5.8755798072832199</v>
      </c>
      <c r="K43">
        <v>-0.397106749697685</v>
      </c>
      <c r="L43">
        <v>-1.2222294185537701</v>
      </c>
      <c r="M43">
        <v>-0.34010446085565099</v>
      </c>
      <c r="N43">
        <v>-1.0647763312563301</v>
      </c>
      <c r="O43">
        <v>-5.11733098140323E-2</v>
      </c>
      <c r="P43">
        <v>-0.15188129577854301</v>
      </c>
      <c r="Q43">
        <v>-0.34015003645060499</v>
      </c>
      <c r="R43">
        <v>-1.0650064766935701</v>
      </c>
      <c r="S43">
        <v>-5.1483272995987199E-2</v>
      </c>
      <c r="T43">
        <v>-0.15353350141644101</v>
      </c>
    </row>
    <row r="44" spans="1:20" x14ac:dyDescent="0.25">
      <c r="A44" t="s">
        <v>211</v>
      </c>
      <c r="B44">
        <v>-411.93738400842</v>
      </c>
      <c r="C44">
        <v>-404.72794448673602</v>
      </c>
      <c r="D44">
        <v>7.2094395216841196</v>
      </c>
      <c r="E44">
        <v>-372.05020612890002</v>
      </c>
      <c r="F44">
        <v>-371.73754977683802</v>
      </c>
      <c r="G44">
        <v>0.31265635206280001</v>
      </c>
      <c r="H44">
        <v>-39.887177879519797</v>
      </c>
      <c r="I44">
        <v>-32.990394709898503</v>
      </c>
      <c r="J44">
        <v>6.8967831696213198</v>
      </c>
      <c r="K44">
        <v>-0.39837423239145398</v>
      </c>
      <c r="L44">
        <v>-1.22438777722668</v>
      </c>
      <c r="M44">
        <v>-0.34008334800951501</v>
      </c>
      <c r="N44">
        <v>-1.0644318343896499</v>
      </c>
      <c r="O44">
        <v>-5.1173309814032501E-2</v>
      </c>
      <c r="P44">
        <v>-0.15188129577854301</v>
      </c>
      <c r="Q44">
        <v>-0.34015273056517698</v>
      </c>
      <c r="R44">
        <v>-1.0647701878276601</v>
      </c>
      <c r="S44">
        <v>-5.15480201976223E-2</v>
      </c>
      <c r="T44">
        <v>-0.15372569501901401</v>
      </c>
    </row>
    <row r="45" spans="1:20" x14ac:dyDescent="0.25">
      <c r="A45" t="s">
        <v>212</v>
      </c>
      <c r="B45">
        <v>-375.69626524490502</v>
      </c>
      <c r="C45">
        <v>-366.377759740996</v>
      </c>
      <c r="D45">
        <v>9.3185055039082005</v>
      </c>
      <c r="E45">
        <v>-309.06242309332401</v>
      </c>
      <c r="F45">
        <v>-307.87404221021899</v>
      </c>
      <c r="G45">
        <v>1.18838088310422</v>
      </c>
      <c r="H45">
        <v>-66.633842151580794</v>
      </c>
      <c r="I45">
        <v>-58.503717530776797</v>
      </c>
      <c r="J45">
        <v>8.1301246208039792</v>
      </c>
      <c r="K45">
        <v>-0.59050441514512997</v>
      </c>
      <c r="L45">
        <v>-1.73201860565549</v>
      </c>
      <c r="M45">
        <v>-0.33934717966814498</v>
      </c>
      <c r="N45">
        <v>-1.0615270269985999</v>
      </c>
      <c r="O45">
        <v>-0.239720828668463</v>
      </c>
      <c r="P45">
        <v>-0.65654849884053501</v>
      </c>
      <c r="Q45">
        <v>-0.339524731904013</v>
      </c>
      <c r="R45">
        <v>-1.0624409190369399</v>
      </c>
      <c r="S45">
        <v>-0.24004673890099601</v>
      </c>
      <c r="T45">
        <v>-0.65822774481940804</v>
      </c>
    </row>
    <row r="46" spans="1:20" x14ac:dyDescent="0.25">
      <c r="A46" t="s">
        <v>213</v>
      </c>
      <c r="B46">
        <v>-372.79034617190803</v>
      </c>
      <c r="C46">
        <v>-363.88745302201397</v>
      </c>
      <c r="D46">
        <v>8.9028931498941297</v>
      </c>
      <c r="E46">
        <v>-310.25873166520802</v>
      </c>
      <c r="F46">
        <v>-309.10710786155602</v>
      </c>
      <c r="G46">
        <v>1.15162380365134</v>
      </c>
      <c r="H46">
        <v>-62.5316145067004</v>
      </c>
      <c r="I46">
        <v>-54.7803451604576</v>
      </c>
      <c r="J46">
        <v>7.7512693462427897</v>
      </c>
      <c r="K46">
        <v>-0.58996859004778501</v>
      </c>
      <c r="L46">
        <v>-1.7309829741955201</v>
      </c>
      <c r="M46">
        <v>-0.339393302439151</v>
      </c>
      <c r="N46">
        <v>-1.0615177960076401</v>
      </c>
      <c r="O46">
        <v>-0.23974388940334701</v>
      </c>
      <c r="P46">
        <v>-0.65647954554787802</v>
      </c>
      <c r="Q46">
        <v>-0.33956358776701701</v>
      </c>
      <c r="R46">
        <v>-1.0623829568672201</v>
      </c>
      <c r="S46">
        <v>-0.24005712968954501</v>
      </c>
      <c r="T46">
        <v>-0.65808316122711397</v>
      </c>
    </row>
    <row r="47" spans="1:20" x14ac:dyDescent="0.25">
      <c r="A47" t="s">
        <v>214</v>
      </c>
      <c r="B47">
        <v>-377.94815508120701</v>
      </c>
      <c r="C47">
        <v>-368.67269946327798</v>
      </c>
      <c r="D47">
        <v>9.2754556179299303</v>
      </c>
      <c r="E47">
        <v>-311.09784304086401</v>
      </c>
      <c r="F47">
        <v>-309.92261873760799</v>
      </c>
      <c r="G47">
        <v>1.1752243032565699</v>
      </c>
      <c r="H47">
        <v>-66.850312040343098</v>
      </c>
      <c r="I47">
        <v>-58.750080725669697</v>
      </c>
      <c r="J47">
        <v>8.1002313146733496</v>
      </c>
      <c r="K47">
        <v>-0.59093118764235797</v>
      </c>
      <c r="L47">
        <v>-1.73211017474486</v>
      </c>
      <c r="M47">
        <v>-0.33958828505719302</v>
      </c>
      <c r="N47">
        <v>-1.0617397858553701</v>
      </c>
      <c r="O47">
        <v>-0.239787858880322</v>
      </c>
      <c r="P47">
        <v>-0.65646349695270401</v>
      </c>
      <c r="Q47">
        <v>-0.33977161732036998</v>
      </c>
      <c r="R47">
        <v>-1.0626532814670699</v>
      </c>
      <c r="S47">
        <v>-0.240111591020194</v>
      </c>
      <c r="T47">
        <v>-0.65812815166921501</v>
      </c>
    </row>
    <row r="48" spans="1:20" x14ac:dyDescent="0.25">
      <c r="A48" t="s">
        <v>215</v>
      </c>
      <c r="B48">
        <v>-374.34004624287098</v>
      </c>
      <c r="C48">
        <v>-365.23141432175299</v>
      </c>
      <c r="D48">
        <v>9.1086319211183202</v>
      </c>
      <c r="E48">
        <v>-310.54422735619698</v>
      </c>
      <c r="F48">
        <v>-309.38566445405598</v>
      </c>
      <c r="G48">
        <v>1.1585629021411601</v>
      </c>
      <c r="H48">
        <v>-63.795818886674397</v>
      </c>
      <c r="I48">
        <v>-55.845749867697201</v>
      </c>
      <c r="J48">
        <v>7.9500690189771497</v>
      </c>
      <c r="K48">
        <v>-0.59009404726297499</v>
      </c>
      <c r="L48">
        <v>-1.73130832322937</v>
      </c>
      <c r="M48">
        <v>-0.33936491978613997</v>
      </c>
      <c r="N48">
        <v>-1.0615437900803699</v>
      </c>
      <c r="O48">
        <v>-0.239741496855785</v>
      </c>
      <c r="P48">
        <v>-0.656453622971921</v>
      </c>
      <c r="Q48">
        <v>-0.33954503948288201</v>
      </c>
      <c r="R48">
        <v>-1.0624502428553499</v>
      </c>
      <c r="S48">
        <v>-0.240056355849734</v>
      </c>
      <c r="T48">
        <v>-0.65808021243490999</v>
      </c>
    </row>
    <row r="49" spans="1:20" x14ac:dyDescent="0.25">
      <c r="A49" t="s">
        <v>216</v>
      </c>
      <c r="B49">
        <v>-372.72216393296497</v>
      </c>
      <c r="C49">
        <v>-363.45014548752602</v>
      </c>
      <c r="D49">
        <v>9.2720184454387802</v>
      </c>
      <c r="E49">
        <v>-307.34584526429899</v>
      </c>
      <c r="F49">
        <v>-306.20213046487601</v>
      </c>
      <c r="G49">
        <v>1.1437147994231101</v>
      </c>
      <c r="H49">
        <v>-65.376318668665306</v>
      </c>
      <c r="I49">
        <v>-57.248015022649703</v>
      </c>
      <c r="J49">
        <v>8.1283036460156701</v>
      </c>
      <c r="K49">
        <v>-0.590398556928179</v>
      </c>
      <c r="L49">
        <v>-1.7316505420535999</v>
      </c>
      <c r="M49">
        <v>-0.33937050018159898</v>
      </c>
      <c r="N49">
        <v>-1.06160243347701</v>
      </c>
      <c r="O49">
        <v>-0.23977572348172299</v>
      </c>
      <c r="P49">
        <v>-0.65639992054568297</v>
      </c>
      <c r="Q49">
        <v>-0.33955329470037099</v>
      </c>
      <c r="R49">
        <v>-1.06251816507574</v>
      </c>
      <c r="S49">
        <v>-0.24010110986198999</v>
      </c>
      <c r="T49">
        <v>-0.65807191495186101</v>
      </c>
    </row>
    <row r="50" spans="1:20" x14ac:dyDescent="0.25">
      <c r="A50" t="s">
        <v>217</v>
      </c>
      <c r="B50">
        <v>-370.15355869088199</v>
      </c>
      <c r="C50">
        <v>-361.00534259577501</v>
      </c>
      <c r="D50">
        <v>9.1482160951077596</v>
      </c>
      <c r="E50">
        <v>-304.53038373491</v>
      </c>
      <c r="F50">
        <v>-303.38293862403202</v>
      </c>
      <c r="G50">
        <v>1.1474451108780399</v>
      </c>
      <c r="H50">
        <v>-65.623174955972701</v>
      </c>
      <c r="I50">
        <v>-57.622403971742997</v>
      </c>
      <c r="J50">
        <v>8.0007709842297192</v>
      </c>
      <c r="K50">
        <v>-0.59027863637824096</v>
      </c>
      <c r="L50">
        <v>-1.7316600702699401</v>
      </c>
      <c r="M50">
        <v>-0.33931273884030599</v>
      </c>
      <c r="N50">
        <v>-1.0614139914368801</v>
      </c>
      <c r="O50">
        <v>-0.23977212690820501</v>
      </c>
      <c r="P50">
        <v>-0.65644530558700398</v>
      </c>
      <c r="Q50">
        <v>-0.339489727739405</v>
      </c>
      <c r="R50">
        <v>-1.0623037472762</v>
      </c>
      <c r="S50">
        <v>-0.240094964314229</v>
      </c>
      <c r="T50">
        <v>-0.65810305573356498</v>
      </c>
    </row>
    <row r="51" spans="1:20" x14ac:dyDescent="0.25">
      <c r="A51" t="s">
        <v>218</v>
      </c>
      <c r="B51">
        <v>-422.28802821076198</v>
      </c>
      <c r="C51">
        <v>-411.456979079338</v>
      </c>
      <c r="D51">
        <v>10.8310491314238</v>
      </c>
      <c r="E51">
        <v>-370.52224556888802</v>
      </c>
      <c r="F51">
        <v>-368.64816155001898</v>
      </c>
      <c r="G51">
        <v>1.8740840188682899</v>
      </c>
      <c r="H51">
        <v>-51.765782641874203</v>
      </c>
      <c r="I51">
        <v>-42.808817529318702</v>
      </c>
      <c r="J51">
        <v>8.9569651125555101</v>
      </c>
      <c r="K51">
        <v>-0.63839015098876695</v>
      </c>
      <c r="L51">
        <v>-1.88713603563055</v>
      </c>
      <c r="M51">
        <v>-0.33964834219683698</v>
      </c>
      <c r="N51">
        <v>-1.0618031117042801</v>
      </c>
      <c r="O51">
        <v>-0.28946739739563399</v>
      </c>
      <c r="P51">
        <v>-0.81489079270803899</v>
      </c>
      <c r="Q51">
        <v>-0.33983484920107399</v>
      </c>
      <c r="R51">
        <v>-1.0627462646107999</v>
      </c>
      <c r="S51">
        <v>-0.28987045202523798</v>
      </c>
      <c r="T51">
        <v>-0.81676960552559996</v>
      </c>
    </row>
    <row r="52" spans="1:20" x14ac:dyDescent="0.25">
      <c r="A52" t="s">
        <v>219</v>
      </c>
      <c r="B52">
        <v>-415.66809926858798</v>
      </c>
      <c r="C52">
        <v>-404.92452119309598</v>
      </c>
      <c r="D52">
        <v>10.7435780754916</v>
      </c>
      <c r="E52">
        <v>-368.57063821576298</v>
      </c>
      <c r="F52">
        <v>-366.662564376668</v>
      </c>
      <c r="G52">
        <v>1.9080738390952801</v>
      </c>
      <c r="H52">
        <v>-47.097461052824599</v>
      </c>
      <c r="I52">
        <v>-38.261956816428203</v>
      </c>
      <c r="J52">
        <v>8.8355042363963996</v>
      </c>
      <c r="K52">
        <v>-0.63718919233641202</v>
      </c>
      <c r="L52">
        <v>-1.8859267118534799</v>
      </c>
      <c r="M52">
        <v>-0.33934572222392201</v>
      </c>
      <c r="N52">
        <v>-1.0613945077428699</v>
      </c>
      <c r="O52">
        <v>-0.28948497240271698</v>
      </c>
      <c r="P52">
        <v>-0.814952228751184</v>
      </c>
      <c r="Q52">
        <v>-0.33953916936934397</v>
      </c>
      <c r="R52">
        <v>-1.06236897590518</v>
      </c>
      <c r="S52">
        <v>-0.28986959566991499</v>
      </c>
      <c r="T52">
        <v>-0.81676495553746997</v>
      </c>
    </row>
    <row r="53" spans="1:20" x14ac:dyDescent="0.25">
      <c r="A53" t="s">
        <v>220</v>
      </c>
      <c r="B53">
        <v>-369.98944831596702</v>
      </c>
      <c r="C53">
        <v>-351.49744273170597</v>
      </c>
      <c r="D53">
        <v>18.492005584261602</v>
      </c>
      <c r="E53">
        <v>-285.43763256738703</v>
      </c>
      <c r="F53">
        <v>-281.40538085746101</v>
      </c>
      <c r="G53">
        <v>4.0322517099258901</v>
      </c>
      <c r="H53">
        <v>-84.551815748580395</v>
      </c>
      <c r="I53">
        <v>-70.092061874244706</v>
      </c>
      <c r="J53">
        <v>14.4597538743357</v>
      </c>
      <c r="K53">
        <v>-1.27303147492304</v>
      </c>
      <c r="L53">
        <v>-3.5472510276132998</v>
      </c>
      <c r="M53">
        <v>-0.33938909460834898</v>
      </c>
      <c r="N53">
        <v>-1.0614130292174599</v>
      </c>
      <c r="O53">
        <v>-0.91959015584674297</v>
      </c>
      <c r="P53">
        <v>-2.4676861414507298</v>
      </c>
      <c r="Q53">
        <v>-0.33970544229341398</v>
      </c>
      <c r="R53">
        <v>-1.0630449945165199</v>
      </c>
      <c r="S53">
        <v>-0.92020915577544304</v>
      </c>
      <c r="T53">
        <v>-2.4706262571614999</v>
      </c>
    </row>
    <row r="54" spans="1:20" x14ac:dyDescent="0.25">
      <c r="A54" t="s">
        <v>221</v>
      </c>
      <c r="B54">
        <v>-351.084598025042</v>
      </c>
      <c r="C54">
        <v>-338.12405736443202</v>
      </c>
      <c r="D54">
        <v>12.96054066061</v>
      </c>
      <c r="E54">
        <v>-298.11270803130799</v>
      </c>
      <c r="F54">
        <v>-295.417948821832</v>
      </c>
      <c r="G54">
        <v>2.6947592094752899</v>
      </c>
      <c r="H54">
        <v>-52.971889993734798</v>
      </c>
      <c r="I54">
        <v>-42.706108542599999</v>
      </c>
      <c r="J54">
        <v>10.2657814511347</v>
      </c>
      <c r="K54">
        <v>-1.2681267704350601</v>
      </c>
      <c r="L54">
        <v>-3.5403960106932901</v>
      </c>
      <c r="M54">
        <v>-0.33949225703077901</v>
      </c>
      <c r="N54">
        <v>-1.0620462316586701</v>
      </c>
      <c r="O54">
        <v>-0.91942126111993305</v>
      </c>
      <c r="P54">
        <v>-2.4673871067348401</v>
      </c>
      <c r="Q54">
        <v>-0.33969068714556699</v>
      </c>
      <c r="R54">
        <v>-1.0630383038795499</v>
      </c>
      <c r="S54">
        <v>-0.91990073728574695</v>
      </c>
      <c r="T54">
        <v>-2.4696271573359798</v>
      </c>
    </row>
    <row r="55" spans="1:20" x14ac:dyDescent="0.25">
      <c r="A55" t="s">
        <v>222</v>
      </c>
      <c r="B55">
        <v>-351.16684213497803</v>
      </c>
      <c r="C55">
        <v>-337.53675541742598</v>
      </c>
      <c r="D55">
        <v>13.6300867175521</v>
      </c>
      <c r="E55">
        <v>-301.342605844925</v>
      </c>
      <c r="F55">
        <v>-298.00892012799397</v>
      </c>
      <c r="G55">
        <v>3.3336857169310701</v>
      </c>
      <c r="H55">
        <v>-49.824236290053499</v>
      </c>
      <c r="I55">
        <v>-39.527835289432403</v>
      </c>
      <c r="J55">
        <v>10.296401000621</v>
      </c>
      <c r="K55">
        <v>-1.26776465460901</v>
      </c>
      <c r="L55">
        <v>-3.5389652469505699</v>
      </c>
      <c r="M55">
        <v>-0.339306261687219</v>
      </c>
      <c r="N55">
        <v>-1.0615954626483</v>
      </c>
      <c r="O55">
        <v>-0.91956781400860998</v>
      </c>
      <c r="P55">
        <v>-2.4672833164464998</v>
      </c>
      <c r="Q55">
        <v>-0.339545035979049</v>
      </c>
      <c r="R55">
        <v>-1.0627981018003601</v>
      </c>
      <c r="S55">
        <v>-0.91998514585855595</v>
      </c>
      <c r="T55">
        <v>-2.4693462626332301</v>
      </c>
    </row>
    <row r="56" spans="1:20" x14ac:dyDescent="0.25">
      <c r="A56" t="s">
        <v>223</v>
      </c>
      <c r="B56">
        <v>-359.44708051482502</v>
      </c>
      <c r="C56">
        <v>-342.63904793284001</v>
      </c>
      <c r="D56">
        <v>16.808032581985</v>
      </c>
      <c r="E56">
        <v>-285.07364764647201</v>
      </c>
      <c r="F56">
        <v>-281.47600878095398</v>
      </c>
      <c r="G56">
        <v>3.5976388655181601</v>
      </c>
      <c r="H56">
        <v>-74.373432868352694</v>
      </c>
      <c r="I56">
        <v>-61.163039151885798</v>
      </c>
      <c r="J56">
        <v>13.2103937164669</v>
      </c>
      <c r="K56">
        <v>-1.2714828332419299</v>
      </c>
      <c r="L56">
        <v>-3.5451387291640302</v>
      </c>
      <c r="M56">
        <v>-0.33936610098291498</v>
      </c>
      <c r="N56">
        <v>-1.0614243310265901</v>
      </c>
      <c r="O56">
        <v>-0.91970183166618702</v>
      </c>
      <c r="P56">
        <v>-2.4678019580832902</v>
      </c>
      <c r="Q56">
        <v>-0.33966623448086802</v>
      </c>
      <c r="R56">
        <v>-1.0629579546819199</v>
      </c>
      <c r="S56">
        <v>-0.92025780712915595</v>
      </c>
      <c r="T56">
        <v>-2.4704437980052099</v>
      </c>
    </row>
    <row r="57" spans="1:20" x14ac:dyDescent="0.25">
      <c r="A57" t="s">
        <v>224</v>
      </c>
      <c r="B57">
        <v>-361.48608746042999</v>
      </c>
      <c r="C57">
        <v>-350.49996596947102</v>
      </c>
      <c r="D57">
        <v>10.9861214909581</v>
      </c>
      <c r="E57">
        <v>-320.00461650318499</v>
      </c>
      <c r="F57">
        <v>-316.85641502568598</v>
      </c>
      <c r="G57">
        <v>3.1482014774987799</v>
      </c>
      <c r="H57">
        <v>-41.481470957244298</v>
      </c>
      <c r="I57">
        <v>-33.643550943784902</v>
      </c>
      <c r="J57">
        <v>7.8379200134593301</v>
      </c>
      <c r="K57">
        <v>-0.80930635723177502</v>
      </c>
      <c r="L57">
        <v>-2.33113277726292</v>
      </c>
      <c r="M57">
        <v>-0.33932094864289702</v>
      </c>
      <c r="N57">
        <v>-1.06134320835675</v>
      </c>
      <c r="O57">
        <v>-0.46302239733317502</v>
      </c>
      <c r="P57">
        <v>-1.26095312446319</v>
      </c>
      <c r="Q57">
        <v>-0.33951305000426002</v>
      </c>
      <c r="R57">
        <v>-1.0623247900469699</v>
      </c>
      <c r="S57">
        <v>-0.46329703214071299</v>
      </c>
      <c r="T57">
        <v>-1.2624901122547001</v>
      </c>
    </row>
    <row r="58" spans="1:20" x14ac:dyDescent="0.25">
      <c r="A58" t="s">
        <v>225</v>
      </c>
      <c r="B58">
        <v>-354.84551541394899</v>
      </c>
      <c r="C58">
        <v>-344.43176358646298</v>
      </c>
      <c r="D58">
        <v>10.413751827486101</v>
      </c>
      <c r="E58">
        <v>-316.75306385233603</v>
      </c>
      <c r="F58">
        <v>-313.82757085928603</v>
      </c>
      <c r="G58">
        <v>2.9254929930502001</v>
      </c>
      <c r="H58">
        <v>-38.092451561612798</v>
      </c>
      <c r="I58">
        <v>-30.604192727176802</v>
      </c>
      <c r="J58">
        <v>7.4882588344359799</v>
      </c>
      <c r="K58">
        <v>-0.80848765013371404</v>
      </c>
      <c r="L58">
        <v>-2.3302968523228</v>
      </c>
      <c r="M58">
        <v>-0.33918055243696699</v>
      </c>
      <c r="N58">
        <v>-1.0610989338740799</v>
      </c>
      <c r="O58">
        <v>-0.463026702466934</v>
      </c>
      <c r="P58">
        <v>-1.2609696671192301</v>
      </c>
      <c r="Q58">
        <v>-0.33937042587912097</v>
      </c>
      <c r="R58">
        <v>-1.0620711811829799</v>
      </c>
      <c r="S58">
        <v>-0.463285490331516</v>
      </c>
      <c r="T58">
        <v>-1.26240088526327</v>
      </c>
    </row>
    <row r="59" spans="1:20" x14ac:dyDescent="0.25">
      <c r="A59" t="s">
        <v>226</v>
      </c>
      <c r="B59">
        <v>-413.82079261171702</v>
      </c>
      <c r="C59">
        <v>-402.08827384149299</v>
      </c>
      <c r="D59">
        <v>11.7325187702244</v>
      </c>
      <c r="E59">
        <v>-361.41046976231701</v>
      </c>
      <c r="F59">
        <v>-359.39791450228302</v>
      </c>
      <c r="G59">
        <v>2.012555260034</v>
      </c>
      <c r="H59">
        <v>-52.410322849400004</v>
      </c>
      <c r="I59">
        <v>-42.6903593392095</v>
      </c>
      <c r="J59">
        <v>9.71996351019048</v>
      </c>
      <c r="K59">
        <v>-0.88640008283330596</v>
      </c>
      <c r="L59">
        <v>-2.5838262717730598</v>
      </c>
      <c r="M59">
        <v>-0.33959002178650499</v>
      </c>
      <c r="N59">
        <v>-1.06172574987766</v>
      </c>
      <c r="O59">
        <v>-0.53747681193649299</v>
      </c>
      <c r="P59">
        <v>-1.51147173601503</v>
      </c>
      <c r="Q59">
        <v>-0.33980702129123203</v>
      </c>
      <c r="R59">
        <v>-1.0628243138976601</v>
      </c>
      <c r="S59">
        <v>-0.53790021107022601</v>
      </c>
      <c r="T59">
        <v>-1.51343491141621</v>
      </c>
    </row>
    <row r="60" spans="1:20" x14ac:dyDescent="0.25">
      <c r="A60" t="s">
        <v>227</v>
      </c>
      <c r="B60">
        <v>-405.94028286537099</v>
      </c>
      <c r="C60">
        <v>-394.57389822659002</v>
      </c>
      <c r="D60">
        <v>11.366384638780801</v>
      </c>
      <c r="E60">
        <v>-359.456768487631</v>
      </c>
      <c r="F60">
        <v>-357.46704400611202</v>
      </c>
      <c r="G60">
        <v>1.98972448151965</v>
      </c>
      <c r="H60">
        <v>-46.483514377739397</v>
      </c>
      <c r="I60">
        <v>-37.106854220478198</v>
      </c>
      <c r="J60">
        <v>9.3766601572611492</v>
      </c>
      <c r="K60">
        <v>-0.88508437263460604</v>
      </c>
      <c r="L60">
        <v>-2.58240381198515</v>
      </c>
      <c r="M60">
        <v>-0.33934417598141198</v>
      </c>
      <c r="N60">
        <v>-1.06141563610669</v>
      </c>
      <c r="O60">
        <v>-0.53749321692269503</v>
      </c>
      <c r="P60">
        <v>-1.5115305224526401</v>
      </c>
      <c r="Q60">
        <v>-0.339563710598487</v>
      </c>
      <c r="R60">
        <v>-1.0625195998460399</v>
      </c>
      <c r="S60">
        <v>-0.53788986041032805</v>
      </c>
      <c r="T60">
        <v>-1.5133817613385401</v>
      </c>
    </row>
    <row r="61" spans="1:20" x14ac:dyDescent="0.25">
      <c r="A61" t="s">
        <v>228</v>
      </c>
      <c r="B61">
        <v>-371.37767416093698</v>
      </c>
      <c r="C61">
        <v>-363.075044017805</v>
      </c>
      <c r="D61">
        <v>8.3026301431312302</v>
      </c>
      <c r="E61">
        <v>-337.20259337627402</v>
      </c>
      <c r="F61">
        <v>-335.07926511822802</v>
      </c>
      <c r="G61">
        <v>2.1233282580460502</v>
      </c>
      <c r="H61">
        <v>-34.175080784663002</v>
      </c>
      <c r="I61">
        <v>-27.9957788995779</v>
      </c>
      <c r="J61">
        <v>6.17930188508518</v>
      </c>
      <c r="K61">
        <v>-0.63317644010771801</v>
      </c>
      <c r="L61">
        <v>-1.9454859688263499</v>
      </c>
      <c r="M61">
        <v>-0.32385159059413698</v>
      </c>
      <c r="N61">
        <v>-1.1050958781704101</v>
      </c>
      <c r="O61">
        <v>-0.30337557731154802</v>
      </c>
      <c r="P61">
        <v>-0.83332276381565196</v>
      </c>
      <c r="Q61">
        <v>-0.32401543210342698</v>
      </c>
      <c r="R61">
        <v>-1.1058028578505701</v>
      </c>
      <c r="S61">
        <v>-0.30360068785863797</v>
      </c>
      <c r="T61">
        <v>-0.834580403545367</v>
      </c>
    </row>
    <row r="62" spans="1:20" x14ac:dyDescent="0.25">
      <c r="A62" t="s">
        <v>229</v>
      </c>
      <c r="B62">
        <v>-356.02134507980998</v>
      </c>
      <c r="C62">
        <v>-348.73992050560997</v>
      </c>
      <c r="D62">
        <v>7.2814245742008401</v>
      </c>
      <c r="E62">
        <v>-324.35497390591701</v>
      </c>
      <c r="F62">
        <v>-322.49931824978302</v>
      </c>
      <c r="G62">
        <v>1.8556556561344699</v>
      </c>
      <c r="H62">
        <v>-31.6663711738932</v>
      </c>
      <c r="I62">
        <v>-26.240602255826801</v>
      </c>
      <c r="J62">
        <v>5.4257689180663702</v>
      </c>
      <c r="K62">
        <v>-0.63298636857053403</v>
      </c>
      <c r="L62">
        <v>-1.94513969308312</v>
      </c>
      <c r="M62">
        <v>-0.32404362516559998</v>
      </c>
      <c r="N62">
        <v>-1.10528427101853</v>
      </c>
      <c r="O62">
        <v>-0.30338216880295299</v>
      </c>
      <c r="P62">
        <v>-0.83335491452041599</v>
      </c>
      <c r="Q62">
        <v>-0.32416545504369598</v>
      </c>
      <c r="R62">
        <v>-1.1058545392113199</v>
      </c>
      <c r="S62">
        <v>-0.30359439760097201</v>
      </c>
      <c r="T62">
        <v>-0.83451715360751499</v>
      </c>
    </row>
    <row r="63" spans="1:20" x14ac:dyDescent="0.25">
      <c r="A63" t="s">
        <v>230</v>
      </c>
      <c r="B63">
        <v>-362.21732522928602</v>
      </c>
      <c r="C63">
        <v>-354.75155915744199</v>
      </c>
      <c r="D63">
        <v>7.4657660718448797</v>
      </c>
      <c r="E63">
        <v>-330.89035480117298</v>
      </c>
      <c r="F63">
        <v>-328.91556698042098</v>
      </c>
      <c r="G63">
        <v>1.97478782075172</v>
      </c>
      <c r="H63">
        <v>-31.326970428113398</v>
      </c>
      <c r="I63">
        <v>-25.835992177020199</v>
      </c>
      <c r="J63">
        <v>5.4909782510931597</v>
      </c>
      <c r="K63">
        <v>-0.63274097390143003</v>
      </c>
      <c r="L63">
        <v>-1.94499473692591</v>
      </c>
      <c r="M63">
        <v>-0.32389523773708201</v>
      </c>
      <c r="N63">
        <v>-1.10519284714293</v>
      </c>
      <c r="O63">
        <v>-0.30337937881426402</v>
      </c>
      <c r="P63">
        <v>-0.83333643588600403</v>
      </c>
      <c r="Q63">
        <v>-0.324021780464959</v>
      </c>
      <c r="R63">
        <v>-1.1057675457749701</v>
      </c>
      <c r="S63">
        <v>-0.30359331302389397</v>
      </c>
      <c r="T63">
        <v>-0.83451266319233497</v>
      </c>
    </row>
    <row r="64" spans="1:20" x14ac:dyDescent="0.25">
      <c r="A64" t="s">
        <v>31</v>
      </c>
      <c r="B64">
        <v>-388.10140378700697</v>
      </c>
      <c r="C64">
        <v>-377.270632977937</v>
      </c>
      <c r="D64">
        <v>10.830770809069399</v>
      </c>
      <c r="E64">
        <v>-336.445735513297</v>
      </c>
      <c r="F64">
        <v>-336.29199544942702</v>
      </c>
      <c r="G64">
        <v>0.15374006386986799</v>
      </c>
      <c r="H64">
        <v>-51.655668273709303</v>
      </c>
      <c r="I64">
        <v>-40.978637528509701</v>
      </c>
      <c r="J64">
        <v>10.677030745199501</v>
      </c>
      <c r="K64">
        <v>-0.40256816393226902</v>
      </c>
      <c r="L64">
        <v>-1.28184106578041</v>
      </c>
      <c r="M64">
        <v>-0.324104031201494</v>
      </c>
      <c r="N64">
        <v>-1.1054678042061501</v>
      </c>
      <c r="O64">
        <v>-6.94165621192218E-2</v>
      </c>
      <c r="P64">
        <v>-0.165746229910436</v>
      </c>
      <c r="Q64">
        <v>-0.32415986867230401</v>
      </c>
      <c r="R64">
        <v>-1.10570126639099</v>
      </c>
      <c r="S64">
        <v>-7.0399942375672403E-2</v>
      </c>
      <c r="T64">
        <v>-0.16854021567595601</v>
      </c>
    </row>
    <row r="65" spans="1:20" x14ac:dyDescent="0.25">
      <c r="A65" t="s">
        <v>32</v>
      </c>
      <c r="B65">
        <v>-372.23060204857802</v>
      </c>
      <c r="C65">
        <v>-362.32396488840402</v>
      </c>
      <c r="D65">
        <v>9.9066371601744692</v>
      </c>
      <c r="E65">
        <v>-323.215562474872</v>
      </c>
      <c r="F65">
        <v>-323.074022482602</v>
      </c>
      <c r="G65">
        <v>0.14153999226995501</v>
      </c>
      <c r="H65">
        <v>-49.0150395737056</v>
      </c>
      <c r="I65">
        <v>-39.2499424058011</v>
      </c>
      <c r="J65">
        <v>9.7650971679045107</v>
      </c>
      <c r="K65">
        <v>-0.40215343327219999</v>
      </c>
      <c r="L65">
        <v>-1.2814348055131499</v>
      </c>
      <c r="M65">
        <v>-0.32407756386724701</v>
      </c>
      <c r="N65">
        <v>-1.1056790428296199</v>
      </c>
      <c r="O65">
        <v>-6.94165621192218E-2</v>
      </c>
      <c r="P65">
        <v>-0.165746229910436</v>
      </c>
      <c r="Q65">
        <v>-0.32411780491658598</v>
      </c>
      <c r="R65">
        <v>-1.10586498987739</v>
      </c>
      <c r="S65">
        <v>-7.0325177874960995E-2</v>
      </c>
      <c r="T65">
        <v>-0.16833075462727901</v>
      </c>
    </row>
    <row r="66" spans="1:20" x14ac:dyDescent="0.25">
      <c r="A66" t="s">
        <v>33</v>
      </c>
      <c r="B66">
        <v>-380.36748722710598</v>
      </c>
      <c r="C66">
        <v>-370.43201422859897</v>
      </c>
      <c r="D66">
        <v>9.9354729985067909</v>
      </c>
      <c r="E66">
        <v>-331.79861992057198</v>
      </c>
      <c r="F66">
        <v>-331.65450269897099</v>
      </c>
      <c r="G66">
        <v>0.144117221601268</v>
      </c>
      <c r="H66">
        <v>-48.568867306534003</v>
      </c>
      <c r="I66">
        <v>-38.777511529628498</v>
      </c>
      <c r="J66">
        <v>9.7913557769055206</v>
      </c>
      <c r="K66">
        <v>-0.40200842365759598</v>
      </c>
      <c r="L66">
        <v>-1.28124953764214</v>
      </c>
      <c r="M66">
        <v>-0.32407139034223298</v>
      </c>
      <c r="N66">
        <v>-1.10552487688761</v>
      </c>
      <c r="O66">
        <v>-6.9416562119221703E-2</v>
      </c>
      <c r="P66">
        <v>-0.165746229910436</v>
      </c>
      <c r="Q66">
        <v>-0.32411294586035699</v>
      </c>
      <c r="R66">
        <v>-1.1057153562182001</v>
      </c>
      <c r="S66">
        <v>-7.0322644324724903E-2</v>
      </c>
      <c r="T66">
        <v>-0.16833744280038601</v>
      </c>
    </row>
    <row r="67" spans="1:20" x14ac:dyDescent="0.25">
      <c r="A67" t="s">
        <v>231</v>
      </c>
      <c r="B67">
        <v>-399.077691117521</v>
      </c>
      <c r="C67">
        <v>-393.04673735039</v>
      </c>
      <c r="D67">
        <v>6.0309537671306099</v>
      </c>
      <c r="E67">
        <v>-358.12409565634601</v>
      </c>
      <c r="F67">
        <v>-357.93189473929198</v>
      </c>
      <c r="G67">
        <v>0.19220091705418799</v>
      </c>
      <c r="H67">
        <v>-40.953595461174501</v>
      </c>
      <c r="I67">
        <v>-35.114842611098098</v>
      </c>
      <c r="J67">
        <v>5.8387528500764301</v>
      </c>
      <c r="K67">
        <v>-0.38266633918283399</v>
      </c>
      <c r="L67">
        <v>-1.2656098523117401</v>
      </c>
      <c r="M67">
        <v>-0.324125790476956</v>
      </c>
      <c r="N67">
        <v>-1.10549739685412</v>
      </c>
      <c r="O67">
        <v>-5.1173309814032501E-2</v>
      </c>
      <c r="P67">
        <v>-0.15188129577854301</v>
      </c>
      <c r="Q67">
        <v>-0.324179949897554</v>
      </c>
      <c r="R67">
        <v>-1.1057237115271401</v>
      </c>
      <c r="S67">
        <v>-5.1505197160397302E-2</v>
      </c>
      <c r="T67">
        <v>-0.15349279754518899</v>
      </c>
    </row>
    <row r="68" spans="1:20" x14ac:dyDescent="0.25">
      <c r="A68" t="s">
        <v>232</v>
      </c>
      <c r="B68">
        <v>-383.77793013202</v>
      </c>
      <c r="C68">
        <v>-378.27492152640002</v>
      </c>
      <c r="D68">
        <v>5.5030086056206597</v>
      </c>
      <c r="E68">
        <v>-344.43067301552202</v>
      </c>
      <c r="F68">
        <v>-344.248141288559</v>
      </c>
      <c r="G68">
        <v>0.18253172696221201</v>
      </c>
      <c r="H68">
        <v>-39.347257116498398</v>
      </c>
      <c r="I68">
        <v>-34.026780237840001</v>
      </c>
      <c r="J68">
        <v>5.3204768786584502</v>
      </c>
      <c r="K68">
        <v>-0.38233030507853899</v>
      </c>
      <c r="L68">
        <v>-1.26532038425676</v>
      </c>
      <c r="M68">
        <v>-0.32402469103683501</v>
      </c>
      <c r="N68">
        <v>-1.1055848160091</v>
      </c>
      <c r="O68">
        <v>-5.1173309814033202E-2</v>
      </c>
      <c r="P68">
        <v>-0.15188129577854401</v>
      </c>
      <c r="Q68">
        <v>-0.32406453051286999</v>
      </c>
      <c r="R68">
        <v>-1.1057702314332301</v>
      </c>
      <c r="S68">
        <v>-5.1477194333347798E-2</v>
      </c>
      <c r="T68">
        <v>-0.15337861870059</v>
      </c>
    </row>
    <row r="69" spans="1:20" x14ac:dyDescent="0.25">
      <c r="A69" t="s">
        <v>233</v>
      </c>
      <c r="B69">
        <v>-392.85940563148603</v>
      </c>
      <c r="C69">
        <v>-387.28922479039699</v>
      </c>
      <c r="D69">
        <v>5.5701808410890497</v>
      </c>
      <c r="E69">
        <v>-353.74823708314199</v>
      </c>
      <c r="F69">
        <v>-353.57037844901498</v>
      </c>
      <c r="G69">
        <v>0.17785863412759201</v>
      </c>
      <c r="H69">
        <v>-39.111168548343599</v>
      </c>
      <c r="I69">
        <v>-33.718846341382203</v>
      </c>
      <c r="J69">
        <v>5.3923222069614596</v>
      </c>
      <c r="K69">
        <v>-0.38234942427982999</v>
      </c>
      <c r="L69">
        <v>-1.2652930039717301</v>
      </c>
      <c r="M69">
        <v>-0.32411804393238602</v>
      </c>
      <c r="N69">
        <v>-1.1055731234089301</v>
      </c>
      <c r="O69">
        <v>-5.1173309814028498E-2</v>
      </c>
      <c r="P69">
        <v>-0.15188129577853399</v>
      </c>
      <c r="Q69">
        <v>-0.32415898107541802</v>
      </c>
      <c r="R69">
        <v>-1.1057597172240501</v>
      </c>
      <c r="S69">
        <v>-5.1485465670033002E-2</v>
      </c>
      <c r="T69">
        <v>-0.15339543574245801</v>
      </c>
    </row>
    <row r="70" spans="1:20" x14ac:dyDescent="0.25">
      <c r="A70" t="s">
        <v>234</v>
      </c>
      <c r="B70">
        <v>-350.71819449831901</v>
      </c>
      <c r="C70">
        <v>-344.39492764754101</v>
      </c>
      <c r="D70">
        <v>6.3232668507779799</v>
      </c>
      <c r="E70">
        <v>-306.567774417995</v>
      </c>
      <c r="F70">
        <v>-305.80195493954301</v>
      </c>
      <c r="G70">
        <v>0.76581947845144305</v>
      </c>
      <c r="H70">
        <v>-44.150420080324302</v>
      </c>
      <c r="I70">
        <v>-38.592972707997703</v>
      </c>
      <c r="J70">
        <v>5.5574473723265401</v>
      </c>
      <c r="K70">
        <v>-0.56951995921316001</v>
      </c>
      <c r="L70">
        <v>-1.7648638579939899</v>
      </c>
      <c r="M70">
        <v>-0.32404046885937399</v>
      </c>
      <c r="N70">
        <v>-1.1053517748506401</v>
      </c>
      <c r="O70">
        <v>-0.23747394984925899</v>
      </c>
      <c r="P70">
        <v>-0.65070161909480995</v>
      </c>
      <c r="Q70">
        <v>-0.32417216383312603</v>
      </c>
      <c r="R70">
        <v>-1.1059119473158501</v>
      </c>
      <c r="S70">
        <v>-0.23770563311340001</v>
      </c>
      <c r="T70">
        <v>-0.65189478800586198</v>
      </c>
    </row>
    <row r="71" spans="1:20" x14ac:dyDescent="0.25">
      <c r="A71" t="s">
        <v>235</v>
      </c>
      <c r="B71">
        <v>-354.35803291379398</v>
      </c>
      <c r="C71">
        <v>-347.87153961880102</v>
      </c>
      <c r="D71">
        <v>6.48649329499362</v>
      </c>
      <c r="E71">
        <v>-306.82588819993902</v>
      </c>
      <c r="F71">
        <v>-306.08293039795399</v>
      </c>
      <c r="G71">
        <v>0.74295780198504202</v>
      </c>
      <c r="H71">
        <v>-47.532144713855601</v>
      </c>
      <c r="I71">
        <v>-41.788609220847</v>
      </c>
      <c r="J71">
        <v>5.7435354930085696</v>
      </c>
      <c r="K71">
        <v>-0.56992386331255496</v>
      </c>
      <c r="L71">
        <v>-1.7656659573781699</v>
      </c>
      <c r="M71">
        <v>-0.32391064505175499</v>
      </c>
      <c r="N71">
        <v>-1.10524304156431</v>
      </c>
      <c r="O71">
        <v>-0.23748863020300301</v>
      </c>
      <c r="P71">
        <v>-0.65084346861683995</v>
      </c>
      <c r="Q71">
        <v>-0.324029982983707</v>
      </c>
      <c r="R71">
        <v>-1.1057888706218399</v>
      </c>
      <c r="S71">
        <v>-0.23774198323138401</v>
      </c>
      <c r="T71">
        <v>-0.65211254542618502</v>
      </c>
    </row>
    <row r="72" spans="1:20" x14ac:dyDescent="0.25">
      <c r="A72" t="s">
        <v>236</v>
      </c>
      <c r="B72">
        <v>-350.713130017521</v>
      </c>
      <c r="C72">
        <v>-344.38726067943003</v>
      </c>
      <c r="D72">
        <v>6.3258693380906399</v>
      </c>
      <c r="E72">
        <v>-306.53333221555903</v>
      </c>
      <c r="F72">
        <v>-305.767223089406</v>
      </c>
      <c r="G72">
        <v>0.76610912615371396</v>
      </c>
      <c r="H72">
        <v>-44.1797978019613</v>
      </c>
      <c r="I72">
        <v>-38.620037590024403</v>
      </c>
      <c r="J72">
        <v>5.5597602119369203</v>
      </c>
      <c r="K72">
        <v>-0.56952599215914401</v>
      </c>
      <c r="L72">
        <v>-1.76487364280732</v>
      </c>
      <c r="M72">
        <v>-0.32404175681513597</v>
      </c>
      <c r="N72">
        <v>-1.10535258207813</v>
      </c>
      <c r="O72">
        <v>-0.237474287228119</v>
      </c>
      <c r="P72">
        <v>-0.65070381491055995</v>
      </c>
      <c r="Q72">
        <v>-0.32417355782763102</v>
      </c>
      <c r="R72">
        <v>-1.1059130106510899</v>
      </c>
      <c r="S72">
        <v>-0.23770603490275899</v>
      </c>
      <c r="T72">
        <v>-0.65189743817851398</v>
      </c>
    </row>
    <row r="73" spans="1:20" x14ac:dyDescent="0.25">
      <c r="A73" t="s">
        <v>237</v>
      </c>
      <c r="B73">
        <v>-354.347544866249</v>
      </c>
      <c r="C73">
        <v>-347.86417533531699</v>
      </c>
      <c r="D73">
        <v>6.4833695309314399</v>
      </c>
      <c r="E73">
        <v>-306.85145289133197</v>
      </c>
      <c r="F73">
        <v>-306.10921686303499</v>
      </c>
      <c r="G73">
        <v>0.742236028297109</v>
      </c>
      <c r="H73">
        <v>-47.496091974916403</v>
      </c>
      <c r="I73">
        <v>-41.754958472281999</v>
      </c>
      <c r="J73">
        <v>5.7411335026343302</v>
      </c>
      <c r="K73">
        <v>-0.56991706599234004</v>
      </c>
      <c r="L73">
        <v>-1.7656579627594899</v>
      </c>
      <c r="M73">
        <v>-0.32391103166158602</v>
      </c>
      <c r="N73">
        <v>-1.1052426633231001</v>
      </c>
      <c r="O73">
        <v>-0.23748795258083599</v>
      </c>
      <c r="P73">
        <v>-0.65084307769188898</v>
      </c>
      <c r="Q73">
        <v>-0.32403033111082202</v>
      </c>
      <c r="R73">
        <v>-1.1057883085137601</v>
      </c>
      <c r="S73">
        <v>-0.23774122070373499</v>
      </c>
      <c r="T73">
        <v>-0.65211154688758699</v>
      </c>
    </row>
    <row r="74" spans="1:20" x14ac:dyDescent="0.25">
      <c r="A74" t="s">
        <v>238</v>
      </c>
      <c r="B74">
        <v>-357.623012110665</v>
      </c>
      <c r="C74">
        <v>-351.16526122510197</v>
      </c>
      <c r="D74">
        <v>6.4577508855624099</v>
      </c>
      <c r="E74">
        <v>-309.40058315148701</v>
      </c>
      <c r="F74">
        <v>-308.67466139007303</v>
      </c>
      <c r="G74">
        <v>0.72592176141394105</v>
      </c>
      <c r="H74">
        <v>-48.222428959177897</v>
      </c>
      <c r="I74">
        <v>-42.4905998350294</v>
      </c>
      <c r="J74">
        <v>5.7318291241484696</v>
      </c>
      <c r="K74">
        <v>-0.56994893351971498</v>
      </c>
      <c r="L74">
        <v>-1.76588165471889</v>
      </c>
      <c r="M74">
        <v>-0.32393884160256098</v>
      </c>
      <c r="N74">
        <v>-1.10524812820769</v>
      </c>
      <c r="O74">
        <v>-0.237456095439432</v>
      </c>
      <c r="P74">
        <v>-0.65082057237850099</v>
      </c>
      <c r="Q74">
        <v>-0.324061525554942</v>
      </c>
      <c r="R74">
        <v>-1.1058005584845301</v>
      </c>
      <c r="S74">
        <v>-0.237707132174305</v>
      </c>
      <c r="T74">
        <v>-0.65207755952426105</v>
      </c>
    </row>
    <row r="75" spans="1:20" x14ac:dyDescent="0.25">
      <c r="A75" t="s">
        <v>239</v>
      </c>
      <c r="B75">
        <v>-357.638565686432</v>
      </c>
      <c r="C75">
        <v>-351.180653239295</v>
      </c>
      <c r="D75">
        <v>6.4579124471376499</v>
      </c>
      <c r="E75">
        <v>-309.42509192964502</v>
      </c>
      <c r="F75">
        <v>-308.699197312737</v>
      </c>
      <c r="G75">
        <v>0.725894616907931</v>
      </c>
      <c r="H75">
        <v>-48.2134737567877</v>
      </c>
      <c r="I75">
        <v>-42.481455926557999</v>
      </c>
      <c r="J75">
        <v>5.7320178302297196</v>
      </c>
      <c r="K75">
        <v>-0.56994900125095704</v>
      </c>
      <c r="L75">
        <v>-1.76587757715019</v>
      </c>
      <c r="M75">
        <v>-0.323939248845585</v>
      </c>
      <c r="N75">
        <v>-1.1052460960958801</v>
      </c>
      <c r="O75">
        <v>-0.23745673876802501</v>
      </c>
      <c r="P75">
        <v>-0.65082095493692305</v>
      </c>
      <c r="Q75">
        <v>-0.32406193220920299</v>
      </c>
      <c r="R75">
        <v>-1.10579847370081</v>
      </c>
      <c r="S75">
        <v>-0.23770779404419901</v>
      </c>
      <c r="T75">
        <v>-0.65207804867636499</v>
      </c>
    </row>
    <row r="76" spans="1:20" x14ac:dyDescent="0.25">
      <c r="A76" t="s">
        <v>240</v>
      </c>
      <c r="B76">
        <v>-407.50039928417499</v>
      </c>
      <c r="C76">
        <v>-398.46712626986402</v>
      </c>
      <c r="D76">
        <v>9.0332730143117601</v>
      </c>
      <c r="E76">
        <v>-365.33994775040901</v>
      </c>
      <c r="F76">
        <v>-363.86584134683</v>
      </c>
      <c r="G76">
        <v>1.4741064035786999</v>
      </c>
      <c r="H76">
        <v>-42.160451533766498</v>
      </c>
      <c r="I76">
        <v>-34.601284923033496</v>
      </c>
      <c r="J76">
        <v>7.55916661073306</v>
      </c>
      <c r="K76">
        <v>-0.62112718640563402</v>
      </c>
      <c r="L76">
        <v>-1.9288950486977601</v>
      </c>
      <c r="M76">
        <v>-0.32385508974868499</v>
      </c>
      <c r="N76">
        <v>-1.1052109940397301</v>
      </c>
      <c r="O76">
        <v>-0.28949183967685899</v>
      </c>
      <c r="P76">
        <v>-0.81540624592485</v>
      </c>
      <c r="Q76">
        <v>-0.32402072353406203</v>
      </c>
      <c r="R76">
        <v>-1.1059311741871101</v>
      </c>
      <c r="S76">
        <v>-0.28983366975762898</v>
      </c>
      <c r="T76">
        <v>-0.81705773602007303</v>
      </c>
    </row>
    <row r="77" spans="1:20" x14ac:dyDescent="0.25">
      <c r="A77" t="s">
        <v>241</v>
      </c>
      <c r="B77">
        <v>-390.38505519863401</v>
      </c>
      <c r="C77">
        <v>-382.50554719970899</v>
      </c>
      <c r="D77">
        <v>7.8795079989248604</v>
      </c>
      <c r="E77">
        <v>-352.12982015145002</v>
      </c>
      <c r="F77">
        <v>-350.82333807035201</v>
      </c>
      <c r="G77">
        <v>1.3064820810987099</v>
      </c>
      <c r="H77">
        <v>-38.255235047183099</v>
      </c>
      <c r="I77">
        <v>-31.682209129356899</v>
      </c>
      <c r="J77">
        <v>6.5730259178261496</v>
      </c>
      <c r="K77">
        <v>-0.62070599082758904</v>
      </c>
      <c r="L77">
        <v>-1.92835430574397</v>
      </c>
      <c r="M77">
        <v>-0.32411500355440398</v>
      </c>
      <c r="N77">
        <v>-1.1054302277267301</v>
      </c>
      <c r="O77">
        <v>-0.28950156700802498</v>
      </c>
      <c r="P77">
        <v>-0.81544285077027201</v>
      </c>
      <c r="Q77">
        <v>-0.32424059850769099</v>
      </c>
      <c r="R77">
        <v>-1.10601372125541</v>
      </c>
      <c r="S77">
        <v>-0.289808914789843</v>
      </c>
      <c r="T77">
        <v>-0.81692994751326797</v>
      </c>
    </row>
    <row r="78" spans="1:20" x14ac:dyDescent="0.25">
      <c r="A78" t="s">
        <v>242</v>
      </c>
      <c r="B78">
        <v>-393.53685545739597</v>
      </c>
      <c r="C78">
        <v>-385.67123786727598</v>
      </c>
      <c r="D78">
        <v>7.8656175901201104</v>
      </c>
      <c r="E78">
        <v>-356.53371481020798</v>
      </c>
      <c r="F78">
        <v>-355.249110389865</v>
      </c>
      <c r="G78">
        <v>1.28460442034331</v>
      </c>
      <c r="H78">
        <v>-37.003140647187799</v>
      </c>
      <c r="I78">
        <v>-30.422127477410999</v>
      </c>
      <c r="J78">
        <v>6.5810131697767904</v>
      </c>
      <c r="K78">
        <v>-0.62031619989354203</v>
      </c>
      <c r="L78">
        <v>-1.92797008243853</v>
      </c>
      <c r="M78">
        <v>-0.32393197415948899</v>
      </c>
      <c r="N78">
        <v>-1.1053716463230401</v>
      </c>
      <c r="O78">
        <v>-0.289489652345993</v>
      </c>
      <c r="P78">
        <v>-0.81539925949627701</v>
      </c>
      <c r="Q78">
        <v>-0.32405789855945</v>
      </c>
      <c r="R78">
        <v>-1.10595574159119</v>
      </c>
      <c r="S78">
        <v>-0.28979396928715001</v>
      </c>
      <c r="T78">
        <v>-0.81689149807736805</v>
      </c>
    </row>
    <row r="79" spans="1:20" x14ac:dyDescent="0.25">
      <c r="A79" t="s">
        <v>243</v>
      </c>
      <c r="B79">
        <v>-343.21409977116701</v>
      </c>
      <c r="C79">
        <v>-331.374162373464</v>
      </c>
      <c r="D79">
        <v>11.8399373977034</v>
      </c>
      <c r="E79">
        <v>-289.64097504651198</v>
      </c>
      <c r="F79">
        <v>-287.35143018593402</v>
      </c>
      <c r="G79">
        <v>2.28954486057824</v>
      </c>
      <c r="H79">
        <v>-53.573124724655301</v>
      </c>
      <c r="I79">
        <v>-44.022732187530103</v>
      </c>
      <c r="J79">
        <v>9.5503925371251803</v>
      </c>
      <c r="K79">
        <v>-1.25207432980399</v>
      </c>
      <c r="L79">
        <v>-3.5839432539088598</v>
      </c>
      <c r="M79">
        <v>-0.32398614983597501</v>
      </c>
      <c r="N79">
        <v>-1.1050851305828699</v>
      </c>
      <c r="O79">
        <v>-0.91909098717409698</v>
      </c>
      <c r="P79">
        <v>-2.46745039335342</v>
      </c>
      <c r="Q79">
        <v>-0.32420962088509298</v>
      </c>
      <c r="R79">
        <v>-1.10604730198318</v>
      </c>
      <c r="S79">
        <v>-0.91952629496024396</v>
      </c>
      <c r="T79">
        <v>-2.4694669950109298</v>
      </c>
    </row>
    <row r="80" spans="1:20" x14ac:dyDescent="0.25">
      <c r="A80" t="s">
        <v>85</v>
      </c>
      <c r="B80">
        <v>-333.33095782600901</v>
      </c>
      <c r="C80">
        <v>-322.24241635001601</v>
      </c>
      <c r="D80">
        <v>11.0885414759929</v>
      </c>
      <c r="E80">
        <v>-290.41154275955302</v>
      </c>
      <c r="F80">
        <v>-287.88348884982099</v>
      </c>
      <c r="G80">
        <v>2.5280539097321699</v>
      </c>
      <c r="H80">
        <v>-42.919415066455599</v>
      </c>
      <c r="I80">
        <v>-34.358927500194802</v>
      </c>
      <c r="J80">
        <v>8.5604875662607895</v>
      </c>
      <c r="K80">
        <v>-1.2503133205142001</v>
      </c>
      <c r="L80">
        <v>-3.58094771543393</v>
      </c>
      <c r="M80">
        <v>-0.32385161910269999</v>
      </c>
      <c r="N80">
        <v>-1.10502345943544</v>
      </c>
      <c r="O80">
        <v>-0.91900425229506</v>
      </c>
      <c r="P80">
        <v>-2.4670345655061401</v>
      </c>
      <c r="Q80">
        <v>-0.32407032391726698</v>
      </c>
      <c r="R80">
        <v>-1.10594922608039</v>
      </c>
      <c r="S80">
        <v>-0.91936644001500301</v>
      </c>
      <c r="T80">
        <v>-2.46878842338052</v>
      </c>
    </row>
    <row r="81" spans="1:20" x14ac:dyDescent="0.25">
      <c r="A81" t="s">
        <v>86</v>
      </c>
      <c r="B81">
        <v>-334.764831869982</v>
      </c>
      <c r="C81">
        <v>-323.49049013292898</v>
      </c>
      <c r="D81">
        <v>11.2743417370529</v>
      </c>
      <c r="E81">
        <v>-282.77506997627398</v>
      </c>
      <c r="F81">
        <v>-280.54842992546997</v>
      </c>
      <c r="G81">
        <v>2.2266400508047299</v>
      </c>
      <c r="H81">
        <v>-51.989761893707701</v>
      </c>
      <c r="I81">
        <v>-42.942060207459399</v>
      </c>
      <c r="J81">
        <v>9.0477016862482191</v>
      </c>
      <c r="K81">
        <v>-1.2517640517716599</v>
      </c>
      <c r="L81">
        <v>-3.5835069699861601</v>
      </c>
      <c r="M81">
        <v>-0.32391717299964701</v>
      </c>
      <c r="N81">
        <v>-1.10511866185077</v>
      </c>
      <c r="O81">
        <v>-0.91905233106234097</v>
      </c>
      <c r="P81">
        <v>-2.4673810040478998</v>
      </c>
      <c r="Q81">
        <v>-0.32410427992264801</v>
      </c>
      <c r="R81">
        <v>-1.1059693553366701</v>
      </c>
      <c r="S81">
        <v>-0.91948270340552196</v>
      </c>
      <c r="T81">
        <v>-2.4693589183820799</v>
      </c>
    </row>
    <row r="82" spans="1:20" x14ac:dyDescent="0.25">
      <c r="A82" t="s">
        <v>87</v>
      </c>
      <c r="B82">
        <v>-337.16710510549501</v>
      </c>
      <c r="C82">
        <v>-326.06384572016702</v>
      </c>
      <c r="D82">
        <v>11.103259385328</v>
      </c>
      <c r="E82">
        <v>-286.20183348294898</v>
      </c>
      <c r="F82">
        <v>-284.054819611911</v>
      </c>
      <c r="G82">
        <v>2.14701387103834</v>
      </c>
      <c r="H82">
        <v>-50.9652716225457</v>
      </c>
      <c r="I82">
        <v>-42.009026108256002</v>
      </c>
      <c r="J82">
        <v>8.9562455142896606</v>
      </c>
      <c r="K82">
        <v>-1.2515435708480001</v>
      </c>
      <c r="L82">
        <v>-3.5833711125210499</v>
      </c>
      <c r="M82">
        <v>-0.3239083118485</v>
      </c>
      <c r="N82">
        <v>-1.1051127653653301</v>
      </c>
      <c r="O82">
        <v>-0.91906413481640903</v>
      </c>
      <c r="P82">
        <v>-2.4674178272246499</v>
      </c>
      <c r="Q82">
        <v>-0.32409657677153397</v>
      </c>
      <c r="R82">
        <v>-1.1059596898982</v>
      </c>
      <c r="S82">
        <v>-0.91948872652547398</v>
      </c>
      <c r="T82">
        <v>-2.4693692993343501</v>
      </c>
    </row>
    <row r="83" spans="1:20" x14ac:dyDescent="0.25">
      <c r="A83" t="s">
        <v>88</v>
      </c>
      <c r="B83">
        <v>-329.08720083765297</v>
      </c>
      <c r="C83">
        <v>-318.49250106683797</v>
      </c>
      <c r="D83">
        <v>10.594699770815099</v>
      </c>
      <c r="E83">
        <v>-285.12134193418802</v>
      </c>
      <c r="F83">
        <v>-282.582161417593</v>
      </c>
      <c r="G83">
        <v>2.5391805165946302</v>
      </c>
      <c r="H83">
        <v>-43.965858903465197</v>
      </c>
      <c r="I83">
        <v>-35.910339649244698</v>
      </c>
      <c r="J83">
        <v>8.05551925422054</v>
      </c>
      <c r="K83">
        <v>-1.25044293319608</v>
      </c>
      <c r="L83">
        <v>-3.5810439537867498</v>
      </c>
      <c r="M83">
        <v>-0.32379347134875203</v>
      </c>
      <c r="N83">
        <v>-1.1050242364118299</v>
      </c>
      <c r="O83">
        <v>-0.91896543130899899</v>
      </c>
      <c r="P83">
        <v>-2.4669580389516899</v>
      </c>
      <c r="Q83">
        <v>-0.32396941178739802</v>
      </c>
      <c r="R83">
        <v>-1.10583761877764</v>
      </c>
      <c r="S83">
        <v>-0.91932073327426</v>
      </c>
      <c r="T83">
        <v>-2.4686815989895701</v>
      </c>
    </row>
    <row r="84" spans="1:20" x14ac:dyDescent="0.25">
      <c r="A84" t="s">
        <v>89</v>
      </c>
      <c r="B84">
        <v>-330.84299426383097</v>
      </c>
      <c r="C84">
        <v>-320.631332435118</v>
      </c>
      <c r="D84">
        <v>10.2116618287126</v>
      </c>
      <c r="E84">
        <v>-289.28836406471902</v>
      </c>
      <c r="F84">
        <v>-286.89505488993098</v>
      </c>
      <c r="G84">
        <v>2.3933091747881399</v>
      </c>
      <c r="H84">
        <v>-41.554630199111898</v>
      </c>
      <c r="I84">
        <v>-33.736277545187399</v>
      </c>
      <c r="J84">
        <v>7.8183526539244701</v>
      </c>
      <c r="K84">
        <v>-1.2502185917044899</v>
      </c>
      <c r="L84">
        <v>-3.5806934756656998</v>
      </c>
      <c r="M84">
        <v>-0.32393472445645299</v>
      </c>
      <c r="N84">
        <v>-1.1051241659022299</v>
      </c>
      <c r="O84">
        <v>-0.91901547940839101</v>
      </c>
      <c r="P84">
        <v>-2.4670103770264702</v>
      </c>
      <c r="Q84">
        <v>-0.32411651053343099</v>
      </c>
      <c r="R84">
        <v>-1.10593793159303</v>
      </c>
      <c r="S84">
        <v>-0.91935375972384703</v>
      </c>
      <c r="T84">
        <v>-2.4686543977759401</v>
      </c>
    </row>
    <row r="85" spans="1:20" x14ac:dyDescent="0.25">
      <c r="A85" t="s">
        <v>90</v>
      </c>
      <c r="B85">
        <v>-345.07326278227202</v>
      </c>
      <c r="C85">
        <v>-336.72065815005101</v>
      </c>
      <c r="D85">
        <v>8.3526046322203999</v>
      </c>
      <c r="E85">
        <v>-310.90662239599902</v>
      </c>
      <c r="F85">
        <v>-308.59645744989803</v>
      </c>
      <c r="G85">
        <v>2.3101649461014002</v>
      </c>
      <c r="H85">
        <v>-34.166640386272498</v>
      </c>
      <c r="I85">
        <v>-28.124200700153501</v>
      </c>
      <c r="J85">
        <v>6.04243968611899</v>
      </c>
      <c r="K85">
        <v>-0.79292587274075699</v>
      </c>
      <c r="L85">
        <v>-2.3733463295599302</v>
      </c>
      <c r="M85">
        <v>-0.32393111775467198</v>
      </c>
      <c r="N85">
        <v>-1.10514601565795</v>
      </c>
      <c r="O85">
        <v>-0.46307095055984099</v>
      </c>
      <c r="P85">
        <v>-1.2611107340645</v>
      </c>
      <c r="Q85">
        <v>-0.324090969040224</v>
      </c>
      <c r="R85">
        <v>-1.1058416626374299</v>
      </c>
      <c r="S85">
        <v>-0.46328568220802802</v>
      </c>
      <c r="T85">
        <v>-1.26234194756046</v>
      </c>
    </row>
    <row r="86" spans="1:20" x14ac:dyDescent="0.25">
      <c r="A86" t="s">
        <v>91</v>
      </c>
      <c r="B86">
        <v>-332.97687637159203</v>
      </c>
      <c r="C86">
        <v>-325.60414229785499</v>
      </c>
      <c r="D86">
        <v>7.3727340737376998</v>
      </c>
      <c r="E86">
        <v>-301.20111004661101</v>
      </c>
      <c r="F86">
        <v>-299.06373223534598</v>
      </c>
      <c r="G86">
        <v>2.1373778112655</v>
      </c>
      <c r="H86">
        <v>-31.7757663249809</v>
      </c>
      <c r="I86">
        <v>-26.540410062508801</v>
      </c>
      <c r="J86">
        <v>5.2353562624721901</v>
      </c>
      <c r="K86">
        <v>-0.79257381716762498</v>
      </c>
      <c r="L86">
        <v>-2.3728810617108298</v>
      </c>
      <c r="M86">
        <v>-0.32395273288426002</v>
      </c>
      <c r="N86">
        <v>-1.10517004132928</v>
      </c>
      <c r="O86">
        <v>-0.463081550153991</v>
      </c>
      <c r="P86">
        <v>-1.2611478059588199</v>
      </c>
      <c r="Q86">
        <v>-0.32407189841564499</v>
      </c>
      <c r="R86">
        <v>-1.10572855581709</v>
      </c>
      <c r="S86">
        <v>-0.46327581839128701</v>
      </c>
      <c r="T86">
        <v>-1.26226989931236</v>
      </c>
    </row>
    <row r="87" spans="1:20" x14ac:dyDescent="0.25">
      <c r="A87" t="s">
        <v>92</v>
      </c>
      <c r="B87">
        <v>-339.06292196983497</v>
      </c>
      <c r="C87">
        <v>-331.69265776728997</v>
      </c>
      <c r="D87">
        <v>7.3702642025446199</v>
      </c>
      <c r="E87">
        <v>-307.77580277982202</v>
      </c>
      <c r="F87">
        <v>-305.634260838557</v>
      </c>
      <c r="G87">
        <v>2.1415419412643302</v>
      </c>
      <c r="H87">
        <v>-31.2871191900133</v>
      </c>
      <c r="I87">
        <v>-26.058396928733</v>
      </c>
      <c r="J87">
        <v>5.2287222612802902</v>
      </c>
      <c r="K87">
        <v>-0.79238976280223306</v>
      </c>
      <c r="L87">
        <v>-2.3727777681259199</v>
      </c>
      <c r="M87">
        <v>-0.323888560899525</v>
      </c>
      <c r="N87">
        <v>-1.1051324304227701</v>
      </c>
      <c r="O87">
        <v>-0.46308302844867899</v>
      </c>
      <c r="P87">
        <v>-1.26114687844355</v>
      </c>
      <c r="Q87">
        <v>-0.32401597021850898</v>
      </c>
      <c r="R87">
        <v>-1.1057036764385</v>
      </c>
      <c r="S87">
        <v>-0.46327147512911698</v>
      </c>
      <c r="T87">
        <v>-1.26225129128181</v>
      </c>
    </row>
    <row r="88" spans="1:20" x14ac:dyDescent="0.25">
      <c r="A88" t="s">
        <v>93</v>
      </c>
      <c r="B88">
        <v>-398.41577611182998</v>
      </c>
      <c r="C88">
        <v>-388.83013762951799</v>
      </c>
      <c r="D88">
        <v>9.5856384823120298</v>
      </c>
      <c r="E88">
        <v>-357.40794071895198</v>
      </c>
      <c r="F88">
        <v>-355.906782223741</v>
      </c>
      <c r="G88">
        <v>1.50115849521092</v>
      </c>
      <c r="H88">
        <v>-41.007835392878</v>
      </c>
      <c r="I88">
        <v>-32.923355405776903</v>
      </c>
      <c r="J88">
        <v>8.0844799871010995</v>
      </c>
      <c r="K88">
        <v>-0.86876814946533498</v>
      </c>
      <c r="L88">
        <v>-2.6250995207343899</v>
      </c>
      <c r="M88">
        <v>-0.32384863248865398</v>
      </c>
      <c r="N88">
        <v>-1.1051989005037099</v>
      </c>
      <c r="O88">
        <v>-0.53733300591294597</v>
      </c>
      <c r="P88">
        <v>-1.5118680738384001</v>
      </c>
      <c r="Q88">
        <v>-0.32404030296907599</v>
      </c>
      <c r="R88">
        <v>-1.1060277262227001</v>
      </c>
      <c r="S88">
        <v>-0.53769188890826602</v>
      </c>
      <c r="T88">
        <v>-1.51356791000853</v>
      </c>
    </row>
    <row r="89" spans="1:20" x14ac:dyDescent="0.25">
      <c r="A89" t="s">
        <v>94</v>
      </c>
      <c r="B89">
        <v>-381.47292962790198</v>
      </c>
      <c r="C89">
        <v>-373.055512281218</v>
      </c>
      <c r="D89">
        <v>8.4174173466844699</v>
      </c>
      <c r="E89">
        <v>-344.23270534944299</v>
      </c>
      <c r="F89">
        <v>-342.900349579151</v>
      </c>
      <c r="G89">
        <v>1.33235577029188</v>
      </c>
      <c r="H89">
        <v>-37.240224278459003</v>
      </c>
      <c r="I89">
        <v>-30.155162702066399</v>
      </c>
      <c r="J89">
        <v>7.0850615763925804</v>
      </c>
      <c r="K89">
        <v>-0.86833999826485397</v>
      </c>
      <c r="L89">
        <v>-2.6245702720511002</v>
      </c>
      <c r="M89">
        <v>-0.32410250807700802</v>
      </c>
      <c r="N89">
        <v>-1.1054066142946499</v>
      </c>
      <c r="O89">
        <v>-0.53732846043786398</v>
      </c>
      <c r="P89">
        <v>-1.5118886371445699</v>
      </c>
      <c r="Q89">
        <v>-0.32424873143433702</v>
      </c>
      <c r="R89">
        <v>-1.1060823696363999</v>
      </c>
      <c r="S89">
        <v>-0.53765740889117197</v>
      </c>
      <c r="T89">
        <v>-1.51343626703537</v>
      </c>
    </row>
    <row r="90" spans="1:20" x14ac:dyDescent="0.25">
      <c r="A90" t="s">
        <v>95</v>
      </c>
      <c r="B90">
        <v>-382.56758778017797</v>
      </c>
      <c r="C90">
        <v>-372.21372848791799</v>
      </c>
      <c r="D90">
        <v>10.3538592922598</v>
      </c>
      <c r="E90">
        <v>-344.57010640764099</v>
      </c>
      <c r="F90">
        <v>-341.87293738059702</v>
      </c>
      <c r="G90">
        <v>2.6971690270442199</v>
      </c>
      <c r="H90">
        <v>-37.997481372536697</v>
      </c>
      <c r="I90">
        <v>-30.340791107321099</v>
      </c>
      <c r="J90">
        <v>7.6566902652155999</v>
      </c>
      <c r="K90">
        <v>-0.68894028927672302</v>
      </c>
      <c r="L90">
        <v>-2.0388328851419701</v>
      </c>
      <c r="M90">
        <v>-0.37900229437812899</v>
      </c>
      <c r="N90">
        <v>-1.19682844623676</v>
      </c>
      <c r="O90">
        <v>-0.30353913704277402</v>
      </c>
      <c r="P90">
        <v>-0.83393082242648298</v>
      </c>
      <c r="Q90">
        <v>-0.37919832130876502</v>
      </c>
      <c r="R90">
        <v>-1.1977974639872799</v>
      </c>
      <c r="S90">
        <v>-0.30381163253933102</v>
      </c>
      <c r="T90">
        <v>-0.83540956114102805</v>
      </c>
    </row>
    <row r="91" spans="1:20" x14ac:dyDescent="0.25">
      <c r="A91" t="s">
        <v>96</v>
      </c>
      <c r="B91">
        <v>-380.91364345283199</v>
      </c>
      <c r="C91">
        <v>-370.651750699231</v>
      </c>
      <c r="D91">
        <v>10.2618927536009</v>
      </c>
      <c r="E91">
        <v>-343.63819819455802</v>
      </c>
      <c r="F91">
        <v>-341.01037414486501</v>
      </c>
      <c r="G91">
        <v>2.6278240496924998</v>
      </c>
      <c r="H91">
        <v>-37.275445258274097</v>
      </c>
      <c r="I91">
        <v>-29.641376554365699</v>
      </c>
      <c r="J91">
        <v>7.6340687039084099</v>
      </c>
      <c r="K91">
        <v>-0.68876892608572604</v>
      </c>
      <c r="L91">
        <v>-2.0387206180750601</v>
      </c>
      <c r="M91">
        <v>-0.37900341800273102</v>
      </c>
      <c r="N91">
        <v>-1.1968132942812899</v>
      </c>
      <c r="O91">
        <v>-0.30354046314528199</v>
      </c>
      <c r="P91">
        <v>-0.83393490338861398</v>
      </c>
      <c r="Q91">
        <v>-0.37920525364604701</v>
      </c>
      <c r="R91">
        <v>-1.1978140593320099</v>
      </c>
      <c r="S91">
        <v>-0.30380556350118398</v>
      </c>
      <c r="T91">
        <v>-0.83537486513703796</v>
      </c>
    </row>
    <row r="92" spans="1:20" x14ac:dyDescent="0.25">
      <c r="A92" t="s">
        <v>34</v>
      </c>
      <c r="B92">
        <v>-398.41741333238298</v>
      </c>
      <c r="C92">
        <v>-385.41948166502601</v>
      </c>
      <c r="D92">
        <v>12.9979316673569</v>
      </c>
      <c r="E92">
        <v>-344.20186146908497</v>
      </c>
      <c r="F92">
        <v>-343.931733491871</v>
      </c>
      <c r="G92">
        <v>0.27012797721453302</v>
      </c>
      <c r="H92">
        <v>-54.215551863297698</v>
      </c>
      <c r="I92">
        <v>-41.487748173155303</v>
      </c>
      <c r="J92">
        <v>12.7278036901424</v>
      </c>
      <c r="K92">
        <v>-0.45840478114635203</v>
      </c>
      <c r="L92">
        <v>-1.3768448302752501</v>
      </c>
      <c r="M92">
        <v>-0.37957903665588499</v>
      </c>
      <c r="N92">
        <v>-1.1998581724347399</v>
      </c>
      <c r="O92">
        <v>-6.9416562119223105E-2</v>
      </c>
      <c r="P92">
        <v>-0.165746229910437</v>
      </c>
      <c r="Q92">
        <v>-0.37964942912365901</v>
      </c>
      <c r="R92">
        <v>-1.20019849032176</v>
      </c>
      <c r="S92">
        <v>-7.0572763443842501E-2</v>
      </c>
      <c r="T92">
        <v>-0.16902708196573901</v>
      </c>
    </row>
    <row r="93" spans="1:20" x14ac:dyDescent="0.25">
      <c r="A93" t="s">
        <v>35</v>
      </c>
      <c r="B93">
        <v>-388.724725572647</v>
      </c>
      <c r="C93">
        <v>-378.55797146369798</v>
      </c>
      <c r="D93">
        <v>10.166754108949</v>
      </c>
      <c r="E93">
        <v>-351.51229277020099</v>
      </c>
      <c r="F93">
        <v>-351.32504282398099</v>
      </c>
      <c r="G93">
        <v>0.18724994622027999</v>
      </c>
      <c r="H93">
        <v>-37.212432802446102</v>
      </c>
      <c r="I93">
        <v>-27.232928639717301</v>
      </c>
      <c r="J93">
        <v>9.9795041627287393</v>
      </c>
      <c r="K93">
        <v>-0.45613956158408597</v>
      </c>
      <c r="L93">
        <v>-1.3735234138033701</v>
      </c>
      <c r="M93">
        <v>-0.3798428869696</v>
      </c>
      <c r="N93">
        <v>-1.20048383121846</v>
      </c>
      <c r="O93">
        <v>-6.94165621192218E-2</v>
      </c>
      <c r="P93">
        <v>-0.165746229910436</v>
      </c>
      <c r="Q93">
        <v>-0.37988743805238201</v>
      </c>
      <c r="R93">
        <v>-1.2007066397127899</v>
      </c>
      <c r="S93">
        <v>-7.0316993903431102E-2</v>
      </c>
      <c r="T93">
        <v>-0.16837943041996301</v>
      </c>
    </row>
    <row r="94" spans="1:20" x14ac:dyDescent="0.25">
      <c r="A94" t="s">
        <v>36</v>
      </c>
      <c r="B94">
        <v>-389.40229632952099</v>
      </c>
      <c r="C94">
        <v>-378.13875355163401</v>
      </c>
      <c r="D94">
        <v>11.263542777887601</v>
      </c>
      <c r="E94">
        <v>-346.90935723090701</v>
      </c>
      <c r="F94">
        <v>-346.71590767376301</v>
      </c>
      <c r="G94">
        <v>0.19344955714412701</v>
      </c>
      <c r="H94">
        <v>-42.492939098614599</v>
      </c>
      <c r="I94">
        <v>-31.422845877871001</v>
      </c>
      <c r="J94">
        <v>11.0700932207435</v>
      </c>
      <c r="K94">
        <v>-0.45687824263292398</v>
      </c>
      <c r="L94">
        <v>-1.3744538316427299</v>
      </c>
      <c r="M94">
        <v>-0.37971008700596098</v>
      </c>
      <c r="N94">
        <v>-1.20027449172626</v>
      </c>
      <c r="O94">
        <v>-6.94165621192218E-2</v>
      </c>
      <c r="P94">
        <v>-0.165746229910436</v>
      </c>
      <c r="Q94">
        <v>-0.37975999084161799</v>
      </c>
      <c r="R94">
        <v>-1.2005182418920699</v>
      </c>
      <c r="S94">
        <v>-7.0428114065035893E-2</v>
      </c>
      <c r="T94">
        <v>-0.16865739921102799</v>
      </c>
    </row>
    <row r="95" spans="1:20" x14ac:dyDescent="0.25">
      <c r="A95" t="s">
        <v>37</v>
      </c>
      <c r="B95">
        <v>-406.97914293362902</v>
      </c>
      <c r="C95">
        <v>-393.10683157450899</v>
      </c>
      <c r="D95">
        <v>13.872311359120101</v>
      </c>
      <c r="E95">
        <v>-351.02794316395199</v>
      </c>
      <c r="F95">
        <v>-350.73183885429597</v>
      </c>
      <c r="G95">
        <v>0.29610430965650603</v>
      </c>
      <c r="H95">
        <v>-55.951199769676698</v>
      </c>
      <c r="I95">
        <v>-42.374992720213001</v>
      </c>
      <c r="J95">
        <v>13.5762070494636</v>
      </c>
      <c r="K95">
        <v>-0.45877108678122303</v>
      </c>
      <c r="L95">
        <v>-1.37747418332773</v>
      </c>
      <c r="M95">
        <v>-0.37967656764876201</v>
      </c>
      <c r="N95">
        <v>-1.2000952268470999</v>
      </c>
      <c r="O95">
        <v>-6.94165621192218E-2</v>
      </c>
      <c r="P95">
        <v>-0.165746229910436</v>
      </c>
      <c r="Q95">
        <v>-0.37975822714129398</v>
      </c>
      <c r="R95">
        <v>-1.20048408755112</v>
      </c>
      <c r="S95">
        <v>-7.0641528563851502E-2</v>
      </c>
      <c r="T95">
        <v>-0.16922164673326401</v>
      </c>
    </row>
    <row r="96" spans="1:20" x14ac:dyDescent="0.25">
      <c r="A96" t="s">
        <v>97</v>
      </c>
      <c r="B96">
        <v>-406.438289246973</v>
      </c>
      <c r="C96">
        <v>-399.059247962298</v>
      </c>
      <c r="D96">
        <v>7.3790412846742299</v>
      </c>
      <c r="E96">
        <v>-365.50268951805202</v>
      </c>
      <c r="F96">
        <v>-365.199173056581</v>
      </c>
      <c r="G96">
        <v>0.30351646147120198</v>
      </c>
      <c r="H96">
        <v>-40.9355997289207</v>
      </c>
      <c r="I96">
        <v>-33.860074905717603</v>
      </c>
      <c r="J96">
        <v>7.0755248232030299</v>
      </c>
      <c r="K96">
        <v>-0.438018740754404</v>
      </c>
      <c r="L96">
        <v>-1.3599438929312</v>
      </c>
      <c r="M96">
        <v>-0.37953973746807002</v>
      </c>
      <c r="N96">
        <v>-1.19977674626268</v>
      </c>
      <c r="O96">
        <v>-5.11733098140328E-2</v>
      </c>
      <c r="P96">
        <v>-0.15188129577854301</v>
      </c>
      <c r="Q96">
        <v>-0.37960951731200199</v>
      </c>
      <c r="R96">
        <v>-1.2001151299441699</v>
      </c>
      <c r="S96">
        <v>-5.15612841522783E-2</v>
      </c>
      <c r="T96">
        <v>-0.15378008262363599</v>
      </c>
    </row>
    <row r="97" spans="1:20" x14ac:dyDescent="0.25">
      <c r="A97" t="s">
        <v>98</v>
      </c>
      <c r="B97">
        <v>-405.44070965301501</v>
      </c>
      <c r="C97">
        <v>-399.38540955259703</v>
      </c>
      <c r="D97">
        <v>6.0553001004180897</v>
      </c>
      <c r="E97">
        <v>-376.19666081259601</v>
      </c>
      <c r="F97">
        <v>-375.96817230028199</v>
      </c>
      <c r="G97">
        <v>0.22848851231446399</v>
      </c>
      <c r="H97">
        <v>-29.244048840419001</v>
      </c>
      <c r="I97">
        <v>-23.417237252315399</v>
      </c>
      <c r="J97">
        <v>5.8268115881036202</v>
      </c>
      <c r="K97">
        <v>-0.43685882110500401</v>
      </c>
      <c r="L97">
        <v>-1.35796537927099</v>
      </c>
      <c r="M97">
        <v>-0.37993548397872701</v>
      </c>
      <c r="N97">
        <v>-1.20069564238211</v>
      </c>
      <c r="O97">
        <v>-5.1173309814030198E-2</v>
      </c>
      <c r="P97">
        <v>-0.15188129577853801</v>
      </c>
      <c r="Q97">
        <v>-0.379981638351097</v>
      </c>
      <c r="R97">
        <v>-1.2009295438196499</v>
      </c>
      <c r="S97">
        <v>-5.1475532223173998E-2</v>
      </c>
      <c r="T97">
        <v>-0.153518332580412</v>
      </c>
    </row>
    <row r="98" spans="1:20" x14ac:dyDescent="0.25">
      <c r="A98" t="s">
        <v>99</v>
      </c>
      <c r="B98">
        <v>-404.406647644391</v>
      </c>
      <c r="C98">
        <v>-397.84836306697298</v>
      </c>
      <c r="D98">
        <v>6.5582845774177301</v>
      </c>
      <c r="E98">
        <v>-371.138184774791</v>
      </c>
      <c r="F98">
        <v>-370.90161159845599</v>
      </c>
      <c r="G98">
        <v>0.236573176334852</v>
      </c>
      <c r="H98">
        <v>-33.268462869599801</v>
      </c>
      <c r="I98">
        <v>-26.946751468516901</v>
      </c>
      <c r="J98">
        <v>6.3217114010828697</v>
      </c>
      <c r="K98">
        <v>-0.43735557884357801</v>
      </c>
      <c r="L98">
        <v>-1.35859295541758</v>
      </c>
      <c r="M98">
        <v>-0.37978441873985902</v>
      </c>
      <c r="N98">
        <v>-1.20043822336939</v>
      </c>
      <c r="O98">
        <v>-5.11733098140323E-2</v>
      </c>
      <c r="P98">
        <v>-0.15188129577854301</v>
      </c>
      <c r="Q98">
        <v>-0.37983507626282398</v>
      </c>
      <c r="R98">
        <v>-1.20068793203214</v>
      </c>
      <c r="S98">
        <v>-5.1510075786945803E-2</v>
      </c>
      <c r="T98">
        <v>-0.153651975998605</v>
      </c>
    </row>
    <row r="99" spans="1:20" x14ac:dyDescent="0.25">
      <c r="A99" t="s">
        <v>100</v>
      </c>
      <c r="B99">
        <v>-413.55278270203598</v>
      </c>
      <c r="C99">
        <v>-405.64720556280901</v>
      </c>
      <c r="D99">
        <v>7.9055771392269296</v>
      </c>
      <c r="E99">
        <v>-372.12921752147997</v>
      </c>
      <c r="F99">
        <v>-371.79291680284501</v>
      </c>
      <c r="G99">
        <v>0.33630071863518901</v>
      </c>
      <c r="H99">
        <v>-41.423565180556203</v>
      </c>
      <c r="I99">
        <v>-33.854288759964398</v>
      </c>
      <c r="J99">
        <v>7.5692764205917404</v>
      </c>
      <c r="K99">
        <v>-0.438104763245596</v>
      </c>
      <c r="L99">
        <v>-1.3602816415467101</v>
      </c>
      <c r="M99">
        <v>-0.37960014401654102</v>
      </c>
      <c r="N99">
        <v>-1.1999542546197199</v>
      </c>
      <c r="O99">
        <v>-5.11733098140301E-2</v>
      </c>
      <c r="P99">
        <v>-0.15188129577853701</v>
      </c>
      <c r="Q99">
        <v>-0.37968054647613703</v>
      </c>
      <c r="R99">
        <v>-1.2003380688934699</v>
      </c>
      <c r="S99">
        <v>-5.1581734570171303E-2</v>
      </c>
      <c r="T99">
        <v>-0.15389163902344</v>
      </c>
    </row>
    <row r="100" spans="1:20" x14ac:dyDescent="0.25">
      <c r="A100" t="s">
        <v>101</v>
      </c>
      <c r="B100">
        <v>-374.07408131274701</v>
      </c>
      <c r="C100">
        <v>-364.35064949776898</v>
      </c>
      <c r="D100">
        <v>9.7234318149781895</v>
      </c>
      <c r="E100">
        <v>-306.15942302929898</v>
      </c>
      <c r="F100">
        <v>-304.96045920013</v>
      </c>
      <c r="G100">
        <v>1.1989638291687701</v>
      </c>
      <c r="H100">
        <v>-67.914658283447807</v>
      </c>
      <c r="I100">
        <v>-59.390190297638398</v>
      </c>
      <c r="J100">
        <v>8.5244679858094194</v>
      </c>
      <c r="K100">
        <v>-0.63032609652259597</v>
      </c>
      <c r="L100">
        <v>-1.8677417373902001</v>
      </c>
      <c r="M100">
        <v>-0.37897283965101602</v>
      </c>
      <c r="N100">
        <v>-1.19692896294359</v>
      </c>
      <c r="O100">
        <v>-0.23973101429636201</v>
      </c>
      <c r="P100">
        <v>-0.65656769336387799</v>
      </c>
      <c r="Q100">
        <v>-0.37916503165841497</v>
      </c>
      <c r="R100">
        <v>-1.1978942177804099</v>
      </c>
      <c r="S100">
        <v>-0.24006969124088601</v>
      </c>
      <c r="T100">
        <v>-0.65831836749097306</v>
      </c>
    </row>
    <row r="101" spans="1:20" x14ac:dyDescent="0.25">
      <c r="A101" t="s">
        <v>102</v>
      </c>
      <c r="B101">
        <v>-372.76635099955701</v>
      </c>
      <c r="C101">
        <v>-362.85841798925799</v>
      </c>
      <c r="D101">
        <v>9.9079330102990895</v>
      </c>
      <c r="E101">
        <v>-303.43993297614298</v>
      </c>
      <c r="F101">
        <v>-302.19184204509799</v>
      </c>
      <c r="G101">
        <v>1.24809093104566</v>
      </c>
      <c r="H101">
        <v>-69.326418023414107</v>
      </c>
      <c r="I101">
        <v>-60.666575944160599</v>
      </c>
      <c r="J101">
        <v>8.6598420792534299</v>
      </c>
      <c r="K101">
        <v>-0.63067466110773795</v>
      </c>
      <c r="L101">
        <v>-1.86822859488301</v>
      </c>
      <c r="M101">
        <v>-0.37911383682195399</v>
      </c>
      <c r="N101">
        <v>-1.19714722042505</v>
      </c>
      <c r="O101">
        <v>-0.23974023861278199</v>
      </c>
      <c r="P101">
        <v>-0.65649692565682805</v>
      </c>
      <c r="Q101">
        <v>-0.37931395114345601</v>
      </c>
      <c r="R101">
        <v>-1.1981488937858</v>
      </c>
      <c r="S101">
        <v>-0.240078359207088</v>
      </c>
      <c r="T101">
        <v>-0.65825537656074495</v>
      </c>
    </row>
    <row r="102" spans="1:20" x14ac:dyDescent="0.25">
      <c r="A102" t="s">
        <v>103</v>
      </c>
      <c r="B102">
        <v>-365.089243459746</v>
      </c>
      <c r="C102">
        <v>-356.80565723081997</v>
      </c>
      <c r="D102">
        <v>8.2835862289262003</v>
      </c>
      <c r="E102">
        <v>-307.190099960118</v>
      </c>
      <c r="F102">
        <v>-306.24141728555099</v>
      </c>
      <c r="G102">
        <v>0.948682674566801</v>
      </c>
      <c r="H102">
        <v>-57.899143499628103</v>
      </c>
      <c r="I102">
        <v>-50.564239945268703</v>
      </c>
      <c r="J102">
        <v>7.3349035543593901</v>
      </c>
      <c r="K102">
        <v>-0.62893626627851695</v>
      </c>
      <c r="L102">
        <v>-1.86589097532796</v>
      </c>
      <c r="M102">
        <v>-0.37913819231967899</v>
      </c>
      <c r="N102">
        <v>-1.1974495222811601</v>
      </c>
      <c r="O102">
        <v>-0.23966529917172999</v>
      </c>
      <c r="P102">
        <v>-0.65652161176372004</v>
      </c>
      <c r="Q102">
        <v>-0.37929013281558799</v>
      </c>
      <c r="R102">
        <v>-1.1981870899885101</v>
      </c>
      <c r="S102">
        <v>-0.239970100204901</v>
      </c>
      <c r="T102">
        <v>-0.65812101934433298</v>
      </c>
    </row>
    <row r="103" spans="1:20" x14ac:dyDescent="0.25">
      <c r="A103" t="s">
        <v>104</v>
      </c>
      <c r="B103">
        <v>-381.23767912858102</v>
      </c>
      <c r="C103">
        <v>-371.26511717955401</v>
      </c>
      <c r="D103">
        <v>9.9725619490277708</v>
      </c>
      <c r="E103">
        <v>-310.751789852493</v>
      </c>
      <c r="F103">
        <v>-309.50995005054699</v>
      </c>
      <c r="G103">
        <v>1.24183980194566</v>
      </c>
      <c r="H103">
        <v>-70.485889276088798</v>
      </c>
      <c r="I103">
        <v>-61.755167129006701</v>
      </c>
      <c r="J103">
        <v>8.7307221470821101</v>
      </c>
      <c r="K103">
        <v>-0.63094681575357603</v>
      </c>
      <c r="L103">
        <v>-1.86809409393661</v>
      </c>
      <c r="M103">
        <v>-0.37901289102545099</v>
      </c>
      <c r="N103">
        <v>-1.1969909756833099</v>
      </c>
      <c r="O103">
        <v>-0.23975175748907701</v>
      </c>
      <c r="P103">
        <v>-0.65643863180105899</v>
      </c>
      <c r="Q103">
        <v>-0.379213870604242</v>
      </c>
      <c r="R103">
        <v>-1.19798492868969</v>
      </c>
      <c r="S103">
        <v>-0.24009457940005499</v>
      </c>
      <c r="T103">
        <v>-0.65822623327055096</v>
      </c>
    </row>
    <row r="104" spans="1:20" x14ac:dyDescent="0.25">
      <c r="A104" t="s">
        <v>105</v>
      </c>
      <c r="B104">
        <v>-372.03140387930199</v>
      </c>
      <c r="C104">
        <v>-362.07178353175902</v>
      </c>
      <c r="D104">
        <v>9.9596203475434493</v>
      </c>
      <c r="E104">
        <v>-304.50725498872703</v>
      </c>
      <c r="F104">
        <v>-303.260970787921</v>
      </c>
      <c r="G104">
        <v>1.24628420080599</v>
      </c>
      <c r="H104">
        <v>-67.524148890574807</v>
      </c>
      <c r="I104">
        <v>-58.810812743837403</v>
      </c>
      <c r="J104">
        <v>8.7133361467374595</v>
      </c>
      <c r="K104">
        <v>-0.62994519544846606</v>
      </c>
      <c r="L104">
        <v>-1.86743026025187</v>
      </c>
      <c r="M104">
        <v>-0.37880389855289698</v>
      </c>
      <c r="N104">
        <v>-1.19670386204211</v>
      </c>
      <c r="O104">
        <v>-0.23970332113726101</v>
      </c>
      <c r="P104">
        <v>-0.65644578746729199</v>
      </c>
      <c r="Q104">
        <v>-0.37900400748532498</v>
      </c>
      <c r="R104">
        <v>-1.1976988547831</v>
      </c>
      <c r="S104">
        <v>-0.24004761235890401</v>
      </c>
      <c r="T104">
        <v>-0.65822512855667703</v>
      </c>
    </row>
    <row r="105" spans="1:20" x14ac:dyDescent="0.25">
      <c r="A105" t="s">
        <v>106</v>
      </c>
      <c r="B105">
        <v>-367.514354304471</v>
      </c>
      <c r="C105">
        <v>-358.15029782681597</v>
      </c>
      <c r="D105">
        <v>9.3640564776552004</v>
      </c>
      <c r="E105">
        <v>-301.53096354297998</v>
      </c>
      <c r="F105">
        <v>-300.37007229021702</v>
      </c>
      <c r="G105">
        <v>1.1608912527631501</v>
      </c>
      <c r="H105">
        <v>-65.983390761491094</v>
      </c>
      <c r="I105">
        <v>-57.780225536598998</v>
      </c>
      <c r="J105">
        <v>8.2031652248920501</v>
      </c>
      <c r="K105">
        <v>-0.62980645294449</v>
      </c>
      <c r="L105">
        <v>-1.86710904938476</v>
      </c>
      <c r="M105">
        <v>-0.37882984577721801</v>
      </c>
      <c r="N105">
        <v>-1.1967067352317899</v>
      </c>
      <c r="O105">
        <v>-0.23977852201191899</v>
      </c>
      <c r="P105">
        <v>-0.65646865649543795</v>
      </c>
      <c r="Q105">
        <v>-0.379012728554385</v>
      </c>
      <c r="R105">
        <v>-1.19761689924865</v>
      </c>
      <c r="S105">
        <v>-0.24010948066721199</v>
      </c>
      <c r="T105">
        <v>-0.65816907122138502</v>
      </c>
    </row>
    <row r="106" spans="1:20" x14ac:dyDescent="0.25">
      <c r="A106" t="s">
        <v>107</v>
      </c>
      <c r="B106">
        <v>-424.50613037650101</v>
      </c>
      <c r="C106">
        <v>-412.92046400550799</v>
      </c>
      <c r="D106">
        <v>11.585666370993</v>
      </c>
      <c r="E106">
        <v>-369.95063298394001</v>
      </c>
      <c r="F106">
        <v>-367.98853717026202</v>
      </c>
      <c r="G106">
        <v>1.96209581367858</v>
      </c>
      <c r="H106">
        <v>-54.555497392560397</v>
      </c>
      <c r="I106">
        <v>-44.931926835245903</v>
      </c>
      <c r="J106">
        <v>9.6235705573144603</v>
      </c>
      <c r="K106">
        <v>-0.67859121876829598</v>
      </c>
      <c r="L106">
        <v>-2.0232492488293201</v>
      </c>
      <c r="M106">
        <v>-0.37931404314033701</v>
      </c>
      <c r="N106">
        <v>-1.1973530732815401</v>
      </c>
      <c r="O106">
        <v>-0.28947802719988303</v>
      </c>
      <c r="P106">
        <v>-0.81491623527419399</v>
      </c>
      <c r="Q106">
        <v>-0.37952081282701</v>
      </c>
      <c r="R106">
        <v>-1.19836805238333</v>
      </c>
      <c r="S106">
        <v>-0.28990893454803202</v>
      </c>
      <c r="T106">
        <v>-0.81692900306142302</v>
      </c>
    </row>
    <row r="107" spans="1:20" x14ac:dyDescent="0.25">
      <c r="A107" t="s">
        <v>108</v>
      </c>
      <c r="B107">
        <v>-413.42913170556199</v>
      </c>
      <c r="C107">
        <v>-402.312806128082</v>
      </c>
      <c r="D107">
        <v>11.116325577480101</v>
      </c>
      <c r="E107">
        <v>-365.56534756910401</v>
      </c>
      <c r="F107">
        <v>-363.62807893246003</v>
      </c>
      <c r="G107">
        <v>1.9372686366437799</v>
      </c>
      <c r="H107">
        <v>-47.863784136458001</v>
      </c>
      <c r="I107">
        <v>-38.684727195621598</v>
      </c>
      <c r="J107">
        <v>9.1790569408364107</v>
      </c>
      <c r="K107">
        <v>-0.67683380089888101</v>
      </c>
      <c r="L107">
        <v>-2.0214764631769802</v>
      </c>
      <c r="M107">
        <v>-0.37890270044020202</v>
      </c>
      <c r="N107">
        <v>-1.1967300438262001</v>
      </c>
      <c r="O107">
        <v>-0.28948714295809203</v>
      </c>
      <c r="P107">
        <v>-0.81496002677406498</v>
      </c>
      <c r="Q107">
        <v>-0.379107491486878</v>
      </c>
      <c r="R107">
        <v>-1.1977440838460101</v>
      </c>
      <c r="S107">
        <v>-0.289886698558319</v>
      </c>
      <c r="T107">
        <v>-0.81683775776006495</v>
      </c>
    </row>
    <row r="108" spans="1:20" x14ac:dyDescent="0.25">
      <c r="A108" t="s">
        <v>109</v>
      </c>
      <c r="B108">
        <v>-371.82902087571898</v>
      </c>
      <c r="C108">
        <v>-352.10884206280502</v>
      </c>
      <c r="D108">
        <v>19.720178812913499</v>
      </c>
      <c r="E108">
        <v>-283.20225943628702</v>
      </c>
      <c r="F108">
        <v>-278.95388774986702</v>
      </c>
      <c r="G108">
        <v>4.2483716864204002</v>
      </c>
      <c r="H108">
        <v>-88.626761439431704</v>
      </c>
      <c r="I108">
        <v>-73.1549543129386</v>
      </c>
      <c r="J108">
        <v>15.471807126493101</v>
      </c>
      <c r="K108">
        <v>-1.3133336283969701</v>
      </c>
      <c r="L108">
        <v>-3.6836199150748898</v>
      </c>
      <c r="M108">
        <v>-0.37901338315708399</v>
      </c>
      <c r="N108">
        <v>-1.19686259752141</v>
      </c>
      <c r="O108">
        <v>-0.91960256548629704</v>
      </c>
      <c r="P108">
        <v>-2.4677188512619401</v>
      </c>
      <c r="Q108">
        <v>-0.37935950516264499</v>
      </c>
      <c r="R108">
        <v>-1.19860681505865</v>
      </c>
      <c r="S108">
        <v>-0.92026204574332604</v>
      </c>
      <c r="T108">
        <v>-2.4708619307425002</v>
      </c>
    </row>
    <row r="109" spans="1:20" x14ac:dyDescent="0.25">
      <c r="A109" t="s">
        <v>110</v>
      </c>
      <c r="B109">
        <v>-353.34144458650297</v>
      </c>
      <c r="C109">
        <v>-339.30149370508099</v>
      </c>
      <c r="D109">
        <v>14.0399508814215</v>
      </c>
      <c r="E109">
        <v>-295.61470100321299</v>
      </c>
      <c r="F109">
        <v>-292.7237359531</v>
      </c>
      <c r="G109">
        <v>2.8909650501124302</v>
      </c>
      <c r="H109">
        <v>-57.726743583289903</v>
      </c>
      <c r="I109">
        <v>-46.577757751980798</v>
      </c>
      <c r="J109">
        <v>11.148985831309</v>
      </c>
      <c r="K109">
        <v>-1.3085598079789</v>
      </c>
      <c r="L109">
        <v>-3.6767774508458801</v>
      </c>
      <c r="M109">
        <v>-0.379107916376272</v>
      </c>
      <c r="N109">
        <v>-1.1974361050663</v>
      </c>
      <c r="O109">
        <v>-0.919425601972922</v>
      </c>
      <c r="P109">
        <v>-2.4673806829862501</v>
      </c>
      <c r="Q109">
        <v>-0.37933205017109101</v>
      </c>
      <c r="R109">
        <v>-1.1985227032360899</v>
      </c>
      <c r="S109">
        <v>-0.91994174733870704</v>
      </c>
      <c r="T109">
        <v>-2.46980022949124</v>
      </c>
    </row>
    <row r="110" spans="1:20" x14ac:dyDescent="0.25">
      <c r="A110" t="s">
        <v>111</v>
      </c>
      <c r="B110">
        <v>-352.12942771322002</v>
      </c>
      <c r="C110">
        <v>-337.78063395477398</v>
      </c>
      <c r="D110">
        <v>14.348793758446501</v>
      </c>
      <c r="E110">
        <v>-300.173474653516</v>
      </c>
      <c r="F110">
        <v>-296.73544168068003</v>
      </c>
      <c r="G110">
        <v>3.4380329728359702</v>
      </c>
      <c r="H110">
        <v>-51.955953059703702</v>
      </c>
      <c r="I110">
        <v>-41.045192274093203</v>
      </c>
      <c r="J110">
        <v>10.910760785610499</v>
      </c>
      <c r="K110">
        <v>-1.30773485642886</v>
      </c>
      <c r="L110">
        <v>-3.67486007057532</v>
      </c>
      <c r="M110">
        <v>-0.37891950057263502</v>
      </c>
      <c r="N110">
        <v>-1.19702920450942</v>
      </c>
      <c r="O110">
        <v>-0.91957223491691897</v>
      </c>
      <c r="P110">
        <v>-2.4672850123099299</v>
      </c>
      <c r="Q110">
        <v>-0.37917478771295199</v>
      </c>
      <c r="R110">
        <v>-1.19829204592746</v>
      </c>
      <c r="S110">
        <v>-0.92001769965268099</v>
      </c>
      <c r="T110">
        <v>-2.4694771077314499</v>
      </c>
    </row>
    <row r="111" spans="1:20" x14ac:dyDescent="0.25">
      <c r="A111" t="s">
        <v>112</v>
      </c>
      <c r="B111">
        <v>-353.78229775636402</v>
      </c>
      <c r="C111">
        <v>-336.59883794739198</v>
      </c>
      <c r="D111">
        <v>17.1834598089719</v>
      </c>
      <c r="E111">
        <v>-277.49923323262698</v>
      </c>
      <c r="F111">
        <v>-273.89775142764103</v>
      </c>
      <c r="G111">
        <v>3.6014818049860402</v>
      </c>
      <c r="H111">
        <v>-76.283064523736201</v>
      </c>
      <c r="I111">
        <v>-62.701086519750298</v>
      </c>
      <c r="J111">
        <v>13.581978003985901</v>
      </c>
      <c r="K111">
        <v>-1.3111615433833299</v>
      </c>
      <c r="L111">
        <v>-3.6808795832078798</v>
      </c>
      <c r="M111">
        <v>-0.37886524218413298</v>
      </c>
      <c r="N111">
        <v>-1.1966017235292701</v>
      </c>
      <c r="O111">
        <v>-0.91968900073153603</v>
      </c>
      <c r="P111">
        <v>-2.4678304793143901</v>
      </c>
      <c r="Q111">
        <v>-0.37918072729400099</v>
      </c>
      <c r="R111">
        <v>-1.19818937628245</v>
      </c>
      <c r="S111">
        <v>-0.92026166709928703</v>
      </c>
      <c r="T111">
        <v>-2.47052777656533</v>
      </c>
    </row>
    <row r="112" spans="1:20" x14ac:dyDescent="0.25">
      <c r="A112" t="s">
        <v>113</v>
      </c>
      <c r="B112">
        <v>-348.72137579279098</v>
      </c>
      <c r="C112">
        <v>-337.764747654985</v>
      </c>
      <c r="D112">
        <v>10.956628137806099</v>
      </c>
      <c r="E112">
        <v>-306.08030597198302</v>
      </c>
      <c r="F112">
        <v>-302.93158669739398</v>
      </c>
      <c r="G112">
        <v>3.1487192745894101</v>
      </c>
      <c r="H112">
        <v>-42.641069820807999</v>
      </c>
      <c r="I112">
        <v>-34.833160957591197</v>
      </c>
      <c r="J112">
        <v>7.8079088632167801</v>
      </c>
      <c r="K112">
        <v>-0.84896449687619302</v>
      </c>
      <c r="L112">
        <v>-2.4667939204260301</v>
      </c>
      <c r="M112">
        <v>-0.37891618531395899</v>
      </c>
      <c r="N112">
        <v>-1.19671991843629</v>
      </c>
      <c r="O112">
        <v>-0.462999233820652</v>
      </c>
      <c r="P112">
        <v>-1.2608819562111799</v>
      </c>
      <c r="Q112">
        <v>-0.37911408550242698</v>
      </c>
      <c r="R112">
        <v>-1.19772663197575</v>
      </c>
      <c r="S112">
        <v>-0.46326131692554601</v>
      </c>
      <c r="T112">
        <v>-1.2623891343840301</v>
      </c>
    </row>
    <row r="113" spans="1:20" x14ac:dyDescent="0.25">
      <c r="A113" t="s">
        <v>114</v>
      </c>
      <c r="B113">
        <v>-352.437605608122</v>
      </c>
      <c r="C113">
        <v>-341.80731214783401</v>
      </c>
      <c r="D113">
        <v>10.630293460287501</v>
      </c>
      <c r="E113">
        <v>-314.086745172772</v>
      </c>
      <c r="F113">
        <v>-311.12352056906099</v>
      </c>
      <c r="G113">
        <v>2.9632246037106</v>
      </c>
      <c r="H113">
        <v>-38.350860435350398</v>
      </c>
      <c r="I113">
        <v>-30.683791578773501</v>
      </c>
      <c r="J113">
        <v>7.6670688565769698</v>
      </c>
      <c r="K113">
        <v>-0.84805874350690302</v>
      </c>
      <c r="L113">
        <v>-2.4657224011484402</v>
      </c>
      <c r="M113">
        <v>-0.378735624522267</v>
      </c>
      <c r="N113">
        <v>-1.1964414829097101</v>
      </c>
      <c r="O113">
        <v>-0.46302669637952198</v>
      </c>
      <c r="P113">
        <v>-1.26097027155519</v>
      </c>
      <c r="Q113">
        <v>-0.378932906644465</v>
      </c>
      <c r="R113">
        <v>-1.19743668152661</v>
      </c>
      <c r="S113">
        <v>-0.463291816876649</v>
      </c>
      <c r="T113">
        <v>-1.26243290220527</v>
      </c>
    </row>
    <row r="114" spans="1:20" x14ac:dyDescent="0.25">
      <c r="A114" t="s">
        <v>115</v>
      </c>
      <c r="B114">
        <v>-416.15836594106298</v>
      </c>
      <c r="C114">
        <v>-403.58852421848798</v>
      </c>
      <c r="D114">
        <v>12.569841722575401</v>
      </c>
      <c r="E114">
        <v>-360.30545967009499</v>
      </c>
      <c r="F114">
        <v>-358.19277385329599</v>
      </c>
      <c r="G114">
        <v>2.1126858167990998</v>
      </c>
      <c r="H114">
        <v>-55.852906270968397</v>
      </c>
      <c r="I114">
        <v>-45.395750365192001</v>
      </c>
      <c r="J114">
        <v>10.4571559057763</v>
      </c>
      <c r="K114">
        <v>-0.92665562541428004</v>
      </c>
      <c r="L114">
        <v>-2.72008895328513</v>
      </c>
      <c r="M114">
        <v>-0.37924435861603001</v>
      </c>
      <c r="N114">
        <v>-1.1972503957796401</v>
      </c>
      <c r="O114">
        <v>-0.53748404586503495</v>
      </c>
      <c r="P114">
        <v>-1.5114925328501101</v>
      </c>
      <c r="Q114">
        <v>-0.37948378024040202</v>
      </c>
      <c r="R114">
        <v>-1.1984344214117599</v>
      </c>
      <c r="S114">
        <v>-0.53793641999800001</v>
      </c>
      <c r="T114">
        <v>-1.5135996312362101</v>
      </c>
    </row>
    <row r="115" spans="1:20" x14ac:dyDescent="0.25">
      <c r="A115" t="s">
        <v>116</v>
      </c>
      <c r="B115">
        <v>-412.01914340203098</v>
      </c>
      <c r="C115">
        <v>-399.49204860057699</v>
      </c>
      <c r="D115">
        <v>12.527094801453501</v>
      </c>
      <c r="E115">
        <v>-358.79166756815101</v>
      </c>
      <c r="F115">
        <v>-356.59280266361401</v>
      </c>
      <c r="G115">
        <v>2.1988649045369901</v>
      </c>
      <c r="H115">
        <v>-53.227475833879197</v>
      </c>
      <c r="I115">
        <v>-42.8992459369626</v>
      </c>
      <c r="J115">
        <v>10.328229896916501</v>
      </c>
      <c r="K115">
        <v>-0.925994266310181</v>
      </c>
      <c r="L115">
        <v>-2.71942652126965</v>
      </c>
      <c r="M115">
        <v>-0.37911646846793801</v>
      </c>
      <c r="N115">
        <v>-1.1970193717181301</v>
      </c>
      <c r="O115">
        <v>-0.537491180453464</v>
      </c>
      <c r="P115">
        <v>-1.5115204948594101</v>
      </c>
      <c r="Q115">
        <v>-0.37937017445716498</v>
      </c>
      <c r="R115">
        <v>-1.1982551132699899</v>
      </c>
      <c r="S115">
        <v>-0.53791763130799397</v>
      </c>
      <c r="T115">
        <v>-1.5135384109355701</v>
      </c>
    </row>
    <row r="116" spans="1:20" x14ac:dyDescent="0.25">
      <c r="A116" t="s">
        <v>117</v>
      </c>
      <c r="B116">
        <v>-370.46558774712298</v>
      </c>
      <c r="C116">
        <v>-361.91550892592602</v>
      </c>
      <c r="D116">
        <v>8.5500788211970598</v>
      </c>
      <c r="E116">
        <v>-335.727284387466</v>
      </c>
      <c r="F116">
        <v>-333.55934765778102</v>
      </c>
      <c r="G116">
        <v>2.1679367296851599</v>
      </c>
      <c r="H116">
        <v>-34.738303359656904</v>
      </c>
      <c r="I116">
        <v>-28.356161268145001</v>
      </c>
      <c r="J116">
        <v>6.3821420915119003</v>
      </c>
      <c r="K116">
        <v>-0.67286853077584796</v>
      </c>
      <c r="L116">
        <v>-2.08135157131855</v>
      </c>
      <c r="M116">
        <v>-0.36347103436641098</v>
      </c>
      <c r="N116">
        <v>-1.2408173452998801</v>
      </c>
      <c r="O116">
        <v>-0.30337580754308102</v>
      </c>
      <c r="P116">
        <v>-0.83332479572818896</v>
      </c>
      <c r="Q116">
        <v>-0.36364428722733499</v>
      </c>
      <c r="R116">
        <v>-1.2415582157977101</v>
      </c>
      <c r="S116">
        <v>-0.30360614861146101</v>
      </c>
      <c r="T116">
        <v>-0.83461116051112405</v>
      </c>
    </row>
    <row r="117" spans="1:20" x14ac:dyDescent="0.25">
      <c r="A117" t="s">
        <v>118</v>
      </c>
      <c r="B117">
        <v>-354.17784021158201</v>
      </c>
      <c r="C117">
        <v>-346.48803447746701</v>
      </c>
      <c r="D117">
        <v>7.6898057341155797</v>
      </c>
      <c r="E117">
        <v>-322.09231007369601</v>
      </c>
      <c r="F117">
        <v>-320.14805406028802</v>
      </c>
      <c r="G117">
        <v>1.9442560134070499</v>
      </c>
      <c r="H117">
        <v>-32.085530137886899</v>
      </c>
      <c r="I117">
        <v>-26.339980417178399</v>
      </c>
      <c r="J117">
        <v>5.7455497207085298</v>
      </c>
      <c r="K117">
        <v>-0.67258507339705198</v>
      </c>
      <c r="L117">
        <v>-2.08090321691513</v>
      </c>
      <c r="M117">
        <v>-0.36360531241782901</v>
      </c>
      <c r="N117">
        <v>-1.2409344417994801</v>
      </c>
      <c r="O117">
        <v>-0.30338037799904999</v>
      </c>
      <c r="P117">
        <v>-0.83334742675294204</v>
      </c>
      <c r="Q117">
        <v>-0.36374040276268599</v>
      </c>
      <c r="R117">
        <v>-1.24155729761359</v>
      </c>
      <c r="S117">
        <v>-0.30360168306753399</v>
      </c>
      <c r="T117">
        <v>-0.83455653954004105</v>
      </c>
    </row>
    <row r="118" spans="1:20" x14ac:dyDescent="0.25">
      <c r="A118" t="s">
        <v>119</v>
      </c>
      <c r="B118">
        <v>-361.066575374313</v>
      </c>
      <c r="C118">
        <v>-353.265069476939</v>
      </c>
      <c r="D118">
        <v>7.8015058973741098</v>
      </c>
      <c r="E118">
        <v>-329.15374309366899</v>
      </c>
      <c r="F118">
        <v>-327.11481038031502</v>
      </c>
      <c r="G118">
        <v>2.0389327133539998</v>
      </c>
      <c r="H118">
        <v>-31.9128322806441</v>
      </c>
      <c r="I118">
        <v>-26.150259096624001</v>
      </c>
      <c r="J118">
        <v>5.76257318402011</v>
      </c>
      <c r="K118">
        <v>-0.67241252444865496</v>
      </c>
      <c r="L118">
        <v>-2.08084047395542</v>
      </c>
      <c r="M118">
        <v>-0.36349403544309</v>
      </c>
      <c r="N118">
        <v>-1.2408887946456799</v>
      </c>
      <c r="O118">
        <v>-0.30337901224126601</v>
      </c>
      <c r="P118">
        <v>-0.83333620186201496</v>
      </c>
      <c r="Q118">
        <v>-0.363634303323709</v>
      </c>
      <c r="R118">
        <v>-1.24150900677681</v>
      </c>
      <c r="S118">
        <v>-0.30359941783918998</v>
      </c>
      <c r="T118">
        <v>-0.83455016416074301</v>
      </c>
    </row>
    <row r="119" spans="1:20" x14ac:dyDescent="0.25">
      <c r="A119" t="s">
        <v>38</v>
      </c>
      <c r="B119">
        <v>-387.65477124452701</v>
      </c>
      <c r="C119">
        <v>-376.43233099213802</v>
      </c>
      <c r="D119">
        <v>11.222440252388701</v>
      </c>
      <c r="E119">
        <v>-334.74401825044703</v>
      </c>
      <c r="F119">
        <v>-334.58438296208698</v>
      </c>
      <c r="G119">
        <v>0.15963528835990101</v>
      </c>
      <c r="H119">
        <v>-52.9107529940798</v>
      </c>
      <c r="I119">
        <v>-41.847948030051001</v>
      </c>
      <c r="J119">
        <v>11.0628049640288</v>
      </c>
      <c r="K119">
        <v>-0.44238443951138001</v>
      </c>
      <c r="L119">
        <v>-1.4178392759512799</v>
      </c>
      <c r="M119">
        <v>-0.36372391891328198</v>
      </c>
      <c r="N119">
        <v>-1.2411843657856101</v>
      </c>
      <c r="O119">
        <v>-6.94165621192218E-2</v>
      </c>
      <c r="P119">
        <v>-0.165746229910436</v>
      </c>
      <c r="Q119">
        <v>-0.36378555090152198</v>
      </c>
      <c r="R119">
        <v>-1.24143788388391</v>
      </c>
      <c r="S119">
        <v>-7.0432563338527696E-2</v>
      </c>
      <c r="T119">
        <v>-0.168628677901976</v>
      </c>
    </row>
    <row r="120" spans="1:20" x14ac:dyDescent="0.25">
      <c r="A120" t="s">
        <v>39</v>
      </c>
      <c r="B120">
        <v>-369.778940926041</v>
      </c>
      <c r="C120">
        <v>-359.08848042590398</v>
      </c>
      <c r="D120">
        <v>10.6904605001371</v>
      </c>
      <c r="E120">
        <v>-320.02264507076097</v>
      </c>
      <c r="F120">
        <v>-319.87292072845997</v>
      </c>
      <c r="G120">
        <v>0.149724342301439</v>
      </c>
      <c r="H120">
        <v>-49.756295855279703</v>
      </c>
      <c r="I120">
        <v>-39.215559697443901</v>
      </c>
      <c r="J120">
        <v>10.540736157835701</v>
      </c>
      <c r="K120">
        <v>-0.44176875925485798</v>
      </c>
      <c r="L120">
        <v>-1.4172344782813699</v>
      </c>
      <c r="M120">
        <v>-0.36367198645396398</v>
      </c>
      <c r="N120">
        <v>-1.24121728942495</v>
      </c>
      <c r="O120">
        <v>-6.94165621192218E-2</v>
      </c>
      <c r="P120">
        <v>-0.165746229910436</v>
      </c>
      <c r="Q120">
        <v>-0.36371946002197197</v>
      </c>
      <c r="R120">
        <v>-1.24143462114112</v>
      </c>
      <c r="S120">
        <v>-7.0392926661149297E-2</v>
      </c>
      <c r="T120">
        <v>-0.168519813902619</v>
      </c>
    </row>
    <row r="121" spans="1:20" x14ac:dyDescent="0.25">
      <c r="A121" t="s">
        <v>40</v>
      </c>
      <c r="B121">
        <v>-379.736318340107</v>
      </c>
      <c r="C121">
        <v>-369.35729024316299</v>
      </c>
      <c r="D121">
        <v>10.379028096944401</v>
      </c>
      <c r="E121">
        <v>-329.94184795310298</v>
      </c>
      <c r="F121">
        <v>-329.78930720650197</v>
      </c>
      <c r="G121">
        <v>0.15254074660120001</v>
      </c>
      <c r="H121">
        <v>-49.794470387003997</v>
      </c>
      <c r="I121">
        <v>-39.567983036660799</v>
      </c>
      <c r="J121">
        <v>10.2264873503432</v>
      </c>
      <c r="K121">
        <v>-0.44181424611960901</v>
      </c>
      <c r="L121">
        <v>-1.41724724547113</v>
      </c>
      <c r="M121">
        <v>-0.36369106042753802</v>
      </c>
      <c r="N121">
        <v>-1.2412419295966</v>
      </c>
      <c r="O121">
        <v>-6.9416562119239994E-2</v>
      </c>
      <c r="P121">
        <v>-0.165746229910464</v>
      </c>
      <c r="Q121">
        <v>-0.36374127412688301</v>
      </c>
      <c r="R121">
        <v>-1.24146039899885</v>
      </c>
      <c r="S121">
        <v>-7.0357393436486199E-2</v>
      </c>
      <c r="T121">
        <v>-0.168431778276498</v>
      </c>
    </row>
    <row r="122" spans="1:20" x14ac:dyDescent="0.25">
      <c r="A122" t="s">
        <v>120</v>
      </c>
      <c r="B122">
        <v>-398.04537825483101</v>
      </c>
      <c r="C122">
        <v>-391.82364923179398</v>
      </c>
      <c r="D122">
        <v>6.2217290230374003</v>
      </c>
      <c r="E122">
        <v>-356.40432311973899</v>
      </c>
      <c r="F122">
        <v>-356.20460422577298</v>
      </c>
      <c r="G122">
        <v>0.19971889396585599</v>
      </c>
      <c r="H122">
        <v>-41.641055135092799</v>
      </c>
      <c r="I122">
        <v>-35.619045006021302</v>
      </c>
      <c r="J122">
        <v>6.02201012907154</v>
      </c>
      <c r="K122">
        <v>-0.422376112537657</v>
      </c>
      <c r="L122">
        <v>-1.4014924865739</v>
      </c>
      <c r="M122">
        <v>-0.36373565473358299</v>
      </c>
      <c r="N122">
        <v>-1.24121810068785</v>
      </c>
      <c r="O122">
        <v>-5.11733098140323E-2</v>
      </c>
      <c r="P122">
        <v>-0.15188129577854301</v>
      </c>
      <c r="Q122">
        <v>-0.36379526548507801</v>
      </c>
      <c r="R122">
        <v>-1.2414633841288101</v>
      </c>
      <c r="S122">
        <v>-5.15126431652424E-2</v>
      </c>
      <c r="T122">
        <v>-0.15353073044321899</v>
      </c>
    </row>
    <row r="123" spans="1:20" x14ac:dyDescent="0.25">
      <c r="A123" t="s">
        <v>121</v>
      </c>
      <c r="B123">
        <v>-381.76297109369602</v>
      </c>
      <c r="C123">
        <v>-375.89937312836997</v>
      </c>
      <c r="D123">
        <v>5.8635979653258996</v>
      </c>
      <c r="E123">
        <v>-341.77353775533101</v>
      </c>
      <c r="F123">
        <v>-341.58453365771402</v>
      </c>
      <c r="G123">
        <v>0.18900409761750001</v>
      </c>
      <c r="H123">
        <v>-39.989433338364002</v>
      </c>
      <c r="I123">
        <v>-34.314839470655599</v>
      </c>
      <c r="J123">
        <v>5.6745938677084</v>
      </c>
      <c r="K123">
        <v>-0.42202108012364897</v>
      </c>
      <c r="L123">
        <v>-1.4011711270931</v>
      </c>
      <c r="M123">
        <v>-0.36364311452382497</v>
      </c>
      <c r="N123">
        <v>-1.2412633184311399</v>
      </c>
      <c r="O123">
        <v>-5.1173309814028498E-2</v>
      </c>
      <c r="P123">
        <v>-0.15188129577853399</v>
      </c>
      <c r="Q123">
        <v>-0.36368908241020298</v>
      </c>
      <c r="R123">
        <v>-1.2414722070612201</v>
      </c>
      <c r="S123">
        <v>-5.1496423445508602E-2</v>
      </c>
      <c r="T123">
        <v>-0.15346466399158501</v>
      </c>
    </row>
    <row r="124" spans="1:20" x14ac:dyDescent="0.25">
      <c r="A124" t="s">
        <v>122</v>
      </c>
      <c r="B124">
        <v>-391.47984178854199</v>
      </c>
      <c r="C124">
        <v>-385.682057132186</v>
      </c>
      <c r="D124">
        <v>5.7977846563565096</v>
      </c>
      <c r="E124">
        <v>-351.74660413399403</v>
      </c>
      <c r="F124">
        <v>-351.55959268697302</v>
      </c>
      <c r="G124">
        <v>0.18701144702087499</v>
      </c>
      <c r="H124">
        <v>-39.733237654547899</v>
      </c>
      <c r="I124">
        <v>-34.122464445212202</v>
      </c>
      <c r="J124">
        <v>5.6107732093356297</v>
      </c>
      <c r="K124">
        <v>-0.42203163281485301</v>
      </c>
      <c r="L124">
        <v>-1.40115363598033</v>
      </c>
      <c r="M124">
        <v>-0.36371662497097201</v>
      </c>
      <c r="N124">
        <v>-1.2412804493362199</v>
      </c>
      <c r="O124">
        <v>-5.1173309814029698E-2</v>
      </c>
      <c r="P124">
        <v>-0.15188129577853801</v>
      </c>
      <c r="Q124">
        <v>-0.36376534147071798</v>
      </c>
      <c r="R124">
        <v>-1.2414921714365399</v>
      </c>
      <c r="S124">
        <v>-5.1494296598099801E-2</v>
      </c>
      <c r="T124">
        <v>-0.153436900753644</v>
      </c>
    </row>
    <row r="125" spans="1:20" x14ac:dyDescent="0.25">
      <c r="A125" t="s">
        <v>123</v>
      </c>
      <c r="B125">
        <v>-352.14249504356297</v>
      </c>
      <c r="C125">
        <v>-345.46123415817698</v>
      </c>
      <c r="D125">
        <v>6.68126088538519</v>
      </c>
      <c r="E125">
        <v>-306.40228719297602</v>
      </c>
      <c r="F125">
        <v>-305.62768505784601</v>
      </c>
      <c r="G125">
        <v>0.77460213513060705</v>
      </c>
      <c r="H125">
        <v>-45.740207850586202</v>
      </c>
      <c r="I125">
        <v>-39.833549100331602</v>
      </c>
      <c r="J125">
        <v>5.9066587502545804</v>
      </c>
      <c r="K125">
        <v>-0.60930951729398297</v>
      </c>
      <c r="L125">
        <v>-1.90091283102841</v>
      </c>
      <c r="M125">
        <v>-0.36356650771140597</v>
      </c>
      <c r="N125">
        <v>-1.24095592537831</v>
      </c>
      <c r="O125">
        <v>-0.23749476831709501</v>
      </c>
      <c r="P125">
        <v>-0.65078362428581105</v>
      </c>
      <c r="Q125">
        <v>-0.36371088468766899</v>
      </c>
      <c r="R125">
        <v>-1.24156801780663</v>
      </c>
      <c r="S125">
        <v>-0.237736386829279</v>
      </c>
      <c r="T125">
        <v>-0.65203526355408803</v>
      </c>
    </row>
    <row r="126" spans="1:20" x14ac:dyDescent="0.25">
      <c r="A126" t="s">
        <v>124</v>
      </c>
      <c r="B126">
        <v>-352.250664897565</v>
      </c>
      <c r="C126">
        <v>-345.500702489231</v>
      </c>
      <c r="D126">
        <v>6.7499624083338601</v>
      </c>
      <c r="E126">
        <v>-304.46777730583199</v>
      </c>
      <c r="F126">
        <v>-303.709227622247</v>
      </c>
      <c r="G126">
        <v>0.75854968358554298</v>
      </c>
      <c r="H126">
        <v>-47.782887591732297</v>
      </c>
      <c r="I126">
        <v>-41.791474866983997</v>
      </c>
      <c r="J126">
        <v>5.9914127247483204</v>
      </c>
      <c r="K126">
        <v>-0.60954206805494104</v>
      </c>
      <c r="L126">
        <v>-1.9014349803693</v>
      </c>
      <c r="M126">
        <v>-0.363516789026889</v>
      </c>
      <c r="N126">
        <v>-1.2409315027852501</v>
      </c>
      <c r="O126">
        <v>-0.23748668970650899</v>
      </c>
      <c r="P126">
        <v>-0.65084252874839799</v>
      </c>
      <c r="Q126">
        <v>-0.36364571413414498</v>
      </c>
      <c r="R126">
        <v>-1.2415134558534699</v>
      </c>
      <c r="S126">
        <v>-0.23774783707505301</v>
      </c>
      <c r="T126">
        <v>-0.652152511469967</v>
      </c>
    </row>
    <row r="127" spans="1:20" x14ac:dyDescent="0.25">
      <c r="A127" t="s">
        <v>125</v>
      </c>
      <c r="B127">
        <v>-353.98647168328699</v>
      </c>
      <c r="C127">
        <v>-347.26709651205198</v>
      </c>
      <c r="D127">
        <v>6.7193751712349599</v>
      </c>
      <c r="E127">
        <v>-308.70107322578099</v>
      </c>
      <c r="F127">
        <v>-307.90685882544801</v>
      </c>
      <c r="G127">
        <v>0.79421440033346102</v>
      </c>
      <c r="H127">
        <v>-45.2853984575057</v>
      </c>
      <c r="I127">
        <v>-39.360237686604201</v>
      </c>
      <c r="J127">
        <v>5.9251607709015</v>
      </c>
      <c r="K127">
        <v>-0.60921915896411205</v>
      </c>
      <c r="L127">
        <v>-1.9007272512197999</v>
      </c>
      <c r="M127">
        <v>-0.36355250698292202</v>
      </c>
      <c r="N127">
        <v>-1.24092970671309</v>
      </c>
      <c r="O127">
        <v>-0.23747145226256999</v>
      </c>
      <c r="P127">
        <v>-0.65074444931512498</v>
      </c>
      <c r="Q127">
        <v>-0.36369697212839802</v>
      </c>
      <c r="R127">
        <v>-1.24154382864917</v>
      </c>
      <c r="S127">
        <v>-0.23771394157704501</v>
      </c>
      <c r="T127">
        <v>-0.65200014715222199</v>
      </c>
    </row>
    <row r="128" spans="1:20" x14ac:dyDescent="0.25">
      <c r="A128" t="s">
        <v>126</v>
      </c>
      <c r="B128">
        <v>-328.42830882192698</v>
      </c>
      <c r="C128">
        <v>-322.050518303118</v>
      </c>
      <c r="D128">
        <v>6.3777905188087702</v>
      </c>
      <c r="E128">
        <v>-284.47198138547799</v>
      </c>
      <c r="F128">
        <v>-283.68992032835399</v>
      </c>
      <c r="G128">
        <v>0.78206105712446194</v>
      </c>
      <c r="H128">
        <v>-43.956327436448703</v>
      </c>
      <c r="I128">
        <v>-38.360597974764403</v>
      </c>
      <c r="J128">
        <v>5.5957294616843001</v>
      </c>
      <c r="K128">
        <v>-0.60838785645244597</v>
      </c>
      <c r="L128">
        <v>-1.9015137619308899</v>
      </c>
      <c r="M128">
        <v>-0.36355777105227799</v>
      </c>
      <c r="N128">
        <v>-1.24094944629355</v>
      </c>
      <c r="O128">
        <v>-0.237496358424298</v>
      </c>
      <c r="P128">
        <v>-0.65115596398732101</v>
      </c>
      <c r="Q128">
        <v>-0.36368515929721501</v>
      </c>
      <c r="R128">
        <v>-1.2415343864181001</v>
      </c>
      <c r="S128">
        <v>-0.23772447351935</v>
      </c>
      <c r="T128">
        <v>-0.65234682099617802</v>
      </c>
    </row>
    <row r="129" spans="1:20" x14ac:dyDescent="0.25">
      <c r="A129" t="s">
        <v>127</v>
      </c>
      <c r="B129">
        <v>-350.07981791226803</v>
      </c>
      <c r="C129">
        <v>-343.50876869111897</v>
      </c>
      <c r="D129">
        <v>6.5710492211488001</v>
      </c>
      <c r="E129">
        <v>-303.54158634336898</v>
      </c>
      <c r="F129">
        <v>-302.79223229121601</v>
      </c>
      <c r="G129">
        <v>0.74935405215315098</v>
      </c>
      <c r="H129">
        <v>-46.538231568899299</v>
      </c>
      <c r="I129">
        <v>-40.716536399903703</v>
      </c>
      <c r="J129">
        <v>5.8216951689956504</v>
      </c>
      <c r="K129">
        <v>-0.60928523649974997</v>
      </c>
      <c r="L129">
        <v>-1.90130691832605</v>
      </c>
      <c r="M129">
        <v>-0.363615782719722</v>
      </c>
      <c r="N129">
        <v>-1.24100753843324</v>
      </c>
      <c r="O129">
        <v>-0.237449070326335</v>
      </c>
      <c r="P129">
        <v>-0.65079428957139396</v>
      </c>
      <c r="Q129">
        <v>-0.36375028340800097</v>
      </c>
      <c r="R129">
        <v>-1.2415965286034301</v>
      </c>
      <c r="S129">
        <v>-0.237694423802358</v>
      </c>
      <c r="T129">
        <v>-0.65204281150889598</v>
      </c>
    </row>
    <row r="130" spans="1:20" x14ac:dyDescent="0.25">
      <c r="A130" t="s">
        <v>128</v>
      </c>
      <c r="B130">
        <v>-356.68211626193101</v>
      </c>
      <c r="C130">
        <v>-350.009590684052</v>
      </c>
      <c r="D130">
        <v>6.6725255778785604</v>
      </c>
      <c r="E130">
        <v>-308.29320973099999</v>
      </c>
      <c r="F130">
        <v>-307.54197204847799</v>
      </c>
      <c r="G130">
        <v>0.751237682522223</v>
      </c>
      <c r="H130">
        <v>-48.388906530930697</v>
      </c>
      <c r="I130">
        <v>-42.467618635574297</v>
      </c>
      <c r="J130">
        <v>5.9212878953563299</v>
      </c>
      <c r="K130">
        <v>-0.60957506691841701</v>
      </c>
      <c r="L130">
        <v>-1.9016271737089501</v>
      </c>
      <c r="M130">
        <v>-0.36354368388219099</v>
      </c>
      <c r="N130">
        <v>-1.2409519686098101</v>
      </c>
      <c r="O130">
        <v>-0.237457368550506</v>
      </c>
      <c r="P130">
        <v>-0.65081886102509701</v>
      </c>
      <c r="Q130">
        <v>-0.36367650068313501</v>
      </c>
      <c r="R130">
        <v>-1.2415387598049099</v>
      </c>
      <c r="S130">
        <v>-0.23771259687874499</v>
      </c>
      <c r="T130">
        <v>-0.65209932383548397</v>
      </c>
    </row>
    <row r="131" spans="1:20" x14ac:dyDescent="0.25">
      <c r="A131" t="s">
        <v>129</v>
      </c>
      <c r="B131">
        <v>-407.17581363908698</v>
      </c>
      <c r="C131">
        <v>-397.813484732353</v>
      </c>
      <c r="D131">
        <v>9.3623289067343904</v>
      </c>
      <c r="E131">
        <v>-363.97047783823001</v>
      </c>
      <c r="F131">
        <v>-362.45424085003799</v>
      </c>
      <c r="G131">
        <v>1.5162369881918101</v>
      </c>
      <c r="H131">
        <v>-43.205335800857299</v>
      </c>
      <c r="I131">
        <v>-35.3592438823148</v>
      </c>
      <c r="J131">
        <v>7.8460919185425704</v>
      </c>
      <c r="K131">
        <v>-0.66086850095772098</v>
      </c>
      <c r="L131">
        <v>-2.0648585910623898</v>
      </c>
      <c r="M131">
        <v>-0.36346964588151398</v>
      </c>
      <c r="N131">
        <v>-1.2409103663774099</v>
      </c>
      <c r="O131">
        <v>-0.289489186202676</v>
      </c>
      <c r="P131">
        <v>-0.81540185249987696</v>
      </c>
      <c r="Q131">
        <v>-0.36364643136441499</v>
      </c>
      <c r="R131">
        <v>-1.2416702899174701</v>
      </c>
      <c r="S131">
        <v>-0.289842387163739</v>
      </c>
      <c r="T131">
        <v>-0.81710036068770298</v>
      </c>
    </row>
    <row r="132" spans="1:20" x14ac:dyDescent="0.25">
      <c r="A132" t="s">
        <v>130</v>
      </c>
      <c r="B132">
        <v>-388.34405841284701</v>
      </c>
      <c r="C132">
        <v>-379.99750912723101</v>
      </c>
      <c r="D132">
        <v>8.3465492856159607</v>
      </c>
      <c r="E132">
        <v>-349.42937039193998</v>
      </c>
      <c r="F132">
        <v>-348.08839821398402</v>
      </c>
      <c r="G132">
        <v>1.34097217795598</v>
      </c>
      <c r="H132">
        <v>-38.914688020906603</v>
      </c>
      <c r="I132">
        <v>-31.9091109132466</v>
      </c>
      <c r="J132">
        <v>7.0055771076599802</v>
      </c>
      <c r="K132">
        <v>-0.66037672403776404</v>
      </c>
      <c r="L132">
        <v>-2.06421497622076</v>
      </c>
      <c r="M132">
        <v>-0.36371752237962401</v>
      </c>
      <c r="N132">
        <v>-1.2411077824369501</v>
      </c>
      <c r="O132">
        <v>-0.289501059090226</v>
      </c>
      <c r="P132">
        <v>-0.81544351650079006</v>
      </c>
      <c r="Q132">
        <v>-0.36385797466577002</v>
      </c>
      <c r="R132">
        <v>-1.2417511804361401</v>
      </c>
      <c r="S132">
        <v>-0.289825882968332</v>
      </c>
      <c r="T132">
        <v>-0.81700312536882902</v>
      </c>
    </row>
    <row r="133" spans="1:20" x14ac:dyDescent="0.25">
      <c r="A133" t="s">
        <v>131</v>
      </c>
      <c r="B133">
        <v>-393.08609421173202</v>
      </c>
      <c r="C133">
        <v>-384.86160936710297</v>
      </c>
      <c r="D133">
        <v>8.2244848446284298</v>
      </c>
      <c r="E133">
        <v>-354.95455354193098</v>
      </c>
      <c r="F133">
        <v>-353.62429368468997</v>
      </c>
      <c r="G133">
        <v>1.3302598572401401</v>
      </c>
      <c r="H133">
        <v>-38.131540669801304</v>
      </c>
      <c r="I133">
        <v>-31.237315682413001</v>
      </c>
      <c r="J133">
        <v>6.8942249873882897</v>
      </c>
      <c r="K133">
        <v>-0.66010038333858301</v>
      </c>
      <c r="L133">
        <v>-2.0639365113177202</v>
      </c>
      <c r="M133">
        <v>-0.36354080657681898</v>
      </c>
      <c r="N133">
        <v>-1.2410780325966</v>
      </c>
      <c r="O133">
        <v>-0.28949017571258301</v>
      </c>
      <c r="P133">
        <v>-0.81540434495071601</v>
      </c>
      <c r="Q133">
        <v>-0.36368150423520501</v>
      </c>
      <c r="R133">
        <v>-1.2417124612267201</v>
      </c>
      <c r="S133">
        <v>-0.28980400715367899</v>
      </c>
      <c r="T133">
        <v>-0.81694125847619403</v>
      </c>
    </row>
    <row r="134" spans="1:20" x14ac:dyDescent="0.25">
      <c r="A134" t="s">
        <v>132</v>
      </c>
      <c r="B134">
        <v>-343.129380392114</v>
      </c>
      <c r="C134">
        <v>-330.63705065416002</v>
      </c>
      <c r="D134">
        <v>12.492329737954501</v>
      </c>
      <c r="E134">
        <v>-287.146412250406</v>
      </c>
      <c r="F134">
        <v>-284.71981772875199</v>
      </c>
      <c r="G134">
        <v>2.4265945216545899</v>
      </c>
      <c r="H134">
        <v>-55.982968141708</v>
      </c>
      <c r="I134">
        <v>-45.917232925408001</v>
      </c>
      <c r="J134">
        <v>10.065735216299901</v>
      </c>
      <c r="K134">
        <v>-1.2920920992198801</v>
      </c>
      <c r="L134">
        <v>-3.7202520011048001</v>
      </c>
      <c r="M134">
        <v>-0.36361472533052502</v>
      </c>
      <c r="N134">
        <v>-1.2408935667527701</v>
      </c>
      <c r="O134">
        <v>-0.91907583183128505</v>
      </c>
      <c r="P134">
        <v>-2.4674371928860799</v>
      </c>
      <c r="Q134">
        <v>-0.36385418281027199</v>
      </c>
      <c r="R134">
        <v>-1.2419108144533499</v>
      </c>
      <c r="S134">
        <v>-0.91953303831133804</v>
      </c>
      <c r="T134">
        <v>-2.4695571167564601</v>
      </c>
    </row>
    <row r="135" spans="1:20" x14ac:dyDescent="0.25">
      <c r="A135" t="s">
        <v>133</v>
      </c>
      <c r="B135">
        <v>-328.76091049039002</v>
      </c>
      <c r="C135">
        <v>-317.79532446378198</v>
      </c>
      <c r="D135">
        <v>10.965586026607401</v>
      </c>
      <c r="E135">
        <v>-285.92253398784499</v>
      </c>
      <c r="F135">
        <v>-283.46541855204799</v>
      </c>
      <c r="G135">
        <v>2.4571154357966098</v>
      </c>
      <c r="H135">
        <v>-42.838376502545103</v>
      </c>
      <c r="I135">
        <v>-34.329905911734301</v>
      </c>
      <c r="J135">
        <v>8.5084705908108393</v>
      </c>
      <c r="K135">
        <v>-1.28999172173926</v>
      </c>
      <c r="L135">
        <v>-3.7165772820731502</v>
      </c>
      <c r="M135">
        <v>-0.36348645923910999</v>
      </c>
      <c r="N135">
        <v>-1.2407791370876999</v>
      </c>
      <c r="O135">
        <v>-0.91899702413361495</v>
      </c>
      <c r="P135">
        <v>-2.46699010969748</v>
      </c>
      <c r="Q135">
        <v>-0.36370577336889498</v>
      </c>
      <c r="R135">
        <v>-1.2417071290912101</v>
      </c>
      <c r="S135">
        <v>-0.91935335112468197</v>
      </c>
      <c r="T135">
        <v>-2.4687271814143998</v>
      </c>
    </row>
    <row r="136" spans="1:20" x14ac:dyDescent="0.25">
      <c r="A136" t="s">
        <v>134</v>
      </c>
      <c r="B136">
        <v>-332.900190298734</v>
      </c>
      <c r="C136">
        <v>-321.196017836012</v>
      </c>
      <c r="D136">
        <v>11.7041724627221</v>
      </c>
      <c r="E136">
        <v>-280.25738380805598</v>
      </c>
      <c r="F136">
        <v>-277.98703212854099</v>
      </c>
      <c r="G136">
        <v>2.2703516795151</v>
      </c>
      <c r="H136">
        <v>-52.642806490678304</v>
      </c>
      <c r="I136">
        <v>-43.2089857074712</v>
      </c>
      <c r="J136">
        <v>9.4338207832070804</v>
      </c>
      <c r="K136">
        <v>-1.29143710581564</v>
      </c>
      <c r="L136">
        <v>-3.7193741482027498</v>
      </c>
      <c r="M136">
        <v>-0.36348404929529898</v>
      </c>
      <c r="N136">
        <v>-1.2407853216807101</v>
      </c>
      <c r="O136">
        <v>-0.919072793028472</v>
      </c>
      <c r="P136">
        <v>-2.46741850671448</v>
      </c>
      <c r="Q136">
        <v>-0.36368487368692898</v>
      </c>
      <c r="R136">
        <v>-1.2416885246779801</v>
      </c>
      <c r="S136">
        <v>-0.91951945294047499</v>
      </c>
      <c r="T136">
        <v>-2.46946097148138</v>
      </c>
    </row>
    <row r="137" spans="1:20" x14ac:dyDescent="0.25">
      <c r="A137" t="s">
        <v>135</v>
      </c>
      <c r="B137">
        <v>-338.47519956466402</v>
      </c>
      <c r="C137">
        <v>-326.646859150041</v>
      </c>
      <c r="D137">
        <v>11.828340414623399</v>
      </c>
      <c r="E137">
        <v>-284.96866900538703</v>
      </c>
      <c r="F137">
        <v>-282.69484204862903</v>
      </c>
      <c r="G137">
        <v>2.2738269567581</v>
      </c>
      <c r="H137">
        <v>-53.506530559277103</v>
      </c>
      <c r="I137">
        <v>-43.952017101411798</v>
      </c>
      <c r="J137">
        <v>9.5545134578653403</v>
      </c>
      <c r="K137">
        <v>-1.29157729351677</v>
      </c>
      <c r="L137">
        <v>-3.7195776374103602</v>
      </c>
      <c r="M137">
        <v>-0.363517446205603</v>
      </c>
      <c r="N137">
        <v>-1.24085019625698</v>
      </c>
      <c r="O137">
        <v>-0.91904493685100197</v>
      </c>
      <c r="P137">
        <v>-2.4673627932368398</v>
      </c>
      <c r="Q137">
        <v>-0.363728568878806</v>
      </c>
      <c r="R137">
        <v>-1.24178116240541</v>
      </c>
      <c r="S137">
        <v>-0.91949069875379597</v>
      </c>
      <c r="T137">
        <v>-2.4694140639855902</v>
      </c>
    </row>
    <row r="138" spans="1:20" x14ac:dyDescent="0.25">
      <c r="A138" t="s">
        <v>136</v>
      </c>
      <c r="B138">
        <v>-327.90671460612299</v>
      </c>
      <c r="C138">
        <v>-316.85932424690401</v>
      </c>
      <c r="D138">
        <v>11.0473903592189</v>
      </c>
      <c r="E138">
        <v>-283.57959885873402</v>
      </c>
      <c r="F138">
        <v>-280.994994701667</v>
      </c>
      <c r="G138">
        <v>2.5846041570670102</v>
      </c>
      <c r="H138">
        <v>-44.327115747388703</v>
      </c>
      <c r="I138">
        <v>-35.864329545236799</v>
      </c>
      <c r="J138">
        <v>8.4627862021519107</v>
      </c>
      <c r="K138">
        <v>-1.2900483015625099</v>
      </c>
      <c r="L138">
        <v>-3.7168377352881601</v>
      </c>
      <c r="M138">
        <v>-0.36340111740981301</v>
      </c>
      <c r="N138">
        <v>-1.24071843822701</v>
      </c>
      <c r="O138">
        <v>-0.91894963384206096</v>
      </c>
      <c r="P138">
        <v>-2.4669335429639299</v>
      </c>
      <c r="Q138">
        <v>-0.36359221048663598</v>
      </c>
      <c r="R138">
        <v>-1.2415942667542399</v>
      </c>
      <c r="S138">
        <v>-0.91931826302893205</v>
      </c>
      <c r="T138">
        <v>-2.4687212967521499</v>
      </c>
    </row>
    <row r="139" spans="1:20" x14ac:dyDescent="0.25">
      <c r="A139" t="s">
        <v>137</v>
      </c>
      <c r="B139">
        <v>-330.54315971828998</v>
      </c>
      <c r="C139">
        <v>-319.69897300207498</v>
      </c>
      <c r="D139">
        <v>10.844186716215299</v>
      </c>
      <c r="E139">
        <v>-286.966739856125</v>
      </c>
      <c r="F139">
        <v>-284.45453269385899</v>
      </c>
      <c r="G139">
        <v>2.5122071622657498</v>
      </c>
      <c r="H139">
        <v>-43.576419862164897</v>
      </c>
      <c r="I139">
        <v>-35.244440308215303</v>
      </c>
      <c r="J139">
        <v>8.3319795539495605</v>
      </c>
      <c r="K139">
        <v>-1.2901265116018801</v>
      </c>
      <c r="L139">
        <v>-3.7168293336901899</v>
      </c>
      <c r="M139">
        <v>-0.363541583017156</v>
      </c>
      <c r="N139">
        <v>-1.24085660853157</v>
      </c>
      <c r="O139">
        <v>-0.91899401476307396</v>
      </c>
      <c r="P139">
        <v>-2.4669662594956701</v>
      </c>
      <c r="Q139">
        <v>-0.36374201480495899</v>
      </c>
      <c r="R139">
        <v>-1.24173947572471</v>
      </c>
      <c r="S139">
        <v>-0.91935088489358296</v>
      </c>
      <c r="T139">
        <v>-2.4686995733489798</v>
      </c>
    </row>
    <row r="140" spans="1:20" x14ac:dyDescent="0.25">
      <c r="A140" t="s">
        <v>138</v>
      </c>
      <c r="B140">
        <v>-347.34886466433801</v>
      </c>
      <c r="C140">
        <v>-338.57735155753801</v>
      </c>
      <c r="D140">
        <v>8.7715131068004997</v>
      </c>
      <c r="E140">
        <v>-311.91571205035098</v>
      </c>
      <c r="F140">
        <v>-309.45949064933802</v>
      </c>
      <c r="G140">
        <v>2.45622140101288</v>
      </c>
      <c r="H140">
        <v>-35.433152613987602</v>
      </c>
      <c r="I140">
        <v>-29.117860908200001</v>
      </c>
      <c r="J140">
        <v>6.3152917057876099</v>
      </c>
      <c r="K140">
        <v>-0.83260470277165699</v>
      </c>
      <c r="L140">
        <v>-2.5092680675529602</v>
      </c>
      <c r="M140">
        <v>-0.36343450869513</v>
      </c>
      <c r="N140">
        <v>-1.24075726090132</v>
      </c>
      <c r="O140">
        <v>-0.46307233230449202</v>
      </c>
      <c r="P140">
        <v>-1.2611128951944699</v>
      </c>
      <c r="Q140">
        <v>-0.36360739124788799</v>
      </c>
      <c r="R140">
        <v>-1.2414989156248699</v>
      </c>
      <c r="S140">
        <v>-0.46329105568790802</v>
      </c>
      <c r="T140">
        <v>-1.2623850017756599</v>
      </c>
    </row>
    <row r="141" spans="1:20" x14ac:dyDescent="0.25">
      <c r="A141" t="s">
        <v>139</v>
      </c>
      <c r="B141">
        <v>-331.06158490412901</v>
      </c>
      <c r="C141">
        <v>-323.25211372948701</v>
      </c>
      <c r="D141">
        <v>7.8094711746419598</v>
      </c>
      <c r="E141">
        <v>-298.99014072828402</v>
      </c>
      <c r="F141">
        <v>-296.77286140473097</v>
      </c>
      <c r="G141">
        <v>2.21727932355327</v>
      </c>
      <c r="H141">
        <v>-32.071444175845002</v>
      </c>
      <c r="I141">
        <v>-26.479252324756299</v>
      </c>
      <c r="J141">
        <v>5.5921918510886899</v>
      </c>
      <c r="K141">
        <v>-0.832170114997977</v>
      </c>
      <c r="L141">
        <v>-2.50864032021504</v>
      </c>
      <c r="M141">
        <v>-0.36354420285834999</v>
      </c>
      <c r="N141">
        <v>-1.24083999763387</v>
      </c>
      <c r="O141">
        <v>-0.46307694796543097</v>
      </c>
      <c r="P141">
        <v>-1.26113392047258</v>
      </c>
      <c r="Q141">
        <v>-0.36367837161565703</v>
      </c>
      <c r="R141">
        <v>-1.2414584815893399</v>
      </c>
      <c r="S141">
        <v>-0.46328026713814502</v>
      </c>
      <c r="T141">
        <v>-1.2623079016763299</v>
      </c>
    </row>
    <row r="142" spans="1:20" x14ac:dyDescent="0.25">
      <c r="A142" t="s">
        <v>140</v>
      </c>
      <c r="B142">
        <v>-338.27671244653499</v>
      </c>
      <c r="C142">
        <v>-330.53671802009399</v>
      </c>
      <c r="D142">
        <v>7.7399944264411902</v>
      </c>
      <c r="E142">
        <v>-306.21920143868999</v>
      </c>
      <c r="F142">
        <v>-303.99830768607399</v>
      </c>
      <c r="G142">
        <v>2.2208937526157801</v>
      </c>
      <c r="H142">
        <v>-32.0575110078451</v>
      </c>
      <c r="I142">
        <v>-26.538410334019702</v>
      </c>
      <c r="J142">
        <v>5.5191006738253998</v>
      </c>
      <c r="K142">
        <v>-0.83208484674392003</v>
      </c>
      <c r="L142">
        <v>-2.5086567000766</v>
      </c>
      <c r="M142">
        <v>-0.36347866415041902</v>
      </c>
      <c r="N142">
        <v>-1.2408258240516501</v>
      </c>
      <c r="O142">
        <v>-0.463082096696595</v>
      </c>
      <c r="P142">
        <v>-1.26114490250131</v>
      </c>
      <c r="Q142">
        <v>-0.36362038087284698</v>
      </c>
      <c r="R142">
        <v>-1.2414455597726699</v>
      </c>
      <c r="S142">
        <v>-0.46327762180071003</v>
      </c>
      <c r="T142">
        <v>-1.2622900390884</v>
      </c>
    </row>
    <row r="143" spans="1:20" x14ac:dyDescent="0.25">
      <c r="A143" t="s">
        <v>141</v>
      </c>
      <c r="B143">
        <v>-398.33990866959698</v>
      </c>
      <c r="C143">
        <v>-388.357705627857</v>
      </c>
      <c r="D143">
        <v>9.9822030417407603</v>
      </c>
      <c r="E143">
        <v>-356.037309304394</v>
      </c>
      <c r="F143">
        <v>-354.50059200633098</v>
      </c>
      <c r="G143">
        <v>1.5367172980627299</v>
      </c>
      <c r="H143">
        <v>-42.302599365203299</v>
      </c>
      <c r="I143">
        <v>-33.857113621525301</v>
      </c>
      <c r="J143">
        <v>8.4454857436780202</v>
      </c>
      <c r="K143">
        <v>-0.90853271935956803</v>
      </c>
      <c r="L143">
        <v>-2.7611256038535301</v>
      </c>
      <c r="M143">
        <v>-0.36346055520630499</v>
      </c>
      <c r="N143">
        <v>-1.24090895173029</v>
      </c>
      <c r="O143">
        <v>-0.53731453936326801</v>
      </c>
      <c r="P143">
        <v>-1.5118620699790399</v>
      </c>
      <c r="Q143">
        <v>-0.36366443946288501</v>
      </c>
      <c r="R143">
        <v>-1.24178113393773</v>
      </c>
      <c r="S143">
        <v>-0.53769059049335</v>
      </c>
      <c r="T143">
        <v>-1.51362666756146</v>
      </c>
    </row>
    <row r="144" spans="1:20" x14ac:dyDescent="0.25">
      <c r="A144" t="s">
        <v>142</v>
      </c>
      <c r="B144">
        <v>-379.47744093885098</v>
      </c>
      <c r="C144">
        <v>-370.55613566469498</v>
      </c>
      <c r="D144">
        <v>8.9213052741559302</v>
      </c>
      <c r="E144">
        <v>-341.52202585002698</v>
      </c>
      <c r="F144">
        <v>-340.14690823799202</v>
      </c>
      <c r="G144">
        <v>1.3751176120353099</v>
      </c>
      <c r="H144">
        <v>-37.955415088823599</v>
      </c>
      <c r="I144">
        <v>-30.409227426702898</v>
      </c>
      <c r="J144">
        <v>7.5461876621206203</v>
      </c>
      <c r="K144">
        <v>-0.90800492337955196</v>
      </c>
      <c r="L144">
        <v>-2.7604383153672698</v>
      </c>
      <c r="M144">
        <v>-0.363702072698183</v>
      </c>
      <c r="N144">
        <v>-1.2410862206373201</v>
      </c>
      <c r="O144">
        <v>-0.53731895750908498</v>
      </c>
      <c r="P144">
        <v>-1.51187953578651</v>
      </c>
      <c r="Q144">
        <v>-0.36386486479790597</v>
      </c>
      <c r="R144">
        <v>-1.2418283556832499</v>
      </c>
      <c r="S144">
        <v>-0.53766571536813401</v>
      </c>
      <c r="T144">
        <v>-1.51350204145413</v>
      </c>
    </row>
    <row r="145" spans="1:20" x14ac:dyDescent="0.25">
      <c r="A145" t="s">
        <v>143</v>
      </c>
      <c r="B145">
        <v>-382.352058878121</v>
      </c>
      <c r="C145">
        <v>-371.72955138792798</v>
      </c>
      <c r="D145">
        <v>10.6225074901929</v>
      </c>
      <c r="E145">
        <v>-343.704551056627</v>
      </c>
      <c r="F145">
        <v>-340.94161200309702</v>
      </c>
      <c r="G145">
        <v>2.7629390535295002</v>
      </c>
      <c r="H145">
        <v>-38.647507821494301</v>
      </c>
      <c r="I145">
        <v>-30.7879393848308</v>
      </c>
      <c r="J145">
        <v>7.8595684366634799</v>
      </c>
      <c r="K145">
        <v>-0.72861717641823898</v>
      </c>
      <c r="L145">
        <v>-2.1744037894322599</v>
      </c>
      <c r="M145">
        <v>-0.41858143886865001</v>
      </c>
      <c r="N145">
        <v>-1.33225178384065</v>
      </c>
      <c r="O145">
        <v>-0.30353849549172901</v>
      </c>
      <c r="P145">
        <v>-0.83392919134916799</v>
      </c>
      <c r="Q145">
        <v>-0.41878437619032699</v>
      </c>
      <c r="R145">
        <v>-1.33324447890859</v>
      </c>
      <c r="S145">
        <v>-0.303817643550441</v>
      </c>
      <c r="T145">
        <v>-0.83544796199378202</v>
      </c>
    </row>
    <row r="146" spans="1:20" x14ac:dyDescent="0.25">
      <c r="A146" t="s">
        <v>144</v>
      </c>
      <c r="B146">
        <v>-379.93024671659498</v>
      </c>
      <c r="C146">
        <v>-369.47829009757498</v>
      </c>
      <c r="D146">
        <v>10.4519566190195</v>
      </c>
      <c r="E146">
        <v>-342.353964418153</v>
      </c>
      <c r="F146">
        <v>-339.69163065757101</v>
      </c>
      <c r="G146">
        <v>2.6623337605824999</v>
      </c>
      <c r="H146">
        <v>-37.5762822984411</v>
      </c>
      <c r="I146">
        <v>-29.786659440004001</v>
      </c>
      <c r="J146">
        <v>7.7896228584370597</v>
      </c>
      <c r="K146">
        <v>-0.72835219586159405</v>
      </c>
      <c r="L146">
        <v>-2.1741677099630001</v>
      </c>
      <c r="M146">
        <v>-0.41855379306621598</v>
      </c>
      <c r="N146">
        <v>-1.3321769313070599</v>
      </c>
      <c r="O146">
        <v>-0.30354077033895599</v>
      </c>
      <c r="P146">
        <v>-0.83393636301061702</v>
      </c>
      <c r="Q146">
        <v>-0.41876105000451902</v>
      </c>
      <c r="R146">
        <v>-1.3331972194787101</v>
      </c>
      <c r="S146">
        <v>-0.30381119502109399</v>
      </c>
      <c r="T146">
        <v>-0.83540530344323005</v>
      </c>
    </row>
    <row r="147" spans="1:20" x14ac:dyDescent="0.25">
      <c r="A147" t="s">
        <v>41</v>
      </c>
      <c r="B147">
        <v>-398.74796315020001</v>
      </c>
      <c r="C147">
        <v>-385.42387046243198</v>
      </c>
      <c r="D147">
        <v>13.324092687768299</v>
      </c>
      <c r="E147">
        <v>-343.34336469927803</v>
      </c>
      <c r="F147">
        <v>-343.07287135608198</v>
      </c>
      <c r="G147">
        <v>0.27049334319576201</v>
      </c>
      <c r="H147">
        <v>-55.404598450922599</v>
      </c>
      <c r="I147">
        <v>-42.350999106350102</v>
      </c>
      <c r="J147">
        <v>13.0535993445725</v>
      </c>
      <c r="K147">
        <v>-0.49816865408185901</v>
      </c>
      <c r="L147">
        <v>-1.51274140542214</v>
      </c>
      <c r="M147">
        <v>-0.41914457801531402</v>
      </c>
      <c r="N147">
        <v>-1.3355001952913801</v>
      </c>
      <c r="O147">
        <v>-6.94165621192218E-2</v>
      </c>
      <c r="P147">
        <v>-0.165746229910436</v>
      </c>
      <c r="Q147">
        <v>-0.41921785079951701</v>
      </c>
      <c r="R147">
        <v>-1.3358514283856799</v>
      </c>
      <c r="S147">
        <v>-7.0602668059590395E-2</v>
      </c>
      <c r="T147">
        <v>-0.16910747082052099</v>
      </c>
    </row>
    <row r="148" spans="1:20" x14ac:dyDescent="0.25">
      <c r="A148" t="s">
        <v>42</v>
      </c>
      <c r="B148">
        <v>-389.21553251747599</v>
      </c>
      <c r="C148">
        <v>-378.79077209099597</v>
      </c>
      <c r="D148">
        <v>10.4247604264801</v>
      </c>
      <c r="E148">
        <v>-350.85060944801597</v>
      </c>
      <c r="F148">
        <v>-350.66201959729398</v>
      </c>
      <c r="G148">
        <v>0.18858985072183099</v>
      </c>
      <c r="H148">
        <v>-38.364923069459898</v>
      </c>
      <c r="I148">
        <v>-28.128752493701601</v>
      </c>
      <c r="J148">
        <v>10.2361705757582</v>
      </c>
      <c r="K148">
        <v>-0.49591573526833499</v>
      </c>
      <c r="L148">
        <v>-1.50941169267929</v>
      </c>
      <c r="M148">
        <v>-0.419426446324979</v>
      </c>
      <c r="N148">
        <v>-1.3361257641256199</v>
      </c>
      <c r="O148">
        <v>-6.94165621192218E-2</v>
      </c>
      <c r="P148">
        <v>-0.165746229910436</v>
      </c>
      <c r="Q148">
        <v>-0.41947307207716</v>
      </c>
      <c r="R148">
        <v>-1.3363553163455799</v>
      </c>
      <c r="S148">
        <v>-7.0341959513578994E-2</v>
      </c>
      <c r="T148">
        <v>-0.16844340547533701</v>
      </c>
    </row>
    <row r="149" spans="1:20" x14ac:dyDescent="0.25">
      <c r="A149" t="s">
        <v>43</v>
      </c>
      <c r="B149">
        <v>-390.31508811816701</v>
      </c>
      <c r="C149">
        <v>-378.40226972972999</v>
      </c>
      <c r="D149">
        <v>11.912818388437</v>
      </c>
      <c r="E149">
        <v>-345.46280999014999</v>
      </c>
      <c r="F149">
        <v>-345.26185415923499</v>
      </c>
      <c r="G149">
        <v>0.20095583091475</v>
      </c>
      <c r="H149">
        <v>-44.852278128016899</v>
      </c>
      <c r="I149">
        <v>-33.140415570494604</v>
      </c>
      <c r="J149">
        <v>11.711862557522201</v>
      </c>
      <c r="K149">
        <v>-0.49684456070579203</v>
      </c>
      <c r="L149">
        <v>-1.51060139289882</v>
      </c>
      <c r="M149">
        <v>-0.41928964219946702</v>
      </c>
      <c r="N149">
        <v>-1.3359101912076301</v>
      </c>
      <c r="O149">
        <v>-6.94165621192218E-2</v>
      </c>
      <c r="P149">
        <v>-0.165746229910436</v>
      </c>
      <c r="Q149">
        <v>-0.41934380787605302</v>
      </c>
      <c r="R149">
        <v>-1.3361676566862799</v>
      </c>
      <c r="S149">
        <v>-7.0488994836515204E-2</v>
      </c>
      <c r="T149">
        <v>-0.16882297828312801</v>
      </c>
    </row>
    <row r="150" spans="1:20" x14ac:dyDescent="0.25">
      <c r="A150" t="s">
        <v>44</v>
      </c>
      <c r="B150">
        <v>-406.12952953645703</v>
      </c>
      <c r="C150">
        <v>-391.97674886261399</v>
      </c>
      <c r="D150">
        <v>14.152780673843299</v>
      </c>
      <c r="E150">
        <v>-349.39536869574999</v>
      </c>
      <c r="F150">
        <v>-349.10149268849301</v>
      </c>
      <c r="G150">
        <v>0.29387600725644702</v>
      </c>
      <c r="H150">
        <v>-56.734160840707702</v>
      </c>
      <c r="I150">
        <v>-42.875256174120899</v>
      </c>
      <c r="J150">
        <v>13.858904666586801</v>
      </c>
      <c r="K150">
        <v>-0.498426566577303</v>
      </c>
      <c r="L150">
        <v>-1.5132240690671801</v>
      </c>
      <c r="M150">
        <v>-0.41921815867975798</v>
      </c>
      <c r="N150">
        <v>-1.33566078726962</v>
      </c>
      <c r="O150">
        <v>-6.94165621192218E-2</v>
      </c>
      <c r="P150">
        <v>-0.165746229910436</v>
      </c>
      <c r="Q150">
        <v>-0.41930132619466498</v>
      </c>
      <c r="R150">
        <v>-1.3360544841236299</v>
      </c>
      <c r="S150">
        <v>-7.0669210664712295E-2</v>
      </c>
      <c r="T150">
        <v>-0.169295294281289</v>
      </c>
    </row>
    <row r="151" spans="1:20" x14ac:dyDescent="0.25">
      <c r="A151" t="s">
        <v>145</v>
      </c>
      <c r="B151">
        <v>-406.23676678695199</v>
      </c>
      <c r="C151">
        <v>-398.72590721195098</v>
      </c>
      <c r="D151">
        <v>7.5108595750009703</v>
      </c>
      <c r="E151">
        <v>-364.60161716131</v>
      </c>
      <c r="F151">
        <v>-364.297070533902</v>
      </c>
      <c r="G151">
        <v>0.30454662740809202</v>
      </c>
      <c r="H151">
        <v>-41.635149625642299</v>
      </c>
      <c r="I151">
        <v>-34.4288366780495</v>
      </c>
      <c r="J151">
        <v>7.2063129475928802</v>
      </c>
      <c r="K151">
        <v>-0.47769084099353099</v>
      </c>
      <c r="L151">
        <v>-1.4957225247619199</v>
      </c>
      <c r="M151">
        <v>-0.41909487779815502</v>
      </c>
      <c r="N151">
        <v>-1.3354058935544899</v>
      </c>
      <c r="O151">
        <v>-5.11733098140323E-2</v>
      </c>
      <c r="P151">
        <v>-0.15188129577854301</v>
      </c>
      <c r="Q151">
        <v>-0.41916745804042099</v>
      </c>
      <c r="R151">
        <v>-1.3357542749584199</v>
      </c>
      <c r="S151">
        <v>-5.1567112260164701E-2</v>
      </c>
      <c r="T151">
        <v>-0.153811270953853</v>
      </c>
    </row>
    <row r="152" spans="1:20" x14ac:dyDescent="0.25">
      <c r="A152" t="s">
        <v>146</v>
      </c>
      <c r="B152">
        <v>-405.432430354725</v>
      </c>
      <c r="C152">
        <v>-399.26919259552398</v>
      </c>
      <c r="D152">
        <v>6.1632377592008103</v>
      </c>
      <c r="E152">
        <v>-375.54904105316399</v>
      </c>
      <c r="F152">
        <v>-375.31749483039903</v>
      </c>
      <c r="G152">
        <v>0.23154622276482301</v>
      </c>
      <c r="H152">
        <v>-29.883389301561198</v>
      </c>
      <c r="I152">
        <v>-23.9516977651252</v>
      </c>
      <c r="J152">
        <v>5.9316915364359799</v>
      </c>
      <c r="K152">
        <v>-0.47653463610418001</v>
      </c>
      <c r="L152">
        <v>-1.49373306430724</v>
      </c>
      <c r="M152">
        <v>-0.41950739107881102</v>
      </c>
      <c r="N152">
        <v>-1.3363237234354599</v>
      </c>
      <c r="O152">
        <v>-5.11733098140311E-2</v>
      </c>
      <c r="P152">
        <v>-0.15188129577854001</v>
      </c>
      <c r="Q152">
        <v>-0.419555690177634</v>
      </c>
      <c r="R152">
        <v>-1.33656523421673</v>
      </c>
      <c r="S152">
        <v>-5.1480452044443202E-2</v>
      </c>
      <c r="T152">
        <v>-0.15354360534619099</v>
      </c>
    </row>
    <row r="153" spans="1:20" x14ac:dyDescent="0.25">
      <c r="A153" t="s">
        <v>147</v>
      </c>
      <c r="B153">
        <v>-404.62964150612402</v>
      </c>
      <c r="C153">
        <v>-397.76200640794701</v>
      </c>
      <c r="D153">
        <v>6.8676350981769296</v>
      </c>
      <c r="E153">
        <v>-369.80330029909499</v>
      </c>
      <c r="F153">
        <v>-369.55778760336801</v>
      </c>
      <c r="G153">
        <v>0.24551269572717599</v>
      </c>
      <c r="H153">
        <v>-34.826341207029301</v>
      </c>
      <c r="I153">
        <v>-28.204218804579501</v>
      </c>
      <c r="J153">
        <v>6.62212240244975</v>
      </c>
      <c r="K153">
        <v>-0.47717796171085503</v>
      </c>
      <c r="L153">
        <v>-1.4945512174773701</v>
      </c>
      <c r="M153">
        <v>-0.41935256270608401</v>
      </c>
      <c r="N153">
        <v>-1.3360573598898799</v>
      </c>
      <c r="O153">
        <v>-5.1173309814028699E-2</v>
      </c>
      <c r="P153">
        <v>-0.15188129577853801</v>
      </c>
      <c r="Q153">
        <v>-0.41940673253890698</v>
      </c>
      <c r="R153">
        <v>-1.3363186890827301</v>
      </c>
      <c r="S153">
        <v>-5.1528506795420599E-2</v>
      </c>
      <c r="T153">
        <v>-0.15373283264200999</v>
      </c>
    </row>
    <row r="154" spans="1:20" x14ac:dyDescent="0.25">
      <c r="A154" t="s">
        <v>148</v>
      </c>
      <c r="B154">
        <v>-412.45090964901601</v>
      </c>
      <c r="C154">
        <v>-404.42901865932799</v>
      </c>
      <c r="D154">
        <v>8.0218909896871899</v>
      </c>
      <c r="E154">
        <v>-370.50564363131599</v>
      </c>
      <c r="F154">
        <v>-370.17102830736002</v>
      </c>
      <c r="G154">
        <v>0.334615323955893</v>
      </c>
      <c r="H154">
        <v>-41.9452660177</v>
      </c>
      <c r="I154">
        <v>-34.257990351968701</v>
      </c>
      <c r="J154">
        <v>7.6872756657312999</v>
      </c>
      <c r="K154">
        <v>-0.47772014516816702</v>
      </c>
      <c r="L154">
        <v>-1.4959761372468501</v>
      </c>
      <c r="M154">
        <v>-0.41914134046096602</v>
      </c>
      <c r="N154">
        <v>-1.3355242304711901</v>
      </c>
      <c r="O154">
        <v>-5.1173309814031398E-2</v>
      </c>
      <c r="P154">
        <v>-0.15188129577853801</v>
      </c>
      <c r="Q154">
        <v>-0.41922291085809099</v>
      </c>
      <c r="R154">
        <v>-1.3359112674781599</v>
      </c>
      <c r="S154">
        <v>-5.1588205446232202E-2</v>
      </c>
      <c r="T154">
        <v>-0.153925721009532</v>
      </c>
    </row>
    <row r="155" spans="1:20" x14ac:dyDescent="0.25">
      <c r="A155" t="s">
        <v>149</v>
      </c>
      <c r="B155">
        <v>-373.91726700122501</v>
      </c>
      <c r="C155">
        <v>-363.97246894854698</v>
      </c>
      <c r="D155">
        <v>9.9447980526780704</v>
      </c>
      <c r="E155">
        <v>-305.13354089177301</v>
      </c>
      <c r="F155">
        <v>-303.92017411338998</v>
      </c>
      <c r="G155">
        <v>1.21336677838361</v>
      </c>
      <c r="H155">
        <v>-68.783726109451493</v>
      </c>
      <c r="I155">
        <v>-60.052294835156999</v>
      </c>
      <c r="J155">
        <v>8.7314312742944598</v>
      </c>
      <c r="K155">
        <v>-0.67004459800753102</v>
      </c>
      <c r="L155">
        <v>-2.0033667657362901</v>
      </c>
      <c r="M155">
        <v>-0.41855324393667398</v>
      </c>
      <c r="N155">
        <v>-1.3323522790614</v>
      </c>
      <c r="O155">
        <v>-0.239732167223001</v>
      </c>
      <c r="P155">
        <v>-0.65657533945684998</v>
      </c>
      <c r="Q155">
        <v>-0.41875382916880899</v>
      </c>
      <c r="R155">
        <v>-1.3333436162214101</v>
      </c>
      <c r="S155">
        <v>-0.24007725090003701</v>
      </c>
      <c r="T155">
        <v>-0.65836395944269599</v>
      </c>
    </row>
    <row r="156" spans="1:20" x14ac:dyDescent="0.25">
      <c r="A156" t="s">
        <v>150</v>
      </c>
      <c r="B156">
        <v>-381.75895345547599</v>
      </c>
      <c r="C156">
        <v>-371.411492751487</v>
      </c>
      <c r="D156">
        <v>10.347460703988601</v>
      </c>
      <c r="E156">
        <v>-309.44585598818799</v>
      </c>
      <c r="F156">
        <v>-308.17821212400099</v>
      </c>
      <c r="G156">
        <v>1.26764386418765</v>
      </c>
      <c r="H156">
        <v>-72.313097467287307</v>
      </c>
      <c r="I156">
        <v>-63.233280627486302</v>
      </c>
      <c r="J156">
        <v>9.0798168398010102</v>
      </c>
      <c r="K156">
        <v>-0.67083306169461698</v>
      </c>
      <c r="L156">
        <v>-2.0039394674693498</v>
      </c>
      <c r="M156">
        <v>-0.41860783049228001</v>
      </c>
      <c r="N156">
        <v>-1.3324216388921799</v>
      </c>
      <c r="O156">
        <v>-0.23974875241927501</v>
      </c>
      <c r="P156">
        <v>-0.65645170691955401</v>
      </c>
      <c r="Q156">
        <v>-0.41882022892196602</v>
      </c>
      <c r="R156">
        <v>-1.33345556154575</v>
      </c>
      <c r="S156">
        <v>-0.240103765619293</v>
      </c>
      <c r="T156">
        <v>-0.65830869172653395</v>
      </c>
    </row>
    <row r="157" spans="1:20" x14ac:dyDescent="0.25">
      <c r="A157" t="s">
        <v>151</v>
      </c>
      <c r="B157">
        <v>-371.11796190327698</v>
      </c>
      <c r="C157">
        <v>-360.962578356515</v>
      </c>
      <c r="D157">
        <v>10.155383546761501</v>
      </c>
      <c r="E157">
        <v>-303.150952325736</v>
      </c>
      <c r="F157">
        <v>-301.88674779614797</v>
      </c>
      <c r="G157">
        <v>1.2642045295880699</v>
      </c>
      <c r="H157">
        <v>-67.967009577540907</v>
      </c>
      <c r="I157">
        <v>-59.0758305603675</v>
      </c>
      <c r="J157">
        <v>8.8911790171734904</v>
      </c>
      <c r="K157">
        <v>-0.66953769423131304</v>
      </c>
      <c r="L157">
        <v>-2.00294190107113</v>
      </c>
      <c r="M157">
        <v>-0.41835582389680598</v>
      </c>
      <c r="N157">
        <v>-1.3320736514478699</v>
      </c>
      <c r="O157">
        <v>-0.23970297851912201</v>
      </c>
      <c r="P157">
        <v>-0.65645987823366603</v>
      </c>
      <c r="Q157">
        <v>-0.418562117570282</v>
      </c>
      <c r="R157">
        <v>-1.33309077312046</v>
      </c>
      <c r="S157">
        <v>-0.240053424216189</v>
      </c>
      <c r="T157">
        <v>-0.65827248793299198</v>
      </c>
    </row>
    <row r="158" spans="1:20" x14ac:dyDescent="0.25">
      <c r="A158" t="s">
        <v>152</v>
      </c>
      <c r="B158">
        <v>-424.40914596473601</v>
      </c>
      <c r="C158">
        <v>-412.42784270333999</v>
      </c>
      <c r="D158">
        <v>11.9813032613961</v>
      </c>
      <c r="E158">
        <v>-368.43963044460401</v>
      </c>
      <c r="F158">
        <v>-366.424864379349</v>
      </c>
      <c r="G158">
        <v>2.0147660652553401</v>
      </c>
      <c r="H158">
        <v>-55.969515520131701</v>
      </c>
      <c r="I158">
        <v>-46.002978323990803</v>
      </c>
      <c r="J158">
        <v>9.96653719614085</v>
      </c>
      <c r="K158">
        <v>-0.71839129977735705</v>
      </c>
      <c r="L158">
        <v>-2.1589745243016201</v>
      </c>
      <c r="M158">
        <v>-0.41889027906098703</v>
      </c>
      <c r="N158">
        <v>-1.3327587840936199</v>
      </c>
      <c r="O158">
        <v>-0.28947887514429699</v>
      </c>
      <c r="P158">
        <v>-0.81492022609070103</v>
      </c>
      <c r="Q158">
        <v>-0.41910853408127602</v>
      </c>
      <c r="R158">
        <v>-1.3338134757823099</v>
      </c>
      <c r="S158">
        <v>-0.28992342481959299</v>
      </c>
      <c r="T158">
        <v>-0.81699878270288195</v>
      </c>
    </row>
    <row r="159" spans="1:20" x14ac:dyDescent="0.25">
      <c r="A159" t="s">
        <v>153</v>
      </c>
      <c r="B159">
        <v>-411.92283666058302</v>
      </c>
      <c r="C159">
        <v>-400.61064957927698</v>
      </c>
      <c r="D159">
        <v>11.3121870813059</v>
      </c>
      <c r="E159">
        <v>-363.81555342684999</v>
      </c>
      <c r="F159">
        <v>-361.85448151988197</v>
      </c>
      <c r="G159">
        <v>1.96107190696808</v>
      </c>
      <c r="H159">
        <v>-48.107283233732801</v>
      </c>
      <c r="I159">
        <v>-38.756168059394902</v>
      </c>
      <c r="J159">
        <v>9.3511151743379006</v>
      </c>
      <c r="K159">
        <v>-0.71637895124200401</v>
      </c>
      <c r="L159">
        <v>-2.1568868492980999</v>
      </c>
      <c r="M159">
        <v>-0.41842845264520001</v>
      </c>
      <c r="N159">
        <v>-1.3320618783870899</v>
      </c>
      <c r="O159">
        <v>-0.28948812524372702</v>
      </c>
      <c r="P159">
        <v>-0.81496425029145003</v>
      </c>
      <c r="Q159">
        <v>-0.418639931734204</v>
      </c>
      <c r="R159">
        <v>-1.3330974894893799</v>
      </c>
      <c r="S159">
        <v>-0.28989464644576401</v>
      </c>
      <c r="T159">
        <v>-0.81687229005754702</v>
      </c>
    </row>
    <row r="160" spans="1:20" x14ac:dyDescent="0.25">
      <c r="A160" t="s">
        <v>154</v>
      </c>
      <c r="B160">
        <v>-362.80671456476</v>
      </c>
      <c r="C160">
        <v>-350.76617542949799</v>
      </c>
      <c r="D160">
        <v>12.040539135262399</v>
      </c>
      <c r="E160">
        <v>-318.13898135515302</v>
      </c>
      <c r="F160">
        <v>-314.742586741629</v>
      </c>
      <c r="G160">
        <v>3.3963946135242402</v>
      </c>
      <c r="H160">
        <v>-44.667733209606801</v>
      </c>
      <c r="I160">
        <v>-36.023588687868603</v>
      </c>
      <c r="J160">
        <v>8.6441445217381805</v>
      </c>
      <c r="K160">
        <v>-0.88906548666191898</v>
      </c>
      <c r="L160">
        <v>-2.6027420422072698</v>
      </c>
      <c r="M160">
        <v>-0.41855079164715903</v>
      </c>
      <c r="N160">
        <v>-1.3322619417753701</v>
      </c>
      <c r="O160">
        <v>-0.46302371303767798</v>
      </c>
      <c r="P160">
        <v>-1.2609580436735099</v>
      </c>
      <c r="Q160">
        <v>-0.41876950902781701</v>
      </c>
      <c r="R160">
        <v>-1.3333378725304801</v>
      </c>
      <c r="S160">
        <v>-0.46332602953727697</v>
      </c>
      <c r="T160">
        <v>-1.2626534593373</v>
      </c>
    </row>
    <row r="161" spans="1:20" x14ac:dyDescent="0.25">
      <c r="A161" t="s">
        <v>155</v>
      </c>
      <c r="B161">
        <v>-351.26647591640199</v>
      </c>
      <c r="C161">
        <v>-340.45272536484202</v>
      </c>
      <c r="D161">
        <v>10.813750551560499</v>
      </c>
      <c r="E161">
        <v>-312.761273743039</v>
      </c>
      <c r="F161">
        <v>-309.74872023874798</v>
      </c>
      <c r="G161">
        <v>3.01255350429081</v>
      </c>
      <c r="H161">
        <v>-38.505202173362903</v>
      </c>
      <c r="I161">
        <v>-30.7040051260932</v>
      </c>
      <c r="J161">
        <v>7.8011970472697199</v>
      </c>
      <c r="K161">
        <v>-0.88760564538202302</v>
      </c>
      <c r="L161">
        <v>-2.60113950877949</v>
      </c>
      <c r="M161">
        <v>-0.418279457896299</v>
      </c>
      <c r="N161">
        <v>-1.3318026012316999</v>
      </c>
      <c r="O161">
        <v>-0.46302671376524401</v>
      </c>
      <c r="P161">
        <v>-1.2609705263225199</v>
      </c>
      <c r="Q161">
        <v>-0.41848084787076201</v>
      </c>
      <c r="R161">
        <v>-1.3328118493861001</v>
      </c>
      <c r="S161">
        <v>-0.46329696337195603</v>
      </c>
      <c r="T161">
        <v>-1.26246095719228</v>
      </c>
    </row>
    <row r="162" spans="1:20" x14ac:dyDescent="0.25">
      <c r="A162" t="s">
        <v>156</v>
      </c>
      <c r="B162">
        <v>-417.04114739302901</v>
      </c>
      <c r="C162">
        <v>-403.870807855929</v>
      </c>
      <c r="D162">
        <v>13.1703395371</v>
      </c>
      <c r="E162">
        <v>-358.686458509641</v>
      </c>
      <c r="F162">
        <v>-356.48929644412999</v>
      </c>
      <c r="G162">
        <v>2.1971620655113799</v>
      </c>
      <c r="H162">
        <v>-58.354688883387098</v>
      </c>
      <c r="I162">
        <v>-47.381511411798499</v>
      </c>
      <c r="J162">
        <v>10.973177471588601</v>
      </c>
      <c r="K162">
        <v>-0.96667146877159604</v>
      </c>
      <c r="L162">
        <v>-2.8560794443490298</v>
      </c>
      <c r="M162">
        <v>-0.41884011808310401</v>
      </c>
      <c r="N162">
        <v>-1.33270248187633</v>
      </c>
      <c r="O162">
        <v>-0.53748642354006704</v>
      </c>
      <c r="P162">
        <v>-1.5114957654905301</v>
      </c>
      <c r="Q162">
        <v>-0.41909525204657899</v>
      </c>
      <c r="R162">
        <v>-1.3339440964140501</v>
      </c>
      <c r="S162">
        <v>-0.53796076664097003</v>
      </c>
      <c r="T162">
        <v>-1.5137041358678101</v>
      </c>
    </row>
    <row r="163" spans="1:20" x14ac:dyDescent="0.25">
      <c r="A163" t="s">
        <v>157</v>
      </c>
      <c r="B163">
        <v>-413.41714586733701</v>
      </c>
      <c r="C163">
        <v>-400.94858181029502</v>
      </c>
      <c r="D163">
        <v>12.4685640570421</v>
      </c>
      <c r="E163">
        <v>-359.17383193846598</v>
      </c>
      <c r="F163">
        <v>-357.11787446025198</v>
      </c>
      <c r="G163">
        <v>2.0559574782146699</v>
      </c>
      <c r="H163">
        <v>-54.243313928870499</v>
      </c>
      <c r="I163">
        <v>-43.830707350042999</v>
      </c>
      <c r="J163">
        <v>10.4126065788274</v>
      </c>
      <c r="K163">
        <v>-0.96594339257214601</v>
      </c>
      <c r="L163">
        <v>-2.8551748626909599</v>
      </c>
      <c r="M163">
        <v>-0.41882765943300698</v>
      </c>
      <c r="N163">
        <v>-1.33263138902183</v>
      </c>
      <c r="O163">
        <v>-0.53749205062511896</v>
      </c>
      <c r="P163">
        <v>-1.51150697186732</v>
      </c>
      <c r="Q163">
        <v>-0.41907453280033102</v>
      </c>
      <c r="R163">
        <v>-1.33383539146816</v>
      </c>
      <c r="S163">
        <v>-0.53794053384742502</v>
      </c>
      <c r="T163">
        <v>-1.5135735646463999</v>
      </c>
    </row>
    <row r="164" spans="1:20" x14ac:dyDescent="0.25">
      <c r="A164" t="s">
        <v>158</v>
      </c>
      <c r="B164">
        <v>-369.30265496201099</v>
      </c>
      <c r="C164">
        <v>-360.59797002357197</v>
      </c>
      <c r="D164">
        <v>8.70468493843922</v>
      </c>
      <c r="E164">
        <v>-334.36490206264898</v>
      </c>
      <c r="F164">
        <v>-332.16626010506002</v>
      </c>
      <c r="G164">
        <v>2.19864195758923</v>
      </c>
      <c r="H164">
        <v>-34.937752899362202</v>
      </c>
      <c r="I164">
        <v>-28.431709918512201</v>
      </c>
      <c r="J164">
        <v>6.5060429808499904</v>
      </c>
      <c r="K164">
        <v>-0.71242167910985499</v>
      </c>
      <c r="L164">
        <v>-2.2169448402996399</v>
      </c>
      <c r="M164">
        <v>-0.40300441367043699</v>
      </c>
      <c r="N164">
        <v>-1.3763481312054</v>
      </c>
      <c r="O164">
        <v>-0.303377154629422</v>
      </c>
      <c r="P164">
        <v>-0.83332973443940295</v>
      </c>
      <c r="Q164">
        <v>-0.40318110811654501</v>
      </c>
      <c r="R164">
        <v>-1.3771024240273999</v>
      </c>
      <c r="S164">
        <v>-0.30361237866222601</v>
      </c>
      <c r="T164">
        <v>-0.83464154369853505</v>
      </c>
    </row>
    <row r="165" spans="1:20" x14ac:dyDescent="0.25">
      <c r="A165" t="s">
        <v>159</v>
      </c>
      <c r="B165">
        <v>-353.15183288904399</v>
      </c>
      <c r="C165">
        <v>-345.23150581242999</v>
      </c>
      <c r="D165">
        <v>7.9203270766137699</v>
      </c>
      <c r="E165">
        <v>-320.744663857864</v>
      </c>
      <c r="F165">
        <v>-318.748475651749</v>
      </c>
      <c r="G165">
        <v>1.9961882061149001</v>
      </c>
      <c r="H165">
        <v>-32.407169031179897</v>
      </c>
      <c r="I165">
        <v>-26.4830301606811</v>
      </c>
      <c r="J165">
        <v>5.9241388704988598</v>
      </c>
      <c r="K165">
        <v>-0.71213590436113505</v>
      </c>
      <c r="L165">
        <v>-2.2165460398719898</v>
      </c>
      <c r="M165">
        <v>-0.40313580363719198</v>
      </c>
      <c r="N165">
        <v>-1.3764764285386299</v>
      </c>
      <c r="O165">
        <v>-0.303379921991004</v>
      </c>
      <c r="P165">
        <v>-0.83334655296248705</v>
      </c>
      <c r="Q165">
        <v>-0.40327863898736899</v>
      </c>
      <c r="R165">
        <v>-1.37712604726362</v>
      </c>
      <c r="S165">
        <v>-0.30360619781791298</v>
      </c>
      <c r="T165">
        <v>-0.83458420808039901</v>
      </c>
    </row>
    <row r="166" spans="1:20" x14ac:dyDescent="0.25">
      <c r="A166" t="s">
        <v>160</v>
      </c>
      <c r="B166">
        <v>-360.04735314313899</v>
      </c>
      <c r="C166">
        <v>-352.05290007100302</v>
      </c>
      <c r="D166">
        <v>7.9944530721364098</v>
      </c>
      <c r="E166">
        <v>-327.80551872921097</v>
      </c>
      <c r="F166">
        <v>-325.733060494396</v>
      </c>
      <c r="G166">
        <v>2.0724582348149498</v>
      </c>
      <c r="H166">
        <v>-32.241834413928402</v>
      </c>
      <c r="I166">
        <v>-26.319839576606999</v>
      </c>
      <c r="J166">
        <v>5.9219948373214502</v>
      </c>
      <c r="K166">
        <v>-0.71200866958609799</v>
      </c>
      <c r="L166">
        <v>-2.2164926265815401</v>
      </c>
      <c r="M166">
        <v>-0.40304480502383699</v>
      </c>
      <c r="N166">
        <v>-1.37644920470539</v>
      </c>
      <c r="O166">
        <v>-0.303381473045443</v>
      </c>
      <c r="P166">
        <v>-0.83334554891020096</v>
      </c>
      <c r="Q166">
        <v>-0.40319011876084598</v>
      </c>
      <c r="R166">
        <v>-1.3770883811904</v>
      </c>
      <c r="S166">
        <v>-0.30360760829837202</v>
      </c>
      <c r="T166">
        <v>-0.83459049183623801</v>
      </c>
    </row>
    <row r="167" spans="1:20" x14ac:dyDescent="0.25">
      <c r="A167" t="s">
        <v>45</v>
      </c>
      <c r="B167">
        <v>-386.580405927046</v>
      </c>
      <c r="C167">
        <v>-375.12839478126102</v>
      </c>
      <c r="D167">
        <v>11.4520111457845</v>
      </c>
      <c r="E167">
        <v>-333.20463890904699</v>
      </c>
      <c r="F167">
        <v>-333.04547925679998</v>
      </c>
      <c r="G167">
        <v>0.159159652246399</v>
      </c>
      <c r="H167">
        <v>-53.375767017998797</v>
      </c>
      <c r="I167">
        <v>-42.082915524460603</v>
      </c>
      <c r="J167">
        <v>11.2928514935381</v>
      </c>
      <c r="K167">
        <v>-0.48198884983861001</v>
      </c>
      <c r="L167">
        <v>-1.5534954864100501</v>
      </c>
      <c r="M167">
        <v>-0.40326433676684798</v>
      </c>
      <c r="N167">
        <v>-1.3767274542535599</v>
      </c>
      <c r="O167">
        <v>-6.94165621192218E-2</v>
      </c>
      <c r="P167">
        <v>-0.165746229910436</v>
      </c>
      <c r="Q167">
        <v>-0.40332771724004302</v>
      </c>
      <c r="R167">
        <v>-1.3769882069005901</v>
      </c>
      <c r="S167">
        <v>-7.0454113380614899E-2</v>
      </c>
      <c r="T167">
        <v>-0.16868576490979001</v>
      </c>
    </row>
    <row r="168" spans="1:20" x14ac:dyDescent="0.25">
      <c r="A168" t="s">
        <v>46</v>
      </c>
      <c r="B168">
        <v>-368.96902586447601</v>
      </c>
      <c r="C168">
        <v>-357.99415085770499</v>
      </c>
      <c r="D168">
        <v>10.97487500677</v>
      </c>
      <c r="E168">
        <v>-318.59965759344999</v>
      </c>
      <c r="F168">
        <v>-318.44510381854701</v>
      </c>
      <c r="G168">
        <v>0.15455377490344199</v>
      </c>
      <c r="H168">
        <v>-50.369368271025202</v>
      </c>
      <c r="I168">
        <v>-39.549047039158602</v>
      </c>
      <c r="J168">
        <v>10.820321231866499</v>
      </c>
      <c r="K168">
        <v>-0.48137185496436002</v>
      </c>
      <c r="L168">
        <v>-1.5529552809114</v>
      </c>
      <c r="M168">
        <v>-0.40320464900366398</v>
      </c>
      <c r="N168">
        <v>-1.37677501829505</v>
      </c>
      <c r="O168">
        <v>-6.9416562119245406E-2</v>
      </c>
      <c r="P168">
        <v>-0.165746229910469</v>
      </c>
      <c r="Q168">
        <v>-0.403255720092357</v>
      </c>
      <c r="R168">
        <v>-1.37700542412567</v>
      </c>
      <c r="S168">
        <v>-7.0417728380393702E-2</v>
      </c>
      <c r="T168">
        <v>-0.168584828864388</v>
      </c>
    </row>
    <row r="169" spans="1:20" x14ac:dyDescent="0.25">
      <c r="A169" t="s">
        <v>47</v>
      </c>
      <c r="B169">
        <v>-378.602142906518</v>
      </c>
      <c r="C169">
        <v>-367.99783142632799</v>
      </c>
      <c r="D169">
        <v>10.6043114801905</v>
      </c>
      <c r="E169">
        <v>-328.321663397007</v>
      </c>
      <c r="F169">
        <v>-328.17038040622202</v>
      </c>
      <c r="G169">
        <v>0.15128299078576299</v>
      </c>
      <c r="H169">
        <v>-50.280479509510698</v>
      </c>
      <c r="I169">
        <v>-39.827451020105897</v>
      </c>
      <c r="J169">
        <v>10.453028489404799</v>
      </c>
      <c r="K169">
        <v>-0.48142725868710101</v>
      </c>
      <c r="L169">
        <v>-1.5529053219481701</v>
      </c>
      <c r="M169">
        <v>-0.40323613119692397</v>
      </c>
      <c r="N169">
        <v>-1.37678283679772</v>
      </c>
      <c r="O169">
        <v>-6.94165621192218E-2</v>
      </c>
      <c r="P169">
        <v>-0.165746229910436</v>
      </c>
      <c r="Q169">
        <v>-0.40328825045050298</v>
      </c>
      <c r="R169">
        <v>-1.3770084857957099</v>
      </c>
      <c r="S169">
        <v>-7.0377788261603097E-2</v>
      </c>
      <c r="T169">
        <v>-0.16848858325237601</v>
      </c>
    </row>
    <row r="170" spans="1:20" x14ac:dyDescent="0.25">
      <c r="A170" t="s">
        <v>0</v>
      </c>
      <c r="B170">
        <v>-396.53455537509399</v>
      </c>
      <c r="C170">
        <v>-390.22744465533299</v>
      </c>
      <c r="D170">
        <v>6.3071107197607104</v>
      </c>
      <c r="E170">
        <v>-354.80173703179702</v>
      </c>
      <c r="F170">
        <v>-354.60250594540798</v>
      </c>
      <c r="G170">
        <v>0.199231086388797</v>
      </c>
      <c r="H170">
        <v>-41.732818343296998</v>
      </c>
      <c r="I170">
        <v>-35.624938709925097</v>
      </c>
      <c r="J170">
        <v>6.1078796333719101</v>
      </c>
      <c r="K170">
        <v>-0.46190846368203903</v>
      </c>
      <c r="L170">
        <v>-1.53705360677558</v>
      </c>
      <c r="M170">
        <v>-0.40326650906374301</v>
      </c>
      <c r="N170">
        <v>-1.3767457669468799</v>
      </c>
      <c r="O170">
        <v>-5.1173309814032598E-2</v>
      </c>
      <c r="P170">
        <v>-0.15188129577854301</v>
      </c>
      <c r="Q170">
        <v>-0.40332763173060199</v>
      </c>
      <c r="R170">
        <v>-1.3769972397710599</v>
      </c>
      <c r="S170">
        <v>-5.15169044456689E-2</v>
      </c>
      <c r="T170">
        <v>-0.153551473826603</v>
      </c>
    </row>
    <row r="171" spans="1:20" x14ac:dyDescent="0.25">
      <c r="A171" t="s">
        <v>1</v>
      </c>
      <c r="B171">
        <v>-381.35098394013602</v>
      </c>
      <c r="C171">
        <v>-375.37135246862698</v>
      </c>
      <c r="D171">
        <v>5.97963147150901</v>
      </c>
      <c r="E171">
        <v>-340.77254352716801</v>
      </c>
      <c r="F171">
        <v>-340.579000456828</v>
      </c>
      <c r="G171">
        <v>0.19354307034007201</v>
      </c>
      <c r="H171">
        <v>-40.578440412967304</v>
      </c>
      <c r="I171">
        <v>-34.7923520117984</v>
      </c>
      <c r="J171">
        <v>5.7860884011689402</v>
      </c>
      <c r="K171">
        <v>-0.461662849610743</v>
      </c>
      <c r="L171">
        <v>-1.5368953946764901</v>
      </c>
      <c r="M171">
        <v>-0.40318800821775203</v>
      </c>
      <c r="N171">
        <v>-1.3768601208964899</v>
      </c>
      <c r="O171">
        <v>-5.11733098140323E-2</v>
      </c>
      <c r="P171">
        <v>-0.15188129577854301</v>
      </c>
      <c r="Q171">
        <v>-0.403236586927817</v>
      </c>
      <c r="R171">
        <v>-1.37707778077924</v>
      </c>
      <c r="S171">
        <v>-5.1502691979915999E-2</v>
      </c>
      <c r="T171">
        <v>-0.153489479400027</v>
      </c>
    </row>
    <row r="172" spans="1:20" x14ac:dyDescent="0.25">
      <c r="A172" t="s">
        <v>2</v>
      </c>
      <c r="B172">
        <v>-389.97285917695598</v>
      </c>
      <c r="C172">
        <v>-384.09634981137202</v>
      </c>
      <c r="D172">
        <v>5.8765093655842104</v>
      </c>
      <c r="E172">
        <v>-350.18444310527701</v>
      </c>
      <c r="F172">
        <v>-349.99833526380502</v>
      </c>
      <c r="G172">
        <v>0.18610784147179699</v>
      </c>
      <c r="H172">
        <v>-39.788416071679499</v>
      </c>
      <c r="I172">
        <v>-34.098014547567097</v>
      </c>
      <c r="J172">
        <v>5.6904015241124197</v>
      </c>
      <c r="K172">
        <v>-0.46156591685960802</v>
      </c>
      <c r="L172">
        <v>-1.5367146359686601</v>
      </c>
      <c r="M172">
        <v>-0.40325584735059899</v>
      </c>
      <c r="N172">
        <v>-1.37681549464194</v>
      </c>
      <c r="O172">
        <v>-5.1173309814033202E-2</v>
      </c>
      <c r="P172">
        <v>-0.15188129577854401</v>
      </c>
      <c r="Q172">
        <v>-0.403305998166756</v>
      </c>
      <c r="R172">
        <v>-1.3770326412962399</v>
      </c>
      <c r="S172">
        <v>-5.1498263094222702E-2</v>
      </c>
      <c r="T172">
        <v>-0.15345640420631801</v>
      </c>
    </row>
    <row r="173" spans="1:20" x14ac:dyDescent="0.25">
      <c r="A173" t="s">
        <v>3</v>
      </c>
      <c r="B173">
        <v>-348.34828635572001</v>
      </c>
      <c r="C173">
        <v>-341.049429622665</v>
      </c>
      <c r="D173">
        <v>7.2988567330545697</v>
      </c>
      <c r="E173">
        <v>-301.76652993518502</v>
      </c>
      <c r="F173">
        <v>-301.01161089211701</v>
      </c>
      <c r="G173">
        <v>0.75491904306819202</v>
      </c>
      <c r="H173">
        <v>-46.581756420535299</v>
      </c>
      <c r="I173">
        <v>-40.037818730548899</v>
      </c>
      <c r="J173">
        <v>6.5439376899863699</v>
      </c>
      <c r="K173">
        <v>-0.64855490568587004</v>
      </c>
      <c r="L173">
        <v>-2.0369842342314599</v>
      </c>
      <c r="M173">
        <v>-0.40307762290510002</v>
      </c>
      <c r="N173">
        <v>-1.37638357631096</v>
      </c>
      <c r="O173">
        <v>-0.237459588330236</v>
      </c>
      <c r="P173">
        <v>-0.650876300793369</v>
      </c>
      <c r="Q173">
        <v>-0.40324639428516301</v>
      </c>
      <c r="R173">
        <v>-1.3770822788188199</v>
      </c>
      <c r="S173">
        <v>-0.23773140327316</v>
      </c>
      <c r="T173">
        <v>-0.65222946584626396</v>
      </c>
    </row>
    <row r="174" spans="1:20" x14ac:dyDescent="0.25">
      <c r="A174" t="s">
        <v>4</v>
      </c>
      <c r="B174">
        <v>-350.85607983641597</v>
      </c>
      <c r="C174">
        <v>-343.99429828563598</v>
      </c>
      <c r="D174">
        <v>6.8617815507804298</v>
      </c>
      <c r="E174">
        <v>-302.957311682956</v>
      </c>
      <c r="F174">
        <v>-302.18600389119899</v>
      </c>
      <c r="G174">
        <v>0.77130779175713104</v>
      </c>
      <c r="H174">
        <v>-47.898768153460402</v>
      </c>
      <c r="I174">
        <v>-41.808294394437098</v>
      </c>
      <c r="J174">
        <v>6.0904737590232996</v>
      </c>
      <c r="K174">
        <v>-0.64909354839562605</v>
      </c>
      <c r="L174">
        <v>-2.0370427375477398</v>
      </c>
      <c r="M174">
        <v>-0.40306771160183502</v>
      </c>
      <c r="N174">
        <v>-1.37649987041442</v>
      </c>
      <c r="O174">
        <v>-0.23748634539304</v>
      </c>
      <c r="P174">
        <v>-0.65083868380712995</v>
      </c>
      <c r="Q174">
        <v>-0.40320129023380402</v>
      </c>
      <c r="R174">
        <v>-1.37709789127034</v>
      </c>
      <c r="S174">
        <v>-0.23775025103913699</v>
      </c>
      <c r="T174">
        <v>-0.65216291728780595</v>
      </c>
    </row>
    <row r="175" spans="1:20" x14ac:dyDescent="0.25">
      <c r="A175" t="s">
        <v>5</v>
      </c>
      <c r="B175">
        <v>-352.55972726013198</v>
      </c>
      <c r="C175">
        <v>-345.58739593729399</v>
      </c>
      <c r="D175">
        <v>6.9723313228380803</v>
      </c>
      <c r="E175">
        <v>-305.87329885447599</v>
      </c>
      <c r="F175">
        <v>-305.06121478240902</v>
      </c>
      <c r="G175">
        <v>0.81208407206714905</v>
      </c>
      <c r="H175">
        <v>-46.686428405656301</v>
      </c>
      <c r="I175">
        <v>-40.5261811548853</v>
      </c>
      <c r="J175">
        <v>6.1602472507709303</v>
      </c>
      <c r="K175">
        <v>-0.64894299987123205</v>
      </c>
      <c r="L175">
        <v>-2.0366636924184101</v>
      </c>
      <c r="M175">
        <v>-0.40308487364240098</v>
      </c>
      <c r="N175">
        <v>-1.3764707964024501</v>
      </c>
      <c r="O175">
        <v>-0.237486454337928</v>
      </c>
      <c r="P175">
        <v>-0.65078264894626203</v>
      </c>
      <c r="Q175">
        <v>-0.40323790355953698</v>
      </c>
      <c r="R175">
        <v>-1.3771172533806699</v>
      </c>
      <c r="S175">
        <v>-0.23773761430975099</v>
      </c>
      <c r="T175">
        <v>-0.652078316009851</v>
      </c>
    </row>
    <row r="176" spans="1:20" x14ac:dyDescent="0.25">
      <c r="A176" t="s">
        <v>6</v>
      </c>
      <c r="B176">
        <v>-350.86542169012102</v>
      </c>
      <c r="C176">
        <v>-344.00303883134899</v>
      </c>
      <c r="D176">
        <v>6.8623828587721096</v>
      </c>
      <c r="E176">
        <v>-302.95345500094902</v>
      </c>
      <c r="F176">
        <v>-302.18230137210998</v>
      </c>
      <c r="G176">
        <v>0.77115362883905803</v>
      </c>
      <c r="H176">
        <v>-47.911966689171599</v>
      </c>
      <c r="I176">
        <v>-41.8207374592386</v>
      </c>
      <c r="J176">
        <v>6.0912292299330497</v>
      </c>
      <c r="K176">
        <v>-0.64909889364423201</v>
      </c>
      <c r="L176">
        <v>-2.0370489230192201</v>
      </c>
      <c r="M176">
        <v>-0.40306863848347402</v>
      </c>
      <c r="N176">
        <v>-1.37649967321183</v>
      </c>
      <c r="O176">
        <v>-0.237488182630746</v>
      </c>
      <c r="P176">
        <v>-0.65084262055349096</v>
      </c>
      <c r="Q176">
        <v>-0.40320228667767499</v>
      </c>
      <c r="R176">
        <v>-1.37709784428633</v>
      </c>
      <c r="S176">
        <v>-0.23775209711162201</v>
      </c>
      <c r="T176">
        <v>-0.652166913163162</v>
      </c>
    </row>
    <row r="177" spans="1:20" x14ac:dyDescent="0.25">
      <c r="A177" t="s">
        <v>7</v>
      </c>
      <c r="B177">
        <v>-352.934958567622</v>
      </c>
      <c r="C177">
        <v>-345.48496478662599</v>
      </c>
      <c r="D177">
        <v>7.4499937809962402</v>
      </c>
      <c r="E177">
        <v>-305.00122348127701</v>
      </c>
      <c r="F177">
        <v>-304.23801988877301</v>
      </c>
      <c r="G177">
        <v>0.763203592503929</v>
      </c>
      <c r="H177">
        <v>-47.933735086344797</v>
      </c>
      <c r="I177">
        <v>-41.246944897852501</v>
      </c>
      <c r="J177">
        <v>6.68679018849231</v>
      </c>
      <c r="K177">
        <v>-0.64889404887219304</v>
      </c>
      <c r="L177">
        <v>-2.0372185143936798</v>
      </c>
      <c r="M177">
        <v>-0.40306373311640797</v>
      </c>
      <c r="N177">
        <v>-1.3764832749242899</v>
      </c>
      <c r="O177">
        <v>-0.23747203466210501</v>
      </c>
      <c r="P177">
        <v>-0.65083652762210398</v>
      </c>
      <c r="Q177">
        <v>-0.40322864468055603</v>
      </c>
      <c r="R177">
        <v>-1.37718167558134</v>
      </c>
      <c r="S177">
        <v>-0.237756065162608</v>
      </c>
      <c r="T177">
        <v>-0.65223604841767302</v>
      </c>
    </row>
    <row r="178" spans="1:20" x14ac:dyDescent="0.25">
      <c r="A178" t="s">
        <v>8</v>
      </c>
      <c r="B178">
        <v>-354.98141186556001</v>
      </c>
      <c r="C178">
        <v>-348.23200549812901</v>
      </c>
      <c r="D178">
        <v>6.7494063674312503</v>
      </c>
      <c r="E178">
        <v>-306.39175096530403</v>
      </c>
      <c r="F178">
        <v>-305.64145488917598</v>
      </c>
      <c r="G178">
        <v>0.750296076127555</v>
      </c>
      <c r="H178">
        <v>-48.589660900256298</v>
      </c>
      <c r="I178">
        <v>-42.590550608952597</v>
      </c>
      <c r="J178">
        <v>5.9991102913037002</v>
      </c>
      <c r="K178">
        <v>-0.64913001553442295</v>
      </c>
      <c r="L178">
        <v>-2.03724097983749</v>
      </c>
      <c r="M178">
        <v>-0.40307779741309702</v>
      </c>
      <c r="N178">
        <v>-1.3764869683673899</v>
      </c>
      <c r="O178">
        <v>-0.237464184841397</v>
      </c>
      <c r="P178">
        <v>-0.65083522290274598</v>
      </c>
      <c r="Q178">
        <v>-0.40321389224862297</v>
      </c>
      <c r="R178">
        <v>-1.377085192394</v>
      </c>
      <c r="S178">
        <v>-0.23772188048138601</v>
      </c>
      <c r="T178">
        <v>-0.65212814851877499</v>
      </c>
    </row>
    <row r="179" spans="1:20" x14ac:dyDescent="0.25">
      <c r="A179" t="s">
        <v>9</v>
      </c>
      <c r="B179">
        <v>-405.67453532087501</v>
      </c>
      <c r="C179">
        <v>-396.18508008481001</v>
      </c>
      <c r="D179">
        <v>9.4894552360647193</v>
      </c>
      <c r="E179">
        <v>-362.32476705998403</v>
      </c>
      <c r="F179">
        <v>-360.79739370388</v>
      </c>
      <c r="G179">
        <v>1.5273733561035201</v>
      </c>
      <c r="H179">
        <v>-43.349768260890997</v>
      </c>
      <c r="I179">
        <v>-35.3876863809298</v>
      </c>
      <c r="J179">
        <v>7.9620818799611897</v>
      </c>
      <c r="K179">
        <v>-0.70041818284747603</v>
      </c>
      <c r="L179">
        <v>-2.2004449573581502</v>
      </c>
      <c r="M179">
        <v>-0.40300950790558998</v>
      </c>
      <c r="N179">
        <v>-1.37644950581267</v>
      </c>
      <c r="O179">
        <v>-0.28948945944007898</v>
      </c>
      <c r="P179">
        <v>-0.81540361457641597</v>
      </c>
      <c r="Q179">
        <v>-0.40318938839092799</v>
      </c>
      <c r="R179">
        <v>-1.3772214221724499</v>
      </c>
      <c r="S179">
        <v>-0.28984835951517701</v>
      </c>
      <c r="T179">
        <v>-0.81712551406509404</v>
      </c>
    </row>
    <row r="180" spans="1:20" x14ac:dyDescent="0.25">
      <c r="A180" t="s">
        <v>10</v>
      </c>
      <c r="B180">
        <v>-387.53215984697101</v>
      </c>
      <c r="C180">
        <v>-378.94432718804597</v>
      </c>
      <c r="D180">
        <v>8.58783265892537</v>
      </c>
      <c r="E180">
        <v>-347.96212991151401</v>
      </c>
      <c r="F180">
        <v>-346.59304397002302</v>
      </c>
      <c r="G180">
        <v>1.36908594149096</v>
      </c>
      <c r="H180">
        <v>-39.570029935456802</v>
      </c>
      <c r="I180">
        <v>-32.351283218022402</v>
      </c>
      <c r="J180">
        <v>7.2187467174344002</v>
      </c>
      <c r="K180">
        <v>-0.69999496692948804</v>
      </c>
      <c r="L180">
        <v>-2.19994060270106</v>
      </c>
      <c r="M180">
        <v>-0.40325694116052602</v>
      </c>
      <c r="N180">
        <v>-1.3766663044801599</v>
      </c>
      <c r="O180">
        <v>-0.28949966410032901</v>
      </c>
      <c r="P180">
        <v>-0.81544123351904296</v>
      </c>
      <c r="Q180">
        <v>-0.40340558796603598</v>
      </c>
      <c r="R180">
        <v>-1.3773390251148401</v>
      </c>
      <c r="S180">
        <v>-0.28983243375628198</v>
      </c>
      <c r="T180">
        <v>-0.81703657145961395</v>
      </c>
    </row>
    <row r="181" spans="1:20" x14ac:dyDescent="0.25">
      <c r="A181" t="s">
        <v>11</v>
      </c>
      <c r="B181">
        <v>-391.95038509196098</v>
      </c>
      <c r="C181">
        <v>-383.52790429630898</v>
      </c>
      <c r="D181">
        <v>8.4224807956525698</v>
      </c>
      <c r="E181">
        <v>-353.43006997126997</v>
      </c>
      <c r="F181">
        <v>-352.07531790617998</v>
      </c>
      <c r="G181">
        <v>1.3547520650898</v>
      </c>
      <c r="H181">
        <v>-38.5203151206915</v>
      </c>
      <c r="I181">
        <v>-31.452586390128801</v>
      </c>
      <c r="J181">
        <v>7.0677287305627603</v>
      </c>
      <c r="K181">
        <v>-0.69969723975628395</v>
      </c>
      <c r="L181">
        <v>-2.1995870183798898</v>
      </c>
      <c r="M181">
        <v>-0.40308597004229102</v>
      </c>
      <c r="N181">
        <v>-1.3766292729696199</v>
      </c>
      <c r="O181">
        <v>-0.28949150248634298</v>
      </c>
      <c r="P181">
        <v>-0.81540590146963599</v>
      </c>
      <c r="Q181">
        <v>-0.403231970735347</v>
      </c>
      <c r="R181">
        <v>-1.37728199157598</v>
      </c>
      <c r="S181">
        <v>-0.289813613849706</v>
      </c>
      <c r="T181">
        <v>-0.81697702613856904</v>
      </c>
    </row>
    <row r="182" spans="1:20" x14ac:dyDescent="0.25">
      <c r="A182" t="s">
        <v>12</v>
      </c>
      <c r="B182">
        <v>-342.09313250187398</v>
      </c>
      <c r="C182">
        <v>-329.28138772368197</v>
      </c>
      <c r="D182">
        <v>12.8117447781925</v>
      </c>
      <c r="E182">
        <v>-285.75105443115899</v>
      </c>
      <c r="F182">
        <v>-283.29368129851701</v>
      </c>
      <c r="G182">
        <v>2.45737313264204</v>
      </c>
      <c r="H182">
        <v>-56.342078070715303</v>
      </c>
      <c r="I182">
        <v>-45.987706425164703</v>
      </c>
      <c r="J182">
        <v>10.354371645550501</v>
      </c>
      <c r="K182">
        <v>-1.33162037841084</v>
      </c>
      <c r="L182">
        <v>-3.8558474063770101</v>
      </c>
      <c r="M182">
        <v>-0.40313165412914098</v>
      </c>
      <c r="N182">
        <v>-1.3764056290244699</v>
      </c>
      <c r="O182">
        <v>-0.91906841370659598</v>
      </c>
      <c r="P182">
        <v>-2.46740252668963</v>
      </c>
      <c r="Q182">
        <v>-0.40338144463651399</v>
      </c>
      <c r="R182">
        <v>-1.37746278024521</v>
      </c>
      <c r="S182">
        <v>-0.91953588875659698</v>
      </c>
      <c r="T182">
        <v>-2.4695718812371599</v>
      </c>
    </row>
    <row r="183" spans="1:20" x14ac:dyDescent="0.25">
      <c r="A183" t="s">
        <v>13</v>
      </c>
      <c r="B183">
        <v>-339.68918682152599</v>
      </c>
      <c r="C183">
        <v>-327.09828928412799</v>
      </c>
      <c r="D183">
        <v>12.5908975373976</v>
      </c>
      <c r="E183">
        <v>-291.13698853905902</v>
      </c>
      <c r="F183">
        <v>-288.40716966076201</v>
      </c>
      <c r="G183">
        <v>2.72981887829684</v>
      </c>
      <c r="H183">
        <v>-48.552198282466598</v>
      </c>
      <c r="I183">
        <v>-38.691119623365701</v>
      </c>
      <c r="J183">
        <v>9.8610786591008495</v>
      </c>
      <c r="K183">
        <v>-1.33031600620373</v>
      </c>
      <c r="L183">
        <v>-3.8532624112368299</v>
      </c>
      <c r="M183">
        <v>-0.40300969458381503</v>
      </c>
      <c r="N183">
        <v>-1.3762831771961299</v>
      </c>
      <c r="O183">
        <v>-0.91894512127330497</v>
      </c>
      <c r="P183">
        <v>-2.46684787124987</v>
      </c>
      <c r="Q183">
        <v>-0.403272649041584</v>
      </c>
      <c r="R183">
        <v>-1.37739341918717</v>
      </c>
      <c r="S183">
        <v>-0.91935355732781698</v>
      </c>
      <c r="T183">
        <v>-2.4688221247223199</v>
      </c>
    </row>
    <row r="184" spans="1:20" x14ac:dyDescent="0.25">
      <c r="A184" t="s">
        <v>14</v>
      </c>
      <c r="B184">
        <v>-333.15703693618599</v>
      </c>
      <c r="C184">
        <v>-321.09501836616602</v>
      </c>
      <c r="D184">
        <v>12.062018570019999</v>
      </c>
      <c r="E184">
        <v>-279.10532600303901</v>
      </c>
      <c r="F184">
        <v>-276.75694396404498</v>
      </c>
      <c r="G184">
        <v>2.3483820389939001</v>
      </c>
      <c r="H184">
        <v>-54.051710933146602</v>
      </c>
      <c r="I184">
        <v>-44.338074402120498</v>
      </c>
      <c r="J184">
        <v>9.7136365310261201</v>
      </c>
      <c r="K184">
        <v>-1.3312230828874401</v>
      </c>
      <c r="L184">
        <v>-3.8552479686408798</v>
      </c>
      <c r="M184">
        <v>-0.40302294575710201</v>
      </c>
      <c r="N184">
        <v>-1.3763806604131199</v>
      </c>
      <c r="O184">
        <v>-0.91906967587321697</v>
      </c>
      <c r="P184">
        <v>-2.4674105628963501</v>
      </c>
      <c r="Q184">
        <v>-0.40323259195648598</v>
      </c>
      <c r="R184">
        <v>-1.37731349824549</v>
      </c>
      <c r="S184">
        <v>-0.919528153989152</v>
      </c>
      <c r="T184">
        <v>-2.4695093289915802</v>
      </c>
    </row>
    <row r="185" spans="1:20" x14ac:dyDescent="0.25">
      <c r="A185" t="s">
        <v>15</v>
      </c>
      <c r="B185">
        <v>-338.64541174864598</v>
      </c>
      <c r="C185">
        <v>-326.23320014656298</v>
      </c>
      <c r="D185">
        <v>12.4122116020829</v>
      </c>
      <c r="E185">
        <v>-283.68818453735298</v>
      </c>
      <c r="F185">
        <v>-281.314954263819</v>
      </c>
      <c r="G185">
        <v>2.3732302735342898</v>
      </c>
      <c r="H185">
        <v>-54.957227211293201</v>
      </c>
      <c r="I185">
        <v>-44.9182458827445</v>
      </c>
      <c r="J185">
        <v>10.038981328548701</v>
      </c>
      <c r="K185">
        <v>-1.3313447951212101</v>
      </c>
      <c r="L185">
        <v>-3.8554918048314502</v>
      </c>
      <c r="M185">
        <v>-0.40305777579000401</v>
      </c>
      <c r="N185">
        <v>-1.3763884175118799</v>
      </c>
      <c r="O185">
        <v>-0.91906188068977701</v>
      </c>
      <c r="P185">
        <v>-2.4673964264855801</v>
      </c>
      <c r="Q185">
        <v>-0.40328603619068898</v>
      </c>
      <c r="R185">
        <v>-1.3773854052174299</v>
      </c>
      <c r="S185">
        <v>-0.91952530377945696</v>
      </c>
      <c r="T185">
        <v>-2.4695314008041498</v>
      </c>
    </row>
    <row r="186" spans="1:20" x14ac:dyDescent="0.25">
      <c r="A186" t="s">
        <v>16</v>
      </c>
      <c r="B186">
        <v>-327.67154876467703</v>
      </c>
      <c r="C186">
        <v>-316.30228110844098</v>
      </c>
      <c r="D186">
        <v>11.369267656236801</v>
      </c>
      <c r="E186">
        <v>-282.47675658305701</v>
      </c>
      <c r="F186">
        <v>-279.82876070245197</v>
      </c>
      <c r="G186">
        <v>2.6479958806049599</v>
      </c>
      <c r="H186">
        <v>-45.194792181620002</v>
      </c>
      <c r="I186">
        <v>-36.473520405988097</v>
      </c>
      <c r="J186">
        <v>8.7212717756318803</v>
      </c>
      <c r="K186">
        <v>-1.3296935945177799</v>
      </c>
      <c r="L186">
        <v>-3.85259968148122</v>
      </c>
      <c r="M186">
        <v>-0.402930312365122</v>
      </c>
      <c r="N186">
        <v>-1.3762787455668699</v>
      </c>
      <c r="O186">
        <v>-0.91894601433962897</v>
      </c>
      <c r="P186">
        <v>-2.46692441886377</v>
      </c>
      <c r="Q186">
        <v>-0.40312958307300401</v>
      </c>
      <c r="R186">
        <v>-1.3771846977294699</v>
      </c>
      <c r="S186">
        <v>-0.91932527584439905</v>
      </c>
      <c r="T186">
        <v>-2.46876169100956</v>
      </c>
    </row>
    <row r="187" spans="1:20" x14ac:dyDescent="0.25">
      <c r="A187" t="s">
        <v>17</v>
      </c>
      <c r="B187">
        <v>-331.52849098672903</v>
      </c>
      <c r="C187">
        <v>-320.08770075423502</v>
      </c>
      <c r="D187">
        <v>11.4407902324935</v>
      </c>
      <c r="E187">
        <v>-286.07157960990401</v>
      </c>
      <c r="F187">
        <v>-283.44258919088799</v>
      </c>
      <c r="G187">
        <v>2.6289904190158202</v>
      </c>
      <c r="H187">
        <v>-45.456911376824799</v>
      </c>
      <c r="I187">
        <v>-36.645111563347001</v>
      </c>
      <c r="J187">
        <v>8.8117998134777498</v>
      </c>
      <c r="K187">
        <v>-1.3299446247337501</v>
      </c>
      <c r="L187">
        <v>-3.8527652017186802</v>
      </c>
      <c r="M187">
        <v>-0.403087240326711</v>
      </c>
      <c r="N187">
        <v>-1.3763992216986101</v>
      </c>
      <c r="O187">
        <v>-0.91897635545868805</v>
      </c>
      <c r="P187">
        <v>-2.4669333881899198</v>
      </c>
      <c r="Q187">
        <v>-0.40330437948804099</v>
      </c>
      <c r="R187">
        <v>-1.3773451414593301</v>
      </c>
      <c r="S187">
        <v>-0.91935038096011601</v>
      </c>
      <c r="T187">
        <v>-2.46875254059126</v>
      </c>
    </row>
    <row r="188" spans="1:20" x14ac:dyDescent="0.25">
      <c r="A188" t="s">
        <v>18</v>
      </c>
      <c r="B188">
        <v>-346.19674643032698</v>
      </c>
      <c r="C188">
        <v>-337.22152674942902</v>
      </c>
      <c r="D188">
        <v>8.9752196808981104</v>
      </c>
      <c r="E188">
        <v>-310.53788520766602</v>
      </c>
      <c r="F188">
        <v>-308.02903389678897</v>
      </c>
      <c r="G188">
        <v>2.5088513108771302</v>
      </c>
      <c r="H188">
        <v>-35.658861222661102</v>
      </c>
      <c r="I188">
        <v>-29.1924928526401</v>
      </c>
      <c r="J188">
        <v>6.4663683700209802</v>
      </c>
      <c r="K188">
        <v>-0.87218011191036304</v>
      </c>
      <c r="L188">
        <v>-2.6448947603706001</v>
      </c>
      <c r="M188">
        <v>-0.40298247387321501</v>
      </c>
      <c r="N188">
        <v>-1.3763076173498501</v>
      </c>
      <c r="O188">
        <v>-0.463076319415471</v>
      </c>
      <c r="P188">
        <v>-1.26112672055532</v>
      </c>
      <c r="Q188">
        <v>-0.40315973184361198</v>
      </c>
      <c r="R188">
        <v>-1.37706540811051</v>
      </c>
      <c r="S188">
        <v>-0.46330097862790498</v>
      </c>
      <c r="T188">
        <v>-1.2624299219072601</v>
      </c>
    </row>
    <row r="189" spans="1:20" x14ac:dyDescent="0.25">
      <c r="A189" t="s">
        <v>19</v>
      </c>
      <c r="B189">
        <v>-330.46447049482799</v>
      </c>
      <c r="C189">
        <v>-322.35887287974401</v>
      </c>
      <c r="D189">
        <v>8.1055976150848306</v>
      </c>
      <c r="E189">
        <v>-297.775743989023</v>
      </c>
      <c r="F189">
        <v>-295.48148880948202</v>
      </c>
      <c r="G189">
        <v>2.2942551795408801</v>
      </c>
      <c r="H189">
        <v>-32.688726505805299</v>
      </c>
      <c r="I189">
        <v>-26.8773840702613</v>
      </c>
      <c r="J189">
        <v>5.8113424355439403</v>
      </c>
      <c r="K189">
        <v>-0.871791088780419</v>
      </c>
      <c r="L189">
        <v>-2.6443720196478502</v>
      </c>
      <c r="M189">
        <v>-0.40309083208028201</v>
      </c>
      <c r="N189">
        <v>-1.37640793137886</v>
      </c>
      <c r="O189">
        <v>-0.463077482794647</v>
      </c>
      <c r="P189">
        <v>-1.26113638550046</v>
      </c>
      <c r="Q189">
        <v>-0.40323399871117899</v>
      </c>
      <c r="R189">
        <v>-1.3770579725230401</v>
      </c>
      <c r="S189">
        <v>-0.46328729820424902</v>
      </c>
      <c r="T189">
        <v>-1.2623467854430099</v>
      </c>
    </row>
    <row r="190" spans="1:20" x14ac:dyDescent="0.25">
      <c r="A190" t="s">
        <v>20</v>
      </c>
      <c r="B190">
        <v>-337.61578113108101</v>
      </c>
      <c r="C190">
        <v>-329.63008023845202</v>
      </c>
      <c r="D190">
        <v>7.9857008926285502</v>
      </c>
      <c r="E190">
        <v>-305.18402670149999</v>
      </c>
      <c r="F190">
        <v>-302.89613409602799</v>
      </c>
      <c r="G190">
        <v>2.2878926054716602</v>
      </c>
      <c r="H190">
        <v>-32.431754429580998</v>
      </c>
      <c r="I190">
        <v>-26.733946142424099</v>
      </c>
      <c r="J190">
        <v>5.6978082871568896</v>
      </c>
      <c r="K190">
        <v>-0.87167676232699498</v>
      </c>
      <c r="L190">
        <v>-2.6443130022929102</v>
      </c>
      <c r="M190">
        <v>-0.40302626049107598</v>
      </c>
      <c r="N190">
        <v>-1.376383720964</v>
      </c>
      <c r="O190">
        <v>-0.463081978760153</v>
      </c>
      <c r="P190">
        <v>-1.26114520321154</v>
      </c>
      <c r="Q190">
        <v>-0.40317416308045401</v>
      </c>
      <c r="R190">
        <v>-1.3770257761557601</v>
      </c>
      <c r="S190">
        <v>-0.46328365961951701</v>
      </c>
      <c r="T190">
        <v>-1.26232374483162</v>
      </c>
    </row>
    <row r="191" spans="1:20" x14ac:dyDescent="0.25">
      <c r="A191" t="s">
        <v>21</v>
      </c>
      <c r="B191">
        <v>-397.20288408327099</v>
      </c>
      <c r="C191">
        <v>-387.054584873745</v>
      </c>
      <c r="D191">
        <v>10.148299209526099</v>
      </c>
      <c r="E191">
        <v>-354.527673483792</v>
      </c>
      <c r="F191">
        <v>-352.97117373569</v>
      </c>
      <c r="G191">
        <v>1.5564997481012901</v>
      </c>
      <c r="H191">
        <v>-42.675210599479598</v>
      </c>
      <c r="I191">
        <v>-34.083411138054799</v>
      </c>
      <c r="J191">
        <v>8.5917994614248006</v>
      </c>
      <c r="K191">
        <v>-0.94815808022424997</v>
      </c>
      <c r="L191">
        <v>-2.8967881443746699</v>
      </c>
      <c r="M191">
        <v>-0.40302766856001399</v>
      </c>
      <c r="N191">
        <v>-1.37647858415641</v>
      </c>
      <c r="O191">
        <v>-0.53732185471671301</v>
      </c>
      <c r="P191">
        <v>-1.51186399017636</v>
      </c>
      <c r="Q191">
        <v>-0.40323577739220601</v>
      </c>
      <c r="R191">
        <v>-1.3773667606917801</v>
      </c>
      <c r="S191">
        <v>-0.53770486651692295</v>
      </c>
      <c r="T191">
        <v>-1.5136571361312099</v>
      </c>
    </row>
    <row r="192" spans="1:20" x14ac:dyDescent="0.25">
      <c r="A192" t="s">
        <v>22</v>
      </c>
      <c r="B192">
        <v>-378.95178212865397</v>
      </c>
      <c r="C192">
        <v>-369.728401247043</v>
      </c>
      <c r="D192">
        <v>9.2233808816115204</v>
      </c>
      <c r="E192">
        <v>-340.12791823448202</v>
      </c>
      <c r="F192">
        <v>-338.709261461533</v>
      </c>
      <c r="G192">
        <v>1.4186567729492501</v>
      </c>
      <c r="H192">
        <v>-38.823863894172099</v>
      </c>
      <c r="I192">
        <v>-31.0191397855098</v>
      </c>
      <c r="J192">
        <v>7.8047241086622599</v>
      </c>
      <c r="K192">
        <v>-0.94768458406119305</v>
      </c>
      <c r="L192">
        <v>-2.8962241810759601</v>
      </c>
      <c r="M192">
        <v>-0.40325314605742102</v>
      </c>
      <c r="N192">
        <v>-1.37665880446899</v>
      </c>
      <c r="O192">
        <v>-0.53733608342165395</v>
      </c>
      <c r="P192">
        <v>-1.51187350446774</v>
      </c>
      <c r="Q192">
        <v>-0.40342550717415399</v>
      </c>
      <c r="R192">
        <v>-1.37743554797499</v>
      </c>
      <c r="S192">
        <v>-0.53769333418792897</v>
      </c>
      <c r="T192">
        <v>-1.51353981101973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s="1" t="s">
        <v>177</v>
      </c>
      <c r="B2">
        <f>VLOOKUP($A2,'CCSD(T)-CBS'!$A$2:$I$192,2,FALSE)</f>
        <v>-34.422434319709737</v>
      </c>
      <c r="C2">
        <f>VLOOKUP($A2,'MP2-JCCT'!$A$2:$T$192,11,FALSE)*2625.5</f>
        <v>-1597.7190707684301</v>
      </c>
      <c r="D2">
        <f>VLOOKUP($A2,'MP2-JCCT'!$A$2:$T$192,12,FALSE)*2625.5</f>
        <v>-4638.9043444734771</v>
      </c>
      <c r="E2">
        <f>VLOOKUP($A2,'MP2-JCCT'!$A$2:$T$192,13,FALSE)*2625.5</f>
        <v>-785.51064078320201</v>
      </c>
      <c r="F2">
        <f>VLOOKUP($A2,'MP2-JCCT'!$A$2:$T$192,14,FALSE)*2625.5</f>
        <v>-2429.7272468736869</v>
      </c>
      <c r="G2">
        <f>VLOOKUP($A2,'MP2-JCCT'!$A$2:$T$192,15,FALSE)*2625.5</f>
        <v>-796.94232152601467</v>
      </c>
      <c r="H2">
        <f>VLOOKUP($A2,'MP2-JCCT'!$A$2:$T$192,16,FALSE)*2625.5</f>
        <v>-2189.4850881865518</v>
      </c>
    </row>
    <row r="3" spans="1:8" x14ac:dyDescent="0.25">
      <c r="A3" s="1" t="s">
        <v>23</v>
      </c>
      <c r="B3">
        <f>VLOOKUP($A3,'CCSD(T)-CBS'!$A$2:$I$192,2,FALSE)</f>
        <v>-45.117233288157649</v>
      </c>
      <c r="C3">
        <f>VLOOKUP($A3,'MP2-JCCT'!$A$2:$T$192,11,FALSE)*2625.5</f>
        <v>-993.38813442941796</v>
      </c>
      <c r="D3">
        <f>VLOOKUP($A3,'MP2-JCCT'!$A$2:$T$192,12,FALSE)*2625.5</f>
        <v>-2900.6621793022182</v>
      </c>
      <c r="E3">
        <f>VLOOKUP($A3,'MP2-JCCT'!$A$2:$T$192,13,FALSE)*2625.5</f>
        <v>-787.51385875000642</v>
      </c>
      <c r="F3">
        <f>VLOOKUP($A3,'MP2-JCCT'!$A$2:$T$192,14,FALSE)*2625.5</f>
        <v>-2437.7117190285489</v>
      </c>
      <c r="G3">
        <f>VLOOKUP($A3,'MP2-JCCT'!$A$2:$T$192,15,FALSE)*2625.5</f>
        <v>-182.25318384400921</v>
      </c>
      <c r="H3">
        <f>VLOOKUP($A3,'MP2-JCCT'!$A$2:$T$192,16,FALSE)*2625.5</f>
        <v>-435.16672662983922</v>
      </c>
    </row>
    <row r="4" spans="1:8" x14ac:dyDescent="0.25">
      <c r="A4" s="1" t="s">
        <v>24</v>
      </c>
      <c r="B4">
        <f>VLOOKUP($A4,'CCSD(T)-CBS'!$A$2:$I$192,2,FALSE)</f>
        <v>-29.975236424039053</v>
      </c>
      <c r="C4">
        <f>VLOOKUP($A4,'MP2-JCCT'!$A$2:$T$192,11,FALSE)*2625.5</f>
        <v>-985.42711618448197</v>
      </c>
      <c r="D4">
        <f>VLOOKUP($A4,'MP2-JCCT'!$A$2:$T$192,12,FALSE)*2625.5</f>
        <v>-2889.3911415798366</v>
      </c>
      <c r="E4">
        <f>VLOOKUP($A4,'MP2-JCCT'!$A$2:$T$192,13,FALSE)*2625.5</f>
        <v>-787.24762795150605</v>
      </c>
      <c r="F4">
        <f>VLOOKUP($A4,'MP2-JCCT'!$A$2:$T$192,14,FALSE)*2625.5</f>
        <v>-2437.6981158794765</v>
      </c>
      <c r="G4">
        <f>VLOOKUP($A4,'MP2-JCCT'!$A$2:$T$192,15,FALSE)*2625.5</f>
        <v>-182.25318384401683</v>
      </c>
      <c r="H4">
        <f>VLOOKUP($A4,'MP2-JCCT'!$A$2:$T$192,16,FALSE)*2625.5</f>
        <v>-435.16672662984973</v>
      </c>
    </row>
    <row r="5" spans="1:8" x14ac:dyDescent="0.25">
      <c r="A5" s="1" t="s">
        <v>178</v>
      </c>
      <c r="B5">
        <f>VLOOKUP($A5,'CCSD(T)-CBS'!$A$2:$I$192,2,FALSE)</f>
        <v>-38.315188026376404</v>
      </c>
      <c r="C5">
        <f>VLOOKUP($A5,'MP2-JCCT'!$A$2:$T$192,11,FALSE)*2625.5</f>
        <v>-939.89109653526793</v>
      </c>
      <c r="D5">
        <f>VLOOKUP($A5,'MP2-JCCT'!$A$2:$T$192,12,FALSE)*2625.5</f>
        <v>-2856.5575898425159</v>
      </c>
      <c r="E5">
        <f>VLOOKUP($A5,'MP2-JCCT'!$A$2:$T$192,13,FALSE)*2625.5</f>
        <v>-787.33499440615708</v>
      </c>
      <c r="F5">
        <f>VLOOKUP($A5,'MP2-JCCT'!$A$2:$T$192,14,FALSE)*2625.5</f>
        <v>-2437.3935905824023</v>
      </c>
      <c r="G5">
        <f>VLOOKUP($A5,'MP2-JCCT'!$A$2:$T$192,15,FALSE)*2625.5</f>
        <v>-134.35552491673943</v>
      </c>
      <c r="H5">
        <f>VLOOKUP($A5,'MP2-JCCT'!$A$2:$T$192,16,FALSE)*2625.5</f>
        <v>-398.76434206655154</v>
      </c>
    </row>
    <row r="6" spans="1:8" x14ac:dyDescent="0.25">
      <c r="A6" s="1" t="s">
        <v>179</v>
      </c>
      <c r="B6">
        <f>VLOOKUP($A6,'CCSD(T)-CBS'!$A$2:$I$192,2,FALSE)</f>
        <v>-27.374671966040751</v>
      </c>
      <c r="C6">
        <f>VLOOKUP($A6,'MP2-JCCT'!$A$2:$T$192,11,FALSE)*2625.5</f>
        <v>-935.66031845206874</v>
      </c>
      <c r="D6">
        <f>VLOOKUP($A6,'MP2-JCCT'!$A$2:$T$192,12,FALSE)*2625.5</f>
        <v>-2849.6114258046887</v>
      </c>
      <c r="E6">
        <f>VLOOKUP($A6,'MP2-JCCT'!$A$2:$T$192,13,FALSE)*2625.5</f>
        <v>-787.48319430459867</v>
      </c>
      <c r="F6">
        <f>VLOOKUP($A6,'MP2-JCCT'!$A$2:$T$192,14,FALSE)*2625.5</f>
        <v>-2438.2567293912816</v>
      </c>
      <c r="G6">
        <f>VLOOKUP($A6,'MP2-JCCT'!$A$2:$T$192,15,FALSE)*2625.5</f>
        <v>-134.35552491674207</v>
      </c>
      <c r="H6">
        <f>VLOOKUP($A6,'MP2-JCCT'!$A$2:$T$192,16,FALSE)*2625.5</f>
        <v>-398.76434206656467</v>
      </c>
    </row>
    <row r="7" spans="1:8" x14ac:dyDescent="0.25">
      <c r="A7" s="1" t="s">
        <v>180</v>
      </c>
      <c r="B7">
        <f>VLOOKUP($A7,'CCSD(T)-CBS'!$A$2:$I$192,2,FALSE)</f>
        <v>-55.43049811026367</v>
      </c>
      <c r="C7">
        <f>VLOOKUP($A7,'MP2-JCCT'!$A$2:$T$192,11,FALSE)*2625.5</f>
        <v>-1444.8936675821662</v>
      </c>
      <c r="D7">
        <f>VLOOKUP($A7,'MP2-JCCT'!$A$2:$T$192,12,FALSE)*2625.5</f>
        <v>-4189.7741205547009</v>
      </c>
      <c r="E7">
        <f>VLOOKUP($A7,'MP2-JCCT'!$A$2:$T$192,13,FALSE)*2625.5</f>
        <v>-785.99048836630743</v>
      </c>
      <c r="F7">
        <f>VLOOKUP($A7,'MP2-JCCT'!$A$2:$T$192,14,FALSE)*2625.5</f>
        <v>-2431.0268084681888</v>
      </c>
      <c r="G7">
        <f>VLOOKUP($A7,'MP2-JCCT'!$A$2:$T$192,15,FALSE)*2625.5</f>
        <v>-629.4950587067525</v>
      </c>
      <c r="H7">
        <f>VLOOKUP($A7,'MP2-JCCT'!$A$2:$T$192,16,FALSE)*2625.5</f>
        <v>-1723.3527064710293</v>
      </c>
    </row>
    <row r="8" spans="1:8" x14ac:dyDescent="0.25">
      <c r="A8" s="1" t="s">
        <v>181</v>
      </c>
      <c r="B8">
        <f>VLOOKUP($A8,'CCSD(T)-CBS'!$A$2:$I$192,2,FALSE)</f>
        <v>-42.652555110739286</v>
      </c>
      <c r="C8">
        <f>VLOOKUP($A8,'MP2-JCCT'!$A$2:$T$192,11,FALSE)*2625.5</f>
        <v>-1437.0713060969845</v>
      </c>
      <c r="D8">
        <f>VLOOKUP($A8,'MP2-JCCT'!$A$2:$T$192,12,FALSE)*2625.5</f>
        <v>-4180.2041960503002</v>
      </c>
      <c r="E8">
        <f>VLOOKUP($A8,'MP2-JCCT'!$A$2:$T$192,13,FALSE)*2625.5</f>
        <v>-786.10072357344359</v>
      </c>
      <c r="F8">
        <f>VLOOKUP($A8,'MP2-JCCT'!$A$2:$T$192,14,FALSE)*2625.5</f>
        <v>-2432.1486947121412</v>
      </c>
      <c r="G8">
        <f>VLOOKUP($A8,'MP2-JCCT'!$A$2:$T$192,15,FALSE)*2625.5</f>
        <v>-629.16493758185209</v>
      </c>
      <c r="H8">
        <f>VLOOKUP($A8,'MP2-JCCT'!$A$2:$T$192,16,FALSE)*2625.5</f>
        <v>-1723.432978730661</v>
      </c>
    </row>
    <row r="9" spans="1:8" x14ac:dyDescent="0.25">
      <c r="A9" s="1" t="s">
        <v>182</v>
      </c>
      <c r="B9">
        <f>VLOOKUP($A9,'CCSD(T)-CBS'!$A$2:$I$192,2,FALSE)</f>
        <v>-42.388904300653394</v>
      </c>
      <c r="C9">
        <f>VLOOKUP($A9,'MP2-JCCT'!$A$2:$T$192,11,FALSE)*2625.5</f>
        <v>-1567.7245456076516</v>
      </c>
      <c r="D9">
        <f>VLOOKUP($A9,'MP2-JCCT'!$A$2:$T$192,12,FALSE)*2625.5</f>
        <v>-4594.6001454298848</v>
      </c>
      <c r="E9">
        <f>VLOOKUP($A9,'MP2-JCCT'!$A$2:$T$192,13,FALSE)*2625.5</f>
        <v>-785.99548761630444</v>
      </c>
      <c r="F9">
        <f>VLOOKUP($A9,'MP2-JCCT'!$A$2:$T$192,14,FALSE)*2625.5</f>
        <v>-2430.5948076078316</v>
      </c>
      <c r="G9">
        <f>VLOOKUP($A9,'MP2-JCCT'!$A$2:$T$192,15,FALSE)*2625.5</f>
        <v>-760.03414125557549</v>
      </c>
      <c r="H9">
        <f>VLOOKUP($A9,'MP2-JCCT'!$A$2:$T$192,16,FALSE)*2625.5</f>
        <v>-2139.6189424280742</v>
      </c>
    </row>
    <row r="10" spans="1:8" x14ac:dyDescent="0.25">
      <c r="A10" s="1" t="s">
        <v>183</v>
      </c>
      <c r="B10">
        <f>VLOOKUP($A10,'CCSD(T)-CBS'!$A$2:$I$192,2,FALSE)</f>
        <v>-63.766010985826142</v>
      </c>
      <c r="C10">
        <f>VLOOKUP($A10,'MP2-JCCT'!$A$2:$T$192,11,FALSE)*2625.5</f>
        <v>-3233.758055737344</v>
      </c>
      <c r="D10">
        <f>VLOOKUP($A10,'MP2-JCCT'!$A$2:$T$192,12,FALSE)*2625.5</f>
        <v>-8952.5906367576335</v>
      </c>
      <c r="E10">
        <f>VLOOKUP($A10,'MP2-JCCT'!$A$2:$T$192,13,FALSE)*2625.5</f>
        <v>-785.5280370241685</v>
      </c>
      <c r="F10">
        <f>VLOOKUP($A10,'MP2-JCCT'!$A$2:$T$192,14,FALSE)*2625.5</f>
        <v>-2429.8466115993356</v>
      </c>
      <c r="G10">
        <f>VLOOKUP($A10,'MP2-JCCT'!$A$2:$T$192,15,FALSE)*2625.5</f>
        <v>-2414.3836377146331</v>
      </c>
      <c r="H10">
        <f>VLOOKUP($A10,'MP2-JCCT'!$A$2:$T$192,16,FALSE)*2625.5</f>
        <v>-6478.9513277092628</v>
      </c>
    </row>
    <row r="11" spans="1:8" x14ac:dyDescent="0.25">
      <c r="A11" s="1" t="s">
        <v>184</v>
      </c>
      <c r="B11">
        <f>VLOOKUP($A11,'CCSD(T)-CBS'!$A$2:$I$192,2,FALSE)</f>
        <v>499.2579391013478</v>
      </c>
      <c r="C11">
        <f>VLOOKUP($A11,'MP2-JCCT'!$A$2:$T$192,11,FALSE)*2625.5</f>
        <v>-3218.8869185562344</v>
      </c>
      <c r="D11">
        <f>VLOOKUP($A11,'MP2-JCCT'!$A$2:$T$192,12,FALSE)*2625.5</f>
        <v>-8931.0570648461926</v>
      </c>
      <c r="E11">
        <f>VLOOKUP($A11,'MP2-JCCT'!$A$2:$T$192,13,FALSE)*2625.5</f>
        <v>-785.84543038410618</v>
      </c>
      <c r="F11">
        <f>VLOOKUP($A11,'MP2-JCCT'!$A$2:$T$192,14,FALSE)*2625.5</f>
        <v>-2431.6577751151794</v>
      </c>
      <c r="G11">
        <f>VLOOKUP($A11,'MP2-JCCT'!$A$2:$T$192,15,FALSE)*2625.5</f>
        <v>-2413.6068270234432</v>
      </c>
      <c r="H11">
        <f>VLOOKUP($A11,'MP2-JCCT'!$A$2:$T$192,16,FALSE)*2625.5</f>
        <v>-6477.1824461552524</v>
      </c>
    </row>
    <row r="12" spans="1:8" x14ac:dyDescent="0.25">
      <c r="A12" s="1" t="s">
        <v>185</v>
      </c>
      <c r="B12">
        <f>VLOOKUP($A12,'CCSD(T)-CBS'!$A$2:$I$192,2,FALSE)</f>
        <v>494.78063656094673</v>
      </c>
      <c r="C12">
        <f>VLOOKUP($A12,'MP2-JCCT'!$A$2:$T$192,11,FALSE)*2625.5</f>
        <v>-3221.5277151587429</v>
      </c>
      <c r="D12">
        <f>VLOOKUP($A12,'MP2-JCCT'!$A$2:$T$192,12,FALSE)*2625.5</f>
        <v>-8933.2744979981126</v>
      </c>
      <c r="E12">
        <f>VLOOKUP($A12,'MP2-JCCT'!$A$2:$T$192,13,FALSE)*2625.5</f>
        <v>-785.58477004268286</v>
      </c>
      <c r="F12">
        <f>VLOOKUP($A12,'MP2-JCCT'!$A$2:$T$192,14,FALSE)*2625.5</f>
        <v>-2430.6543477620171</v>
      </c>
      <c r="G12">
        <f>VLOOKUP($A12,'MP2-JCCT'!$A$2:$T$192,15,FALSE)*2625.5</f>
        <v>-2414.3132837581475</v>
      </c>
      <c r="H12">
        <f>VLOOKUP($A12,'MP2-JCCT'!$A$2:$T$192,16,FALSE)*2625.5</f>
        <v>-6477.8932352681468</v>
      </c>
    </row>
    <row r="13" spans="1:8" x14ac:dyDescent="0.25">
      <c r="A13" s="1" t="s">
        <v>186</v>
      </c>
      <c r="B13">
        <f>VLOOKUP($A13,'CCSD(T)-CBS'!$A$2:$I$192,2,FALSE)</f>
        <v>-36.109422095924856</v>
      </c>
      <c r="C13">
        <f>VLOOKUP($A13,'MP2-JCCT'!$A$2:$T$192,11,FALSE)*2625.5</f>
        <v>-2017.6031459196236</v>
      </c>
      <c r="D13">
        <f>VLOOKUP($A13,'MP2-JCCT'!$A$2:$T$192,12,FALSE)*2625.5</f>
        <v>-5761.6323583141666</v>
      </c>
      <c r="E13">
        <f>VLOOKUP($A13,'MP2-JCCT'!$A$2:$T$192,13,FALSE)*2625.5</f>
        <v>-785.51099114830299</v>
      </c>
      <c r="F13">
        <f>VLOOKUP($A13,'MP2-JCCT'!$A$2:$T$192,14,FALSE)*2625.5</f>
        <v>-2429.8466708147812</v>
      </c>
      <c r="G13">
        <f>VLOOKUP($A13,'MP2-JCCT'!$A$2:$T$192,15,FALSE)*2625.5</f>
        <v>-1215.6737315860905</v>
      </c>
      <c r="H13">
        <f>VLOOKUP($A13,'MP2-JCCT'!$A$2:$T$192,16,FALSE)*2625.5</f>
        <v>-3310.6615166072766</v>
      </c>
    </row>
    <row r="14" spans="1:8" x14ac:dyDescent="0.25">
      <c r="A14" s="1" t="s">
        <v>187</v>
      </c>
      <c r="B14">
        <f>VLOOKUP($A14,'CCSD(T)-CBS'!$A$2:$I$192,2,FALSE)</f>
        <v>-40.837053406632549</v>
      </c>
      <c r="C14">
        <f>VLOOKUP($A14,'MP2-JCCT'!$A$2:$T$192,11,FALSE)*2625.5</f>
        <v>-2217.8823294059703</v>
      </c>
      <c r="D14">
        <f>VLOOKUP($A14,'MP2-JCCT'!$A$2:$T$192,12,FALSE)*2625.5</f>
        <v>-6422.8765984355477</v>
      </c>
      <c r="E14">
        <f>VLOOKUP($A14,'MP2-JCCT'!$A$2:$T$192,13,FALSE)*2625.5</f>
        <v>-785.67429433615882</v>
      </c>
      <c r="F14">
        <f>VLOOKUP($A14,'MP2-JCCT'!$A$2:$T$192,14,FALSE)*2625.5</f>
        <v>-2430.3322607231162</v>
      </c>
      <c r="G14">
        <f>VLOOKUP($A14,'MP2-JCCT'!$A$2:$T$192,15,FALSE)*2625.5</f>
        <v>-1411.2167338928139</v>
      </c>
      <c r="H14">
        <f>VLOOKUP($A14,'MP2-JCCT'!$A$2:$T$192,16,FALSE)*2625.5</f>
        <v>-3968.5475056159471</v>
      </c>
    </row>
    <row r="15" spans="1:8" x14ac:dyDescent="0.25">
      <c r="A15" s="1" t="s">
        <v>188</v>
      </c>
      <c r="B15">
        <f>VLOOKUP($A15,'CCSD(T)-CBS'!$A$2:$I$192,2,FALSE)</f>
        <v>-32.608530094107664</v>
      </c>
      <c r="C15">
        <f>VLOOKUP($A15,'MP2-JCCT'!$A$2:$T$192,11,FALSE)*2625.5</f>
        <v>-1554.9181543952191</v>
      </c>
      <c r="D15">
        <f>VLOOKUP($A15,'MP2-JCCT'!$A$2:$T$192,12,FALSE)*2625.5</f>
        <v>-4747.6550573525192</v>
      </c>
      <c r="E15">
        <f>VLOOKUP($A15,'MP2-JCCT'!$A$2:$T$192,13,FALSE)*2625.5</f>
        <v>-743.0600013723174</v>
      </c>
      <c r="F15">
        <f>VLOOKUP($A15,'MP2-JCCT'!$A$2:$T$192,14,FALSE)*2625.5</f>
        <v>-2541.8044400345821</v>
      </c>
      <c r="G15">
        <f>VLOOKUP($A15,'MP2-JCCT'!$A$2:$T$192,15,FALSE)*2625.5</f>
        <v>-796.52146364035673</v>
      </c>
      <c r="H15">
        <f>VLOOKUP($A15,'MP2-JCCT'!$A$2:$T$192,16,FALSE)*2625.5</f>
        <v>-2187.9120295437028</v>
      </c>
    </row>
    <row r="16" spans="1:8" x14ac:dyDescent="0.25">
      <c r="A16" s="1" t="s">
        <v>189</v>
      </c>
      <c r="B16">
        <f>VLOOKUP($A16,'CCSD(T)-CBS'!$A$2:$I$192,2,FALSE)</f>
        <v>-30.204514303123233</v>
      </c>
      <c r="C16">
        <f>VLOOKUP($A16,'MP2-JCCT'!$A$2:$T$192,11,FALSE)*2625.5</f>
        <v>-1553.680252196549</v>
      </c>
      <c r="D16">
        <f>VLOOKUP($A16,'MP2-JCCT'!$A$2:$T$192,12,FALSE)*2625.5</f>
        <v>-4746.2665592953508</v>
      </c>
      <c r="E16">
        <f>VLOOKUP($A16,'MP2-JCCT'!$A$2:$T$192,13,FALSE)*2625.5</f>
        <v>-743.21345057908104</v>
      </c>
      <c r="F16">
        <f>VLOOKUP($A16,'MP2-JCCT'!$A$2:$T$192,14,FALSE)*2625.5</f>
        <v>-2542.0197630439166</v>
      </c>
      <c r="G16">
        <f>VLOOKUP($A16,'MP2-JCCT'!$A$2:$T$192,15,FALSE)*2625.5</f>
        <v>-796.52545984081814</v>
      </c>
      <c r="H16">
        <f>VLOOKUP($A16,'MP2-JCCT'!$A$2:$T$192,16,FALSE)*2625.5</f>
        <v>-2187.9248073429767</v>
      </c>
    </row>
    <row r="17" spans="1:8" x14ac:dyDescent="0.25">
      <c r="A17" s="1" t="s">
        <v>25</v>
      </c>
      <c r="B17">
        <f>VLOOKUP($A17,'CCSD(T)-CBS'!$A$2:$I$192,2,FALSE)</f>
        <v>-43.297783855312559</v>
      </c>
      <c r="C17">
        <f>VLOOKUP($A17,'MP2-JCCT'!$A$2:$T$192,11,FALSE)*2625.5</f>
        <v>-949.13279762789853</v>
      </c>
      <c r="D17">
        <f>VLOOKUP($A17,'MP2-JCCT'!$A$2:$T$192,12,FALSE)*2625.5</f>
        <v>-3004.8712972092931</v>
      </c>
      <c r="E17">
        <f>VLOOKUP($A17,'MP2-JCCT'!$A$2:$T$192,13,FALSE)*2625.5</f>
        <v>-743.72805320209295</v>
      </c>
      <c r="F17">
        <f>VLOOKUP($A17,'MP2-JCCT'!$A$2:$T$192,14,FALSE)*2625.5</f>
        <v>-2542.8586608966039</v>
      </c>
      <c r="G17">
        <f>VLOOKUP($A17,'MP2-JCCT'!$A$2:$T$192,15,FALSE)*2625.5</f>
        <v>-182.25318384401658</v>
      </c>
      <c r="H17">
        <f>VLOOKUP($A17,'MP2-JCCT'!$A$2:$T$192,16,FALSE)*2625.5</f>
        <v>-435.16672662984973</v>
      </c>
    </row>
    <row r="18" spans="1:8" x14ac:dyDescent="0.25">
      <c r="A18" s="1" t="s">
        <v>26</v>
      </c>
      <c r="B18">
        <f>VLOOKUP($A18,'CCSD(T)-CBS'!$A$2:$I$192,2,FALSE)</f>
        <v>-41.623578157914835</v>
      </c>
      <c r="C18">
        <f>VLOOKUP($A18,'MP2-JCCT'!$A$2:$T$192,11,FALSE)*2625.5</f>
        <v>-947.7675894721059</v>
      </c>
      <c r="D18">
        <f>VLOOKUP($A18,'MP2-JCCT'!$A$2:$T$192,12,FALSE)*2625.5</f>
        <v>-3003.4719628876683</v>
      </c>
      <c r="E18">
        <f>VLOOKUP($A18,'MP2-JCCT'!$A$2:$T$192,13,FALSE)*2625.5</f>
        <v>-743.73285063372759</v>
      </c>
      <c r="F18">
        <f>VLOOKUP($A18,'MP2-JCCT'!$A$2:$T$192,14,FALSE)*2625.5</f>
        <v>-2543.1240168748336</v>
      </c>
      <c r="G18">
        <f>VLOOKUP($A18,'MP2-JCCT'!$A$2:$T$192,15,FALSE)*2625.5</f>
        <v>-182.25318384401658</v>
      </c>
      <c r="H18">
        <f>VLOOKUP($A18,'MP2-JCCT'!$A$2:$T$192,16,FALSE)*2625.5</f>
        <v>-435.16672662984973</v>
      </c>
    </row>
    <row r="19" spans="1:8" x14ac:dyDescent="0.25">
      <c r="A19" s="1" t="s">
        <v>190</v>
      </c>
      <c r="B19">
        <f>VLOOKUP($A19,'CCSD(T)-CBS'!$A$2:$I$192,2,FALSE)</f>
        <v>-37.629084625945666</v>
      </c>
      <c r="C19">
        <f>VLOOKUP($A19,'MP2-JCCT'!$A$2:$T$192,11,FALSE)*2625.5</f>
        <v>-897.20247822428587</v>
      </c>
      <c r="D19">
        <f>VLOOKUP($A19,'MP2-JCCT'!$A$2:$T$192,12,FALSE)*2625.5</f>
        <v>-2962.6910986417433</v>
      </c>
      <c r="E19">
        <f>VLOOKUP($A19,'MP2-JCCT'!$A$2:$T$192,13,FALSE)*2625.5</f>
        <v>-743.79130787611791</v>
      </c>
      <c r="F19">
        <f>VLOOKUP($A19,'MP2-JCCT'!$A$2:$T$192,14,FALSE)*2625.5</f>
        <v>-2542.9471193429085</v>
      </c>
      <c r="G19">
        <f>VLOOKUP($A19,'MP2-JCCT'!$A$2:$T$192,15,FALSE)*2625.5</f>
        <v>-134.35552491674258</v>
      </c>
      <c r="H19">
        <f>VLOOKUP($A19,'MP2-JCCT'!$A$2:$T$192,16,FALSE)*2625.5</f>
        <v>-398.76434206656467</v>
      </c>
    </row>
    <row r="20" spans="1:8" x14ac:dyDescent="0.25">
      <c r="A20" s="1" t="s">
        <v>191</v>
      </c>
      <c r="B20">
        <f>VLOOKUP($A20,'CCSD(T)-CBS'!$A$2:$I$192,2,FALSE)</f>
        <v>-36.824639143612217</v>
      </c>
      <c r="C20">
        <f>VLOOKUP($A20,'MP2-JCCT'!$A$2:$T$192,11,FALSE)*2625.5</f>
        <v>-896.48525759588858</v>
      </c>
      <c r="D20">
        <f>VLOOKUP($A20,'MP2-JCCT'!$A$2:$T$192,12,FALSE)*2625.5</f>
        <v>-2962.0268881070788</v>
      </c>
      <c r="E20">
        <f>VLOOKUP($A20,'MP2-JCCT'!$A$2:$T$192,13,FALSE)*2625.5</f>
        <v>-743.78247671171448</v>
      </c>
      <c r="F20">
        <f>VLOOKUP($A20,'MP2-JCCT'!$A$2:$T$192,14,FALSE)*2625.5</f>
        <v>-2543.1501470519711</v>
      </c>
      <c r="G20">
        <f>VLOOKUP($A20,'MP2-JCCT'!$A$2:$T$192,15,FALSE)*2625.5</f>
        <v>-134.35552491674181</v>
      </c>
      <c r="H20">
        <f>VLOOKUP($A20,'MP2-JCCT'!$A$2:$T$192,16,FALSE)*2625.5</f>
        <v>-398.76434206656467</v>
      </c>
    </row>
    <row r="21" spans="1:8" x14ac:dyDescent="0.25">
      <c r="A21" s="1" t="s">
        <v>192</v>
      </c>
      <c r="B21">
        <f>VLOOKUP($A21,'CCSD(T)-CBS'!$A$2:$I$192,2,FALSE)</f>
        <v>-39.579693500606027</v>
      </c>
      <c r="C21">
        <f>VLOOKUP($A21,'MP2-JCCT'!$A$2:$T$192,11,FALSE)*2625.5</f>
        <v>-1388.0255760971527</v>
      </c>
      <c r="D21">
        <f>VLOOKUP($A21,'MP2-JCCT'!$A$2:$T$192,12,FALSE)*2625.5</f>
        <v>-4273.75212348479</v>
      </c>
      <c r="E21">
        <f>VLOOKUP($A21,'MP2-JCCT'!$A$2:$T$192,13,FALSE)*2625.5</f>
        <v>-743.61230010642043</v>
      </c>
      <c r="F21">
        <f>VLOOKUP($A21,'MP2-JCCT'!$A$2:$T$192,14,FALSE)*2625.5</f>
        <v>-2542.5861287062448</v>
      </c>
      <c r="G21">
        <f>VLOOKUP($A21,'MP2-JCCT'!$A$2:$T$192,15,FALSE)*2625.5</f>
        <v>-623.47211248628867</v>
      </c>
      <c r="H21">
        <f>VLOOKUP($A21,'MP2-JCCT'!$A$2:$T$192,16,FALSE)*2625.5</f>
        <v>-1708.3856583699908</v>
      </c>
    </row>
    <row r="22" spans="1:8" x14ac:dyDescent="0.25">
      <c r="A22" s="1" t="s">
        <v>193</v>
      </c>
      <c r="B22">
        <f>VLOOKUP($A22,'CCSD(T)-CBS'!$A$2:$I$192,2,FALSE)</f>
        <v>-43.086579592619728</v>
      </c>
      <c r="C22">
        <f>VLOOKUP($A22,'MP2-JCCT'!$A$2:$T$192,11,FALSE)*2625.5</f>
        <v>-1389.132278481909</v>
      </c>
      <c r="D22">
        <f>VLOOKUP($A22,'MP2-JCCT'!$A$2:$T$192,12,FALSE)*2625.5</f>
        <v>-4276.384937323809</v>
      </c>
      <c r="E22">
        <f>VLOOKUP($A22,'MP2-JCCT'!$A$2:$T$192,13,FALSE)*2625.5</f>
        <v>-743.42692283962549</v>
      </c>
      <c r="F22">
        <f>VLOOKUP($A22,'MP2-JCCT'!$A$2:$T$192,14,FALSE)*2625.5</f>
        <v>-2542.3069727331222</v>
      </c>
      <c r="G22">
        <f>VLOOKUP($A22,'MP2-JCCT'!$A$2:$T$192,15,FALSE)*2625.5</f>
        <v>-623.43478923272085</v>
      </c>
      <c r="H22">
        <f>VLOOKUP($A22,'MP2-JCCT'!$A$2:$T$192,16,FALSE)*2625.5</f>
        <v>-1708.7471153669308</v>
      </c>
    </row>
    <row r="23" spans="1:8" x14ac:dyDescent="0.25">
      <c r="A23" s="1" t="s">
        <v>194</v>
      </c>
      <c r="B23">
        <f>VLOOKUP($A23,'CCSD(T)-CBS'!$A$2:$I$192,2,FALSE)</f>
        <v>-39.566743252149081</v>
      </c>
      <c r="C23">
        <f>VLOOKUP($A23,'MP2-JCCT'!$A$2:$T$192,11,FALSE)*2625.5</f>
        <v>-1386.352343844595</v>
      </c>
      <c r="D23">
        <f>VLOOKUP($A23,'MP2-JCCT'!$A$2:$T$192,12,FALSE)*2625.5</f>
        <v>-4276.5140295625833</v>
      </c>
      <c r="E23">
        <f>VLOOKUP($A23,'MP2-JCCT'!$A$2:$T$192,13,FALSE)*2625.5</f>
        <v>-743.1477905660355</v>
      </c>
      <c r="F23">
        <f>VLOOKUP($A23,'MP2-JCCT'!$A$2:$T$192,14,FALSE)*2625.5</f>
        <v>-2542.0441234174818</v>
      </c>
      <c r="G23">
        <f>VLOOKUP($A23,'MP2-JCCT'!$A$2:$T$192,15,FALSE)*2625.5</f>
        <v>-623.36437093348707</v>
      </c>
      <c r="H23">
        <f>VLOOKUP($A23,'MP2-JCCT'!$A$2:$T$192,16,FALSE)*2625.5</f>
        <v>-1709.3210514533264</v>
      </c>
    </row>
    <row r="24" spans="1:8" x14ac:dyDescent="0.25">
      <c r="A24" s="1" t="s">
        <v>195</v>
      </c>
      <c r="B24">
        <f>VLOOKUP($A24,'CCSD(T)-CBS'!$A$2:$I$192,2,FALSE)</f>
        <v>-41.684524156510179</v>
      </c>
      <c r="C24">
        <f>VLOOKUP($A24,'MP2-JCCT'!$A$2:$T$192,11,FALSE)*2625.5</f>
        <v>-1388.1404761015101</v>
      </c>
      <c r="D24">
        <f>VLOOKUP($A24,'MP2-JCCT'!$A$2:$T$192,12,FALSE)*2625.5</f>
        <v>-4275.4946623143342</v>
      </c>
      <c r="E24">
        <f>VLOOKUP($A24,'MP2-JCCT'!$A$2:$T$192,13,FALSE)*2625.5</f>
        <v>-743.1554487589741</v>
      </c>
      <c r="F24">
        <f>VLOOKUP($A24,'MP2-JCCT'!$A$2:$T$192,14,FALSE)*2625.5</f>
        <v>-2542.0600988687638</v>
      </c>
      <c r="G24">
        <f>VLOOKUP($A24,'MP2-JCCT'!$A$2:$T$192,15,FALSE)*2625.5</f>
        <v>-623.47228317288454</v>
      </c>
      <c r="H24">
        <f>VLOOKUP($A24,'MP2-JCCT'!$A$2:$T$192,16,FALSE)*2625.5</f>
        <v>-1708.7559271717821</v>
      </c>
    </row>
    <row r="25" spans="1:8" x14ac:dyDescent="0.25">
      <c r="A25" s="1" t="s">
        <v>196</v>
      </c>
      <c r="B25">
        <f>VLOOKUP($A25,'CCSD(T)-CBS'!$A$2:$I$192,2,FALSE)</f>
        <v>-38.192231311595606</v>
      </c>
      <c r="C25">
        <f>VLOOKUP($A25,'MP2-JCCT'!$A$2:$T$192,11,FALSE)*2625.5</f>
        <v>-1522.9634409448263</v>
      </c>
      <c r="D25">
        <f>VLOOKUP($A25,'MP2-JCCT'!$A$2:$T$192,12,FALSE)*2625.5</f>
        <v>-4703.5751227422234</v>
      </c>
      <c r="E25">
        <f>VLOOKUP($A25,'MP2-JCCT'!$A$2:$T$192,13,FALSE)*2625.5</f>
        <v>-743.05651270372459</v>
      </c>
      <c r="F25">
        <f>VLOOKUP($A25,'MP2-JCCT'!$A$2:$T$192,14,FALSE)*2625.5</f>
        <v>-2542.1186152391601</v>
      </c>
      <c r="G25">
        <f>VLOOKUP($A25,'MP2-JCCT'!$A$2:$T$192,15,FALSE)*2625.5</f>
        <v>-760.06028917016283</v>
      </c>
      <c r="H25">
        <f>VLOOKUP($A25,'MP2-JCCT'!$A$2:$T$192,16,FALSE)*2625.5</f>
        <v>-2140.8410100649567</v>
      </c>
    </row>
    <row r="26" spans="1:8" x14ac:dyDescent="0.25">
      <c r="A26" s="1" t="s">
        <v>197</v>
      </c>
      <c r="B26">
        <f>VLOOKUP($A26,'CCSD(T)-CBS'!$A$2:$I$192,2,FALSE)</f>
        <v>-33.943007268452675</v>
      </c>
      <c r="C26">
        <f>VLOOKUP($A26,'MP2-JCCT'!$A$2:$T$192,11,FALSE)*2625.5</f>
        <v>-1520.7946635841113</v>
      </c>
      <c r="D26">
        <f>VLOOKUP($A26,'MP2-JCCT'!$A$2:$T$192,12,FALSE)*2625.5</f>
        <v>-4701.0182381388022</v>
      </c>
      <c r="E26">
        <f>VLOOKUP($A26,'MP2-JCCT'!$A$2:$T$192,13,FALSE)*2625.5</f>
        <v>-743.28243796165145</v>
      </c>
      <c r="F26">
        <f>VLOOKUP($A26,'MP2-JCCT'!$A$2:$T$192,14,FALSE)*2625.5</f>
        <v>-2542.5196783335996</v>
      </c>
      <c r="G26">
        <f>VLOOKUP($A26,'MP2-JCCT'!$A$2:$T$192,15,FALSE)*2625.5</f>
        <v>-760.05567987535755</v>
      </c>
      <c r="H26">
        <f>VLOOKUP($A26,'MP2-JCCT'!$A$2:$T$192,16,FALSE)*2625.5</f>
        <v>-2140.8181672541787</v>
      </c>
    </row>
    <row r="27" spans="1:8" x14ac:dyDescent="0.25">
      <c r="A27" s="1" t="s">
        <v>198</v>
      </c>
      <c r="B27">
        <f>VLOOKUP($A27,'CCSD(T)-CBS'!$A$2:$I$192,2,FALSE)</f>
        <v>568.73128998406537</v>
      </c>
      <c r="C27">
        <f>VLOOKUP($A27,'MP2-JCCT'!$A$2:$T$192,11,FALSE)*2625.5</f>
        <v>-3179.1895275258789</v>
      </c>
      <c r="D27">
        <f>VLOOKUP($A27,'MP2-JCCT'!$A$2:$T$192,12,FALSE)*2625.5</f>
        <v>-9048.9479175592769</v>
      </c>
      <c r="E27">
        <f>VLOOKUP($A27,'MP2-JCCT'!$A$2:$T$192,13,FALSE)*2625.5</f>
        <v>-743.40131466287801</v>
      </c>
      <c r="F27">
        <f>VLOOKUP($A27,'MP2-JCCT'!$A$2:$T$192,14,FALSE)*2625.5</f>
        <v>-2541.8860943375598</v>
      </c>
      <c r="G27">
        <f>VLOOKUP($A27,'MP2-JCCT'!$A$2:$T$192,15,FALSE)*2625.5</f>
        <v>-2412.9210824007041</v>
      </c>
      <c r="H27">
        <f>VLOOKUP($A27,'MP2-JCCT'!$A$2:$T$192,16,FALSE)*2625.5</f>
        <v>-6478.1333076808041</v>
      </c>
    </row>
    <row r="28" spans="1:8" x14ac:dyDescent="0.25">
      <c r="A28" s="1" t="s">
        <v>199</v>
      </c>
      <c r="B28">
        <f>VLOOKUP($A28,'CCSD(T)-CBS'!$A$2:$I$192,2,FALSE)</f>
        <v>578.48765784102216</v>
      </c>
      <c r="C28">
        <f>VLOOKUP($A28,'MP2-JCCT'!$A$2:$T$192,11,FALSE)*2625.5</f>
        <v>-3174.3304799678458</v>
      </c>
      <c r="D28">
        <f>VLOOKUP($A28,'MP2-JCCT'!$A$2:$T$192,12,FALSE)*2625.5</f>
        <v>-9040.3655776933101</v>
      </c>
      <c r="E28">
        <f>VLOOKUP($A28,'MP2-JCCT'!$A$2:$T$192,13,FALSE)*2625.5</f>
        <v>-743.11884482414325</v>
      </c>
      <c r="F28">
        <f>VLOOKUP($A28,'MP2-JCCT'!$A$2:$T$192,14,FALSE)*2625.5</f>
        <v>-2541.6411529515854</v>
      </c>
      <c r="G28">
        <f>VLOOKUP($A28,'MP2-JCCT'!$A$2:$T$192,15,FALSE)*2625.5</f>
        <v>-2412.8269195425532</v>
      </c>
      <c r="H28">
        <f>VLOOKUP($A28,'MP2-JCCT'!$A$2:$T$192,16,FALSE)*2625.5</f>
        <v>-6477.0316443091515</v>
      </c>
    </row>
    <row r="29" spans="1:8" x14ac:dyDescent="0.25">
      <c r="A29" s="1" t="s">
        <v>200</v>
      </c>
      <c r="B29">
        <f>VLOOKUP($A29,'CCSD(T)-CBS'!$A$2:$I$192,2,FALSE)</f>
        <v>570.18981120497665</v>
      </c>
      <c r="C29">
        <f>VLOOKUP($A29,'MP2-JCCT'!$A$2:$T$192,11,FALSE)*2625.5</f>
        <v>-3178.442922027345</v>
      </c>
      <c r="D29">
        <f>VLOOKUP($A29,'MP2-JCCT'!$A$2:$T$192,12,FALSE)*2625.5</f>
        <v>-9047.6197170452324</v>
      </c>
      <c r="E29">
        <f>VLOOKUP($A29,'MP2-JCCT'!$A$2:$T$192,13,FALSE)*2625.5</f>
        <v>-743.37753401702537</v>
      </c>
      <c r="F29">
        <f>VLOOKUP($A29,'MP2-JCCT'!$A$2:$T$192,14,FALSE)*2625.5</f>
        <v>-2542.0558135826368</v>
      </c>
      <c r="G29">
        <f>VLOOKUP($A29,'MP2-JCCT'!$A$2:$T$192,15,FALSE)*2625.5</f>
        <v>-2412.8271521057486</v>
      </c>
      <c r="H29">
        <f>VLOOKUP($A29,'MP2-JCCT'!$A$2:$T$192,16,FALSE)*2625.5</f>
        <v>-6477.86029804792</v>
      </c>
    </row>
    <row r="30" spans="1:8" x14ac:dyDescent="0.25">
      <c r="A30" s="1" t="s">
        <v>201</v>
      </c>
      <c r="B30">
        <f>VLOOKUP($A30,'CCSD(T)-CBS'!$A$2:$I$192,2,FALSE)</f>
        <v>576.97933489285242</v>
      </c>
      <c r="C30">
        <f>VLOOKUP($A30,'MP2-JCCT'!$A$2:$T$192,11,FALSE)*2625.5</f>
        <v>-3174.9629483923454</v>
      </c>
      <c r="D30">
        <f>VLOOKUP($A30,'MP2-JCCT'!$A$2:$T$192,12,FALSE)*2625.5</f>
        <v>-9040.714354976024</v>
      </c>
      <c r="E30">
        <f>VLOOKUP($A30,'MP2-JCCT'!$A$2:$T$192,13,FALSE)*2625.5</f>
        <v>-743.32212819363406</v>
      </c>
      <c r="F30">
        <f>VLOOKUP($A30,'MP2-JCCT'!$A$2:$T$192,14,FALSE)*2625.5</f>
        <v>-2541.902602663441</v>
      </c>
      <c r="G30">
        <f>VLOOKUP($A30,'MP2-JCCT'!$A$2:$T$192,15,FALSE)*2625.5</f>
        <v>-2412.6838768144203</v>
      </c>
      <c r="H30">
        <f>VLOOKUP($A30,'MP2-JCCT'!$A$2:$T$192,16,FALSE)*2625.5</f>
        <v>-6476.7306511150946</v>
      </c>
    </row>
    <row r="31" spans="1:8" x14ac:dyDescent="0.25">
      <c r="A31" s="1" t="s">
        <v>202</v>
      </c>
      <c r="B31">
        <f>VLOOKUP($A31,'CCSD(T)-CBS'!$A$2:$I$192,2,FALSE)</f>
        <v>-32.210628191950491</v>
      </c>
      <c r="C31">
        <f>VLOOKUP($A31,'MP2-JCCT'!$A$2:$T$192,11,FALSE)*2625.5</f>
        <v>-1974.1452382176442</v>
      </c>
      <c r="D31">
        <f>VLOOKUP($A31,'MP2-JCCT'!$A$2:$T$192,12,FALSE)*2625.5</f>
        <v>-5870.9202535513905</v>
      </c>
      <c r="E31">
        <f>VLOOKUP($A31,'MP2-JCCT'!$A$2:$T$192,13,FALSE)*2625.5</f>
        <v>-743.06615686938892</v>
      </c>
      <c r="F31">
        <f>VLOOKUP($A31,'MP2-JCCT'!$A$2:$T$192,14,FALSE)*2625.5</f>
        <v>-2541.7460717099925</v>
      </c>
      <c r="G31">
        <f>VLOOKUP($A31,'MP2-JCCT'!$A$2:$T$192,15,FALSE)*2625.5</f>
        <v>-1215.7968051476257</v>
      </c>
      <c r="H31">
        <f>VLOOKUP($A31,'MP2-JCCT'!$A$2:$T$192,16,FALSE)*2625.5</f>
        <v>-3311.0427257785268</v>
      </c>
    </row>
    <row r="32" spans="1:8" x14ac:dyDescent="0.25">
      <c r="A32" s="1" t="s">
        <v>203</v>
      </c>
      <c r="B32">
        <f>VLOOKUP($A32,'CCSD(T)-CBS'!$A$2:$I$192,2,FALSE)</f>
        <v>-29.998084692511839</v>
      </c>
      <c r="C32">
        <f>VLOOKUP($A32,'MP2-JCCT'!$A$2:$T$192,11,FALSE)*2625.5</f>
        <v>-1972.9141499458538</v>
      </c>
      <c r="D32">
        <f>VLOOKUP($A32,'MP2-JCCT'!$A$2:$T$192,12,FALSE)*2625.5</f>
        <v>-5869.517314359744</v>
      </c>
      <c r="E32">
        <f>VLOOKUP($A32,'MP2-JCCT'!$A$2:$T$192,13,FALSE)*2625.5</f>
        <v>-743.18572633360407</v>
      </c>
      <c r="F32">
        <f>VLOOKUP($A32,'MP2-JCCT'!$A$2:$T$192,14,FALSE)*2625.5</f>
        <v>-2541.9028803376418</v>
      </c>
      <c r="G32">
        <f>VLOOKUP($A32,'MP2-JCCT'!$A$2:$T$192,15,FALSE)*2625.5</f>
        <v>-1215.830883557574</v>
      </c>
      <c r="H32">
        <f>VLOOKUP($A32,'MP2-JCCT'!$A$2:$T$192,16,FALSE)*2625.5</f>
        <v>-3311.155271583692</v>
      </c>
    </row>
    <row r="33" spans="1:8" x14ac:dyDescent="0.25">
      <c r="A33" s="1" t="s">
        <v>204</v>
      </c>
      <c r="B33">
        <f>VLOOKUP($A33,'CCSD(T)-CBS'!$A$2:$I$192,2,FALSE)</f>
        <v>596.86441034879317</v>
      </c>
      <c r="C33">
        <f>VLOOKUP($A33,'MP2-JCCT'!$A$2:$T$192,11,FALSE)*2625.5</f>
        <v>-2173.0847679267445</v>
      </c>
      <c r="D33">
        <f>VLOOKUP($A33,'MP2-JCCT'!$A$2:$T$192,12,FALSE)*2625.5</f>
        <v>-6531.336966659559</v>
      </c>
      <c r="E33">
        <f>VLOOKUP($A33,'MP2-JCCT'!$A$2:$T$192,13,FALSE)*2625.5</f>
        <v>-743.08165836486489</v>
      </c>
      <c r="F33">
        <f>VLOOKUP($A33,'MP2-JCCT'!$A$2:$T$192,14,FALSE)*2625.5</f>
        <v>-2542.1287474980868</v>
      </c>
      <c r="G33">
        <f>VLOOKUP($A33,'MP2-JCCT'!$A$2:$T$192,15,FALSE)*2625.5</f>
        <v>-1410.7640026151491</v>
      </c>
      <c r="H33">
        <f>VLOOKUP($A33,'MP2-JCCT'!$A$2:$T$192,16,FALSE)*2625.5</f>
        <v>-3969.4178468483769</v>
      </c>
    </row>
    <row r="34" spans="1:8" x14ac:dyDescent="0.25">
      <c r="A34" s="1" t="s">
        <v>205</v>
      </c>
      <c r="B34">
        <f>VLOOKUP($A34,'CCSD(T)-CBS'!$A$2:$I$192,2,FALSE)</f>
        <v>601.39667680816729</v>
      </c>
      <c r="C34">
        <f>VLOOKUP($A34,'MP2-JCCT'!$A$2:$T$192,11,FALSE)*2625.5</f>
        <v>-2170.4243916996079</v>
      </c>
      <c r="D34">
        <f>VLOOKUP($A34,'MP2-JCCT'!$A$2:$T$192,12,FALSE)*2625.5</f>
        <v>-6528.9162352701887</v>
      </c>
      <c r="E34">
        <f>VLOOKUP($A34,'MP2-JCCT'!$A$2:$T$192,13,FALSE)*2625.5</f>
        <v>-743.21287365311298</v>
      </c>
      <c r="F34">
        <f>VLOOKUP($A34,'MP2-JCCT'!$A$2:$T$192,14,FALSE)*2625.5</f>
        <v>-2542.2957571263996</v>
      </c>
      <c r="G34">
        <f>VLOOKUP($A34,'MP2-JCCT'!$A$2:$T$192,15,FALSE)*2625.5</f>
        <v>-1410.7132443460478</v>
      </c>
      <c r="H34">
        <f>VLOOKUP($A34,'MP2-JCCT'!$A$2:$T$192,16,FALSE)*2625.5</f>
        <v>-3969.3887670175291</v>
      </c>
    </row>
    <row r="35" spans="1:8" x14ac:dyDescent="0.25">
      <c r="A35" s="1" t="s">
        <v>206</v>
      </c>
      <c r="B35">
        <f>VLOOKUP($A35,'CCSD(T)-CBS'!$A$2:$I$192,2,FALSE)</f>
        <v>-36.566529330048525</v>
      </c>
      <c r="C35">
        <f>VLOOKUP($A35,'MP2-JCCT'!$A$2:$T$192,11,FALSE)*2625.5</f>
        <v>-1704.315364777786</v>
      </c>
      <c r="D35">
        <f>VLOOKUP($A35,'MP2-JCCT'!$A$2:$T$192,12,FALSE)*2625.5</f>
        <v>-4996.7183750834993</v>
      </c>
      <c r="E35">
        <f>VLOOKUP($A35,'MP2-JCCT'!$A$2:$T$192,13,FALSE)*2625.5</f>
        <v>-891.00443308555032</v>
      </c>
      <c r="F35">
        <f>VLOOKUP($A35,'MP2-JCCT'!$A$2:$T$192,14,FALSE)*2625.5</f>
        <v>-2786.6203014082867</v>
      </c>
      <c r="G35">
        <f>VLOOKUP($A35,'MP2-JCCT'!$A$2:$T$192,15,FALSE)*2625.5</f>
        <v>-796.93752679811462</v>
      </c>
      <c r="H35">
        <f>VLOOKUP($A35,'MP2-JCCT'!$A$2:$T$192,16,FALSE)*2625.5</f>
        <v>-2189.4682170955984</v>
      </c>
    </row>
    <row r="36" spans="1:8" x14ac:dyDescent="0.25">
      <c r="A36" s="1" t="s">
        <v>207</v>
      </c>
      <c r="B36">
        <f>VLOOKUP($A36,'CCSD(T)-CBS'!$A$2:$I$192,2,FALSE)</f>
        <v>-34.074132790278327</v>
      </c>
      <c r="C36">
        <f>VLOOKUP($A36,'MP2-JCCT'!$A$2:$T$192,11,FALSE)*2625.5</f>
        <v>-1702.6568641719884</v>
      </c>
      <c r="D36">
        <f>VLOOKUP($A36,'MP2-JCCT'!$A$2:$T$192,12,FALSE)*2625.5</f>
        <v>-4995.0338628915688</v>
      </c>
      <c r="E36">
        <f>VLOOKUP($A36,'MP2-JCCT'!$A$2:$T$192,13,FALSE)*2625.5</f>
        <v>-890.58328579772513</v>
      </c>
      <c r="F36">
        <f>VLOOKUP($A36,'MP2-JCCT'!$A$2:$T$192,14,FALSE)*2625.5</f>
        <v>-2786.0237817619181</v>
      </c>
      <c r="G36">
        <f>VLOOKUP($A36,'MP2-JCCT'!$A$2:$T$192,15,FALSE)*2625.5</f>
        <v>-796.94632532802314</v>
      </c>
      <c r="H36">
        <f>VLOOKUP($A36,'MP2-JCCT'!$A$2:$T$192,16,FALSE)*2625.5</f>
        <v>-2189.503149481156</v>
      </c>
    </row>
    <row r="37" spans="1:8" x14ac:dyDescent="0.25">
      <c r="A37" s="1" t="s">
        <v>27</v>
      </c>
      <c r="B37">
        <f>VLOOKUP($A37,'CCSD(T)-CBS'!$A$2:$I$192,2,FALSE)</f>
        <v>-46.656634561284932</v>
      </c>
      <c r="C37">
        <f>VLOOKUP($A37,'MP2-JCCT'!$A$2:$T$192,11,FALSE)*2625.5</f>
        <v>-1098.9722178541006</v>
      </c>
      <c r="D37">
        <f>VLOOKUP($A37,'MP2-JCCT'!$A$2:$T$192,12,FALSE)*2625.5</f>
        <v>-3257.9808942906311</v>
      </c>
      <c r="E37">
        <f>VLOOKUP($A37,'MP2-JCCT'!$A$2:$T$192,13,FALSE)*2625.5</f>
        <v>-892.49302134069444</v>
      </c>
      <c r="F37">
        <f>VLOOKUP($A37,'MP2-JCCT'!$A$2:$T$192,14,FALSE)*2625.5</f>
        <v>-2794.0242568624135</v>
      </c>
      <c r="G37">
        <f>VLOOKUP($A37,'MP2-JCCT'!$A$2:$T$192,15,FALSE)*2625.5</f>
        <v>-182.25318384405989</v>
      </c>
      <c r="H37">
        <f>VLOOKUP($A37,'MP2-JCCT'!$A$2:$T$192,16,FALSE)*2625.5</f>
        <v>-435.16672662989703</v>
      </c>
    </row>
    <row r="38" spans="1:8" x14ac:dyDescent="0.25">
      <c r="A38" s="1" t="s">
        <v>28</v>
      </c>
      <c r="B38">
        <f>VLOOKUP($A38,'CCSD(T)-CBS'!$A$2:$I$192,2,FALSE)</f>
        <v>-33.197631558044918</v>
      </c>
      <c r="C38">
        <f>VLOOKUP($A38,'MP2-JCCT'!$A$2:$T$192,11,FALSE)*2625.5</f>
        <v>-1093.4470193597108</v>
      </c>
      <c r="D38">
        <f>VLOOKUP($A38,'MP2-JCCT'!$A$2:$T$192,12,FALSE)*2625.5</f>
        <v>-3249.7005565538684</v>
      </c>
      <c r="E38">
        <f>VLOOKUP($A38,'MP2-JCCT'!$A$2:$T$192,13,FALSE)*2625.5</f>
        <v>-893.42198778146258</v>
      </c>
      <c r="F38">
        <f>VLOOKUP($A38,'MP2-JCCT'!$A$2:$T$192,14,FALSE)*2625.5</f>
        <v>-2795.9029012997075</v>
      </c>
      <c r="G38">
        <f>VLOOKUP($A38,'MP2-JCCT'!$A$2:$T$192,15,FALSE)*2625.5</f>
        <v>-182.25318384400921</v>
      </c>
      <c r="H38">
        <f>VLOOKUP($A38,'MP2-JCCT'!$A$2:$T$192,16,FALSE)*2625.5</f>
        <v>-435.16672662983922</v>
      </c>
    </row>
    <row r="39" spans="1:8" x14ac:dyDescent="0.25">
      <c r="A39" s="1" t="s">
        <v>29</v>
      </c>
      <c r="B39">
        <f>VLOOKUP($A39,'CCSD(T)-CBS'!$A$2:$I$192,2,FALSE)</f>
        <v>-33.796995652765077</v>
      </c>
      <c r="C39">
        <f>VLOOKUP($A39,'MP2-JCCT'!$A$2:$T$192,11,FALSE)*2625.5</f>
        <v>-1093.1166062014247</v>
      </c>
      <c r="D39">
        <f>VLOOKUP($A39,'MP2-JCCT'!$A$2:$T$192,12,FALSE)*2625.5</f>
        <v>-3249.6895243673825</v>
      </c>
      <c r="E39">
        <f>VLOOKUP($A39,'MP2-JCCT'!$A$2:$T$192,13,FALSE)*2625.5</f>
        <v>-892.71771739151654</v>
      </c>
      <c r="F39">
        <f>VLOOKUP($A39,'MP2-JCCT'!$A$2:$T$192,14,FALSE)*2625.5</f>
        <v>-2795.0632443296231</v>
      </c>
      <c r="G39">
        <f>VLOOKUP($A39,'MP2-JCCT'!$A$2:$T$192,15,FALSE)*2625.5</f>
        <v>-182.25318384401683</v>
      </c>
      <c r="H39">
        <f>VLOOKUP($A39,'MP2-JCCT'!$A$2:$T$192,16,FALSE)*2625.5</f>
        <v>-435.16672662984973</v>
      </c>
    </row>
    <row r="40" spans="1:8" x14ac:dyDescent="0.25">
      <c r="A40" s="1" t="s">
        <v>30</v>
      </c>
      <c r="B40">
        <f>VLOOKUP($A40,'CCSD(T)-CBS'!$A$2:$I$192,2,FALSE)</f>
        <v>-46.164610942012132</v>
      </c>
      <c r="C40">
        <f>VLOOKUP($A40,'MP2-JCCT'!$A$2:$T$192,11,FALSE)*2625.5</f>
        <v>-1099.772815641574</v>
      </c>
      <c r="D40">
        <f>VLOOKUP($A40,'MP2-JCCT'!$A$2:$T$192,12,FALSE)*2625.5</f>
        <v>-3259.1595823371363</v>
      </c>
      <c r="E40">
        <f>VLOOKUP($A40,'MP2-JCCT'!$A$2:$T$192,13,FALSE)*2625.5</f>
        <v>-893.14220180930465</v>
      </c>
      <c r="F40">
        <f>VLOOKUP($A40,'MP2-JCCT'!$A$2:$T$192,14,FALSE)*2625.5</f>
        <v>-2795.072129268945</v>
      </c>
      <c r="G40">
        <f>VLOOKUP($A40,'MP2-JCCT'!$A$2:$T$192,15,FALSE)*2625.5</f>
        <v>-182.25318384408538</v>
      </c>
      <c r="H40">
        <f>VLOOKUP($A40,'MP2-JCCT'!$A$2:$T$192,16,FALSE)*2625.5</f>
        <v>-435.16672662995211</v>
      </c>
    </row>
    <row r="41" spans="1:8" x14ac:dyDescent="0.25">
      <c r="A41" s="1" t="s">
        <v>208</v>
      </c>
      <c r="B41">
        <f>VLOOKUP($A41,'CCSD(T)-CBS'!$A$2:$I$192,2,FALSE)</f>
        <v>-40.098474630247551</v>
      </c>
      <c r="C41">
        <f>VLOOKUP($A41,'MP2-JCCT'!$A$2:$T$192,11,FALSE)*2625.5</f>
        <v>-1045.7045268468642</v>
      </c>
      <c r="D41">
        <f>VLOOKUP($A41,'MP2-JCCT'!$A$2:$T$192,12,FALSE)*2625.5</f>
        <v>-3214.0031779575625</v>
      </c>
      <c r="E41">
        <f>VLOOKUP($A41,'MP2-JCCT'!$A$2:$T$192,13,FALSE)*2625.5</f>
        <v>-892.42782831020054</v>
      </c>
      <c r="F41">
        <f>VLOOKUP($A41,'MP2-JCCT'!$A$2:$T$192,14,FALSE)*2625.5</f>
        <v>-2793.9201116322006</v>
      </c>
      <c r="G41">
        <f>VLOOKUP($A41,'MP2-JCCT'!$A$2:$T$192,15,FALSE)*2625.5</f>
        <v>-134.35552491674258</v>
      </c>
      <c r="H41">
        <f>VLOOKUP($A41,'MP2-JCCT'!$A$2:$T$192,16,FALSE)*2625.5</f>
        <v>-398.76434206656467</v>
      </c>
    </row>
    <row r="42" spans="1:8" x14ac:dyDescent="0.25">
      <c r="A42" s="1" t="s">
        <v>209</v>
      </c>
      <c r="B42">
        <f>VLOOKUP($A42,'CCSD(T)-CBS'!$A$2:$I$192,2,FALSE)</f>
        <v>-29.459489186824385</v>
      </c>
      <c r="C42">
        <f>VLOOKUP($A42,'MP2-JCCT'!$A$2:$T$192,11,FALSE)*2625.5</f>
        <v>-1043.0068579614076</v>
      </c>
      <c r="D42">
        <f>VLOOKUP($A42,'MP2-JCCT'!$A$2:$T$192,12,FALSE)*2625.5</f>
        <v>-3209.0964603536645</v>
      </c>
      <c r="E42">
        <f>VLOOKUP($A42,'MP2-JCCT'!$A$2:$T$192,13,FALSE)*2625.5</f>
        <v>-893.6663499099019</v>
      </c>
      <c r="F42">
        <f>VLOOKUP($A42,'MP2-JCCT'!$A$2:$T$192,14,FALSE)*2625.5</f>
        <v>-2796.4627220148641</v>
      </c>
      <c r="G42">
        <f>VLOOKUP($A42,'MP2-JCCT'!$A$2:$T$192,15,FALSE)*2625.5</f>
        <v>-134.35552491673917</v>
      </c>
      <c r="H42">
        <f>VLOOKUP($A42,'MP2-JCCT'!$A$2:$T$192,16,FALSE)*2625.5</f>
        <v>-398.76434206655944</v>
      </c>
    </row>
    <row r="43" spans="1:8" x14ac:dyDescent="0.25">
      <c r="A43" s="1" t="s">
        <v>210</v>
      </c>
      <c r="B43">
        <f>VLOOKUP($A43,'CCSD(T)-CBS'!$A$2:$I$192,2,FALSE)</f>
        <v>-30.323224539192893</v>
      </c>
      <c r="C43">
        <f>VLOOKUP($A43,'MP2-JCCT'!$A$2:$T$192,11,FALSE)*2625.5</f>
        <v>-1042.6037713312719</v>
      </c>
      <c r="D43">
        <f>VLOOKUP($A43,'MP2-JCCT'!$A$2:$T$192,12,FALSE)*2625.5</f>
        <v>-3208.9633384129233</v>
      </c>
      <c r="E43">
        <f>VLOOKUP($A43,'MP2-JCCT'!$A$2:$T$192,13,FALSE)*2625.5</f>
        <v>-892.94426197651171</v>
      </c>
      <c r="F43">
        <f>VLOOKUP($A43,'MP2-JCCT'!$A$2:$T$192,14,FALSE)*2625.5</f>
        <v>-2795.5702577134948</v>
      </c>
      <c r="G43">
        <f>VLOOKUP($A43,'MP2-JCCT'!$A$2:$T$192,15,FALSE)*2625.5</f>
        <v>-134.35552491674181</v>
      </c>
      <c r="H43">
        <f>VLOOKUP($A43,'MP2-JCCT'!$A$2:$T$192,16,FALSE)*2625.5</f>
        <v>-398.76434206656467</v>
      </c>
    </row>
    <row r="44" spans="1:8" x14ac:dyDescent="0.25">
      <c r="A44" s="1" t="s">
        <v>211</v>
      </c>
      <c r="B44">
        <f>VLOOKUP($A44,'CCSD(T)-CBS'!$A$2:$I$192,2,FALSE)</f>
        <v>-39.098968809268058</v>
      </c>
      <c r="C44">
        <f>VLOOKUP($A44,'MP2-JCCT'!$A$2:$T$192,11,FALSE)*2625.5</f>
        <v>-1045.9315471437624</v>
      </c>
      <c r="D44">
        <f>VLOOKUP($A44,'MP2-JCCT'!$A$2:$T$192,12,FALSE)*2625.5</f>
        <v>-3214.6301091086484</v>
      </c>
      <c r="E44">
        <f>VLOOKUP($A44,'MP2-JCCT'!$A$2:$T$192,13,FALSE)*2625.5</f>
        <v>-892.88883019898162</v>
      </c>
      <c r="F44">
        <f>VLOOKUP($A44,'MP2-JCCT'!$A$2:$T$192,14,FALSE)*2625.5</f>
        <v>-2794.6657811900259</v>
      </c>
      <c r="G44">
        <f>VLOOKUP($A44,'MP2-JCCT'!$A$2:$T$192,15,FALSE)*2625.5</f>
        <v>-134.35552491674233</v>
      </c>
      <c r="H44">
        <f>VLOOKUP($A44,'MP2-JCCT'!$A$2:$T$192,16,FALSE)*2625.5</f>
        <v>-398.76434206656467</v>
      </c>
    </row>
    <row r="45" spans="1:8" x14ac:dyDescent="0.25">
      <c r="A45" s="1" t="s">
        <v>212</v>
      </c>
      <c r="B45">
        <f>VLOOKUP($A45,'CCSD(T)-CBS'!$A$2:$I$192,2,FALSE)</f>
        <v>-56.577737721429003</v>
      </c>
      <c r="C45">
        <f>VLOOKUP($A45,'MP2-JCCT'!$A$2:$T$192,11,FALSE)*2625.5</f>
        <v>-1550.3693419635388</v>
      </c>
      <c r="D45">
        <f>VLOOKUP($A45,'MP2-JCCT'!$A$2:$T$192,12,FALSE)*2625.5</f>
        <v>-4547.4148491484893</v>
      </c>
      <c r="E45">
        <f>VLOOKUP($A45,'MP2-JCCT'!$A$2:$T$192,13,FALSE)*2625.5</f>
        <v>-890.95602021871468</v>
      </c>
      <c r="F45">
        <f>VLOOKUP($A45,'MP2-JCCT'!$A$2:$T$192,14,FALSE)*2625.5</f>
        <v>-2787.0392093848241</v>
      </c>
      <c r="G45">
        <f>VLOOKUP($A45,'MP2-JCCT'!$A$2:$T$192,15,FALSE)*2625.5</f>
        <v>-629.38703566904962</v>
      </c>
      <c r="H45">
        <f>VLOOKUP($A45,'MP2-JCCT'!$A$2:$T$192,16,FALSE)*2625.5</f>
        <v>-1723.7680837058247</v>
      </c>
    </row>
    <row r="46" spans="1:8" x14ac:dyDescent="0.25">
      <c r="A46" s="1" t="s">
        <v>213</v>
      </c>
      <c r="B46">
        <f>VLOOKUP($A46,'CCSD(T)-CBS'!$A$2:$I$192,2,FALSE)</f>
        <v>-53.636323308944611</v>
      </c>
      <c r="C46">
        <f>VLOOKUP($A46,'MP2-JCCT'!$A$2:$T$192,11,FALSE)*2625.5</f>
        <v>-1548.9625331704597</v>
      </c>
      <c r="D46">
        <f>VLOOKUP($A46,'MP2-JCCT'!$A$2:$T$192,12,FALSE)*2625.5</f>
        <v>-4544.6957987503383</v>
      </c>
      <c r="E46">
        <f>VLOOKUP($A46,'MP2-JCCT'!$A$2:$T$192,13,FALSE)*2625.5</f>
        <v>-891.07711555399101</v>
      </c>
      <c r="F46">
        <f>VLOOKUP($A46,'MP2-JCCT'!$A$2:$T$192,14,FALSE)*2625.5</f>
        <v>-2787.0149734180591</v>
      </c>
      <c r="G46">
        <f>VLOOKUP($A46,'MP2-JCCT'!$A$2:$T$192,15,FALSE)*2625.5</f>
        <v>-629.44758162848757</v>
      </c>
      <c r="H46">
        <f>VLOOKUP($A46,'MP2-JCCT'!$A$2:$T$192,16,FALSE)*2625.5</f>
        <v>-1723.5870468359537</v>
      </c>
    </row>
    <row r="47" spans="1:8" x14ac:dyDescent="0.25">
      <c r="A47" s="1" t="s">
        <v>214</v>
      </c>
      <c r="B47">
        <f>VLOOKUP($A47,'CCSD(T)-CBS'!$A$2:$I$192,2,FALSE)</f>
        <v>-56.734561215341273</v>
      </c>
      <c r="C47">
        <f>VLOOKUP($A47,'MP2-JCCT'!$A$2:$T$192,11,FALSE)*2625.5</f>
        <v>-1551.489833155011</v>
      </c>
      <c r="D47">
        <f>VLOOKUP($A47,'MP2-JCCT'!$A$2:$T$192,12,FALSE)*2625.5</f>
        <v>-4547.6552637926297</v>
      </c>
      <c r="E47">
        <f>VLOOKUP($A47,'MP2-JCCT'!$A$2:$T$192,13,FALSE)*2625.5</f>
        <v>-891.58904241766027</v>
      </c>
      <c r="F47">
        <f>VLOOKUP($A47,'MP2-JCCT'!$A$2:$T$192,14,FALSE)*2625.5</f>
        <v>-2787.597807763274</v>
      </c>
      <c r="G47">
        <f>VLOOKUP($A47,'MP2-JCCT'!$A$2:$T$192,15,FALSE)*2625.5</f>
        <v>-629.56302349028545</v>
      </c>
      <c r="H47">
        <f>VLOOKUP($A47,'MP2-JCCT'!$A$2:$T$192,16,FALSE)*2625.5</f>
        <v>-1723.5449112493243</v>
      </c>
    </row>
    <row r="48" spans="1:8" x14ac:dyDescent="0.25">
      <c r="A48" s="1" t="s">
        <v>215</v>
      </c>
      <c r="B48">
        <f>VLOOKUP($A48,'CCSD(T)-CBS'!$A$2:$I$192,2,FALSE)</f>
        <v>-54.057330166166139</v>
      </c>
      <c r="C48">
        <f>VLOOKUP($A48,'MP2-JCCT'!$A$2:$T$192,11,FALSE)*2625.5</f>
        <v>-1549.2919210889409</v>
      </c>
      <c r="D48">
        <f>VLOOKUP($A48,'MP2-JCCT'!$A$2:$T$192,12,FALSE)*2625.5</f>
        <v>-4545.5500026387108</v>
      </c>
      <c r="E48">
        <f>VLOOKUP($A48,'MP2-JCCT'!$A$2:$T$192,13,FALSE)*2625.5</f>
        <v>-891.00259689851055</v>
      </c>
      <c r="F48">
        <f>VLOOKUP($A48,'MP2-JCCT'!$A$2:$T$192,14,FALSE)*2625.5</f>
        <v>-2787.0832208560114</v>
      </c>
      <c r="G48">
        <f>VLOOKUP($A48,'MP2-JCCT'!$A$2:$T$192,15,FALSE)*2625.5</f>
        <v>-629.44129999486347</v>
      </c>
      <c r="H48">
        <f>VLOOKUP($A48,'MP2-JCCT'!$A$2:$T$192,16,FALSE)*2625.5</f>
        <v>-1723.5189871127786</v>
      </c>
    </row>
    <row r="49" spans="1:8" x14ac:dyDescent="0.25">
      <c r="A49" s="1" t="s">
        <v>216</v>
      </c>
      <c r="B49">
        <f>VLOOKUP($A49,'CCSD(T)-CBS'!$A$2:$I$192,2,FALSE)</f>
        <v>-55.500800196006821</v>
      </c>
      <c r="C49">
        <f>VLOOKUP($A49,'MP2-JCCT'!$A$2:$T$192,11,FALSE)*2625.5</f>
        <v>-1550.0914112149339</v>
      </c>
      <c r="D49">
        <f>VLOOKUP($A49,'MP2-JCCT'!$A$2:$T$192,12,FALSE)*2625.5</f>
        <v>-4546.448498161727</v>
      </c>
      <c r="E49">
        <f>VLOOKUP($A49,'MP2-JCCT'!$A$2:$T$192,13,FALSE)*2625.5</f>
        <v>-891.01724822678807</v>
      </c>
      <c r="F49">
        <f>VLOOKUP($A49,'MP2-JCCT'!$A$2:$T$192,14,FALSE)*2625.5</f>
        <v>-2787.2371890938898</v>
      </c>
      <c r="G49">
        <f>VLOOKUP($A49,'MP2-JCCT'!$A$2:$T$192,15,FALSE)*2625.5</f>
        <v>-629.53116200126374</v>
      </c>
      <c r="H49">
        <f>VLOOKUP($A49,'MP2-JCCT'!$A$2:$T$192,16,FALSE)*2625.5</f>
        <v>-1723.3779913926905</v>
      </c>
    </row>
    <row r="50" spans="1:8" x14ac:dyDescent="0.25">
      <c r="A50" s="1" t="s">
        <v>217</v>
      </c>
      <c r="B50">
        <f>VLOOKUP($A50,'CCSD(T)-CBS'!$A$2:$I$192,2,FALSE)</f>
        <v>-55.599655222494675</v>
      </c>
      <c r="C50">
        <f>VLOOKUP($A50,'MP2-JCCT'!$A$2:$T$192,11,FALSE)*2625.5</f>
        <v>-1549.7765598110716</v>
      </c>
      <c r="D50">
        <f>VLOOKUP($A50,'MP2-JCCT'!$A$2:$T$192,12,FALSE)*2625.5</f>
        <v>-4546.4735144937276</v>
      </c>
      <c r="E50">
        <f>VLOOKUP($A50,'MP2-JCCT'!$A$2:$T$192,13,FALSE)*2625.5</f>
        <v>-890.86559582522341</v>
      </c>
      <c r="F50">
        <f>VLOOKUP($A50,'MP2-JCCT'!$A$2:$T$192,14,FALSE)*2625.5</f>
        <v>-2786.7424345175286</v>
      </c>
      <c r="G50">
        <f>VLOOKUP($A50,'MP2-JCCT'!$A$2:$T$192,15,FALSE)*2625.5</f>
        <v>-629.5217191974923</v>
      </c>
      <c r="H50">
        <f>VLOOKUP($A50,'MP2-JCCT'!$A$2:$T$192,16,FALSE)*2625.5</f>
        <v>-1723.497149818679</v>
      </c>
    </row>
    <row r="51" spans="1:8" x14ac:dyDescent="0.25">
      <c r="A51" s="1" t="s">
        <v>218</v>
      </c>
      <c r="B51">
        <f>VLOOKUP($A51,'CCSD(T)-CBS'!$A$2:$I$192,2,FALSE)</f>
        <v>-47.251897821111015</v>
      </c>
      <c r="C51">
        <f>VLOOKUP($A51,'MP2-JCCT'!$A$2:$T$192,11,FALSE)*2625.5</f>
        <v>-1676.0933414210076</v>
      </c>
      <c r="D51">
        <f>VLOOKUP($A51,'MP2-JCCT'!$A$2:$T$192,12,FALSE)*2625.5</f>
        <v>-4954.675661548009</v>
      </c>
      <c r="E51">
        <f>VLOOKUP($A51,'MP2-JCCT'!$A$2:$T$192,13,FALSE)*2625.5</f>
        <v>-891.74672243779548</v>
      </c>
      <c r="F51">
        <f>VLOOKUP($A51,'MP2-JCCT'!$A$2:$T$192,14,FALSE)*2625.5</f>
        <v>-2787.7640697795873</v>
      </c>
      <c r="G51">
        <f>VLOOKUP($A51,'MP2-JCCT'!$A$2:$T$192,15,FALSE)*2625.5</f>
        <v>-759.99665186223706</v>
      </c>
      <c r="H51">
        <f>VLOOKUP($A51,'MP2-JCCT'!$A$2:$T$192,16,FALSE)*2625.5</f>
        <v>-2139.4957762549566</v>
      </c>
    </row>
    <row r="52" spans="1:8" x14ac:dyDescent="0.25">
      <c r="A52" s="1" t="s">
        <v>219</v>
      </c>
      <c r="B52">
        <f>VLOOKUP($A52,'CCSD(T)-CBS'!$A$2:$I$192,2,FALSE)</f>
        <v>-42.956040463326644</v>
      </c>
      <c r="C52">
        <f>VLOOKUP($A52,'MP2-JCCT'!$A$2:$T$192,11,FALSE)*2625.5</f>
        <v>-1672.9402244792498</v>
      </c>
      <c r="D52">
        <f>VLOOKUP($A52,'MP2-JCCT'!$A$2:$T$192,12,FALSE)*2625.5</f>
        <v>-4951.5005819713115</v>
      </c>
      <c r="E52">
        <f>VLOOKUP($A52,'MP2-JCCT'!$A$2:$T$192,13,FALSE)*2625.5</f>
        <v>-890.95219369890719</v>
      </c>
      <c r="F52">
        <f>VLOOKUP($A52,'MP2-JCCT'!$A$2:$T$192,14,FALSE)*2625.5</f>
        <v>-2786.691280078905</v>
      </c>
      <c r="G52">
        <f>VLOOKUP($A52,'MP2-JCCT'!$A$2:$T$192,15,FALSE)*2625.5</f>
        <v>-760.0427950433334</v>
      </c>
      <c r="H52">
        <f>VLOOKUP($A52,'MP2-JCCT'!$A$2:$T$192,16,FALSE)*2625.5</f>
        <v>-2139.6570765862334</v>
      </c>
    </row>
    <row r="53" spans="1:8" x14ac:dyDescent="0.25">
      <c r="A53" s="1" t="s">
        <v>220</v>
      </c>
      <c r="B53">
        <f>VLOOKUP($A53,'CCSD(T)-CBS'!$A$2:$I$192,2,FALSE)</f>
        <v>508.42839588281822</v>
      </c>
      <c r="C53">
        <f>VLOOKUP($A53,'MP2-JCCT'!$A$2:$T$192,11,FALSE)*2625.5</f>
        <v>-3342.3441374104418</v>
      </c>
      <c r="D53">
        <f>VLOOKUP($A53,'MP2-JCCT'!$A$2:$T$192,12,FALSE)*2625.5</f>
        <v>-9313.3075729987195</v>
      </c>
      <c r="E53">
        <f>VLOOKUP($A53,'MP2-JCCT'!$A$2:$T$192,13,FALSE)*2625.5</f>
        <v>-891.06606789422028</v>
      </c>
      <c r="F53">
        <f>VLOOKUP($A53,'MP2-JCCT'!$A$2:$T$192,14,FALSE)*2625.5</f>
        <v>-2786.7399082104412</v>
      </c>
      <c r="G53">
        <f>VLOOKUP($A53,'MP2-JCCT'!$A$2:$T$192,15,FALSE)*2625.5</f>
        <v>-2414.3839541756238</v>
      </c>
      <c r="H53">
        <f>VLOOKUP($A53,'MP2-JCCT'!$A$2:$T$192,16,FALSE)*2625.5</f>
        <v>-6478.9099643788913</v>
      </c>
    </row>
    <row r="54" spans="1:8" x14ac:dyDescent="0.25">
      <c r="A54" s="1" t="s">
        <v>221</v>
      </c>
      <c r="B54">
        <f>VLOOKUP($A54,'CCSD(T)-CBS'!$A$2:$I$192,2,FALSE)</f>
        <v>536.42524416980086</v>
      </c>
      <c r="C54">
        <f>VLOOKUP($A54,'MP2-JCCT'!$A$2:$T$192,11,FALSE)*2625.5</f>
        <v>-3329.4668357772503</v>
      </c>
      <c r="D54">
        <f>VLOOKUP($A54,'MP2-JCCT'!$A$2:$T$192,12,FALSE)*2625.5</f>
        <v>-9295.3097260752329</v>
      </c>
      <c r="E54">
        <f>VLOOKUP($A54,'MP2-JCCT'!$A$2:$T$192,13,FALSE)*2625.5</f>
        <v>-891.33692083431026</v>
      </c>
      <c r="F54">
        <f>VLOOKUP($A54,'MP2-JCCT'!$A$2:$T$192,14,FALSE)*2625.5</f>
        <v>-2788.4023812198384</v>
      </c>
      <c r="G54">
        <f>VLOOKUP($A54,'MP2-JCCT'!$A$2:$T$192,15,FALSE)*2625.5</f>
        <v>-2413.9405210703844</v>
      </c>
      <c r="H54">
        <f>VLOOKUP($A54,'MP2-JCCT'!$A$2:$T$192,16,FALSE)*2625.5</f>
        <v>-6478.1248487323228</v>
      </c>
    </row>
    <row r="55" spans="1:8" x14ac:dyDescent="0.25">
      <c r="A55" s="1" t="s">
        <v>222</v>
      </c>
      <c r="B55">
        <f>VLOOKUP($A55,'CCSD(T)-CBS'!$A$2:$I$192,2,FALSE)</f>
        <v>539.12441275683341</v>
      </c>
      <c r="C55">
        <f>VLOOKUP($A55,'MP2-JCCT'!$A$2:$T$192,11,FALSE)*2625.5</f>
        <v>-3328.5161006759558</v>
      </c>
      <c r="D55">
        <f>VLOOKUP($A55,'MP2-JCCT'!$A$2:$T$192,12,FALSE)*2625.5</f>
        <v>-9291.553255868721</v>
      </c>
      <c r="E55">
        <f>VLOOKUP($A55,'MP2-JCCT'!$A$2:$T$192,13,FALSE)*2625.5</f>
        <v>-890.84859005979354</v>
      </c>
      <c r="F55">
        <f>VLOOKUP($A55,'MP2-JCCT'!$A$2:$T$192,14,FALSE)*2625.5</f>
        <v>-2787.2188871831117</v>
      </c>
      <c r="G55">
        <f>VLOOKUP($A55,'MP2-JCCT'!$A$2:$T$192,15,FALSE)*2625.5</f>
        <v>-2414.3252956796055</v>
      </c>
      <c r="H55">
        <f>VLOOKUP($A55,'MP2-JCCT'!$A$2:$T$192,16,FALSE)*2625.5</f>
        <v>-6477.8523473302848</v>
      </c>
    </row>
    <row r="56" spans="1:8" x14ac:dyDescent="0.25">
      <c r="A56" s="1" t="s">
        <v>223</v>
      </c>
      <c r="B56">
        <f>VLOOKUP($A56,'CCSD(T)-CBS'!$A$2:$I$192,2,FALSE)</f>
        <v>517.53512811651126</v>
      </c>
      <c r="C56">
        <f>VLOOKUP($A56,'MP2-JCCT'!$A$2:$T$192,11,FALSE)*2625.5</f>
        <v>-3338.2781786766868</v>
      </c>
      <c r="D56">
        <f>VLOOKUP($A56,'MP2-JCCT'!$A$2:$T$192,12,FALSE)*2625.5</f>
        <v>-9307.7617334201605</v>
      </c>
      <c r="E56">
        <f>VLOOKUP($A56,'MP2-JCCT'!$A$2:$T$192,13,FALSE)*2625.5</f>
        <v>-891.00569813064328</v>
      </c>
      <c r="F56">
        <f>VLOOKUP($A56,'MP2-JCCT'!$A$2:$T$192,14,FALSE)*2625.5</f>
        <v>-2786.7695811103122</v>
      </c>
      <c r="G56">
        <f>VLOOKUP($A56,'MP2-JCCT'!$A$2:$T$192,15,FALSE)*2625.5</f>
        <v>-2414.6771590395742</v>
      </c>
      <c r="H56">
        <f>VLOOKUP($A56,'MP2-JCCT'!$A$2:$T$192,16,FALSE)*2625.5</f>
        <v>-6479.2140409476788</v>
      </c>
    </row>
    <row r="57" spans="1:8" x14ac:dyDescent="0.25">
      <c r="A57" s="1" t="s">
        <v>224</v>
      </c>
      <c r="B57">
        <f>VLOOKUP($A57,'CCSD(T)-CBS'!$A$2:$I$192,2,FALSE)</f>
        <v>-39.876609220877981</v>
      </c>
      <c r="C57">
        <f>VLOOKUP($A57,'MP2-JCCT'!$A$2:$T$192,11,FALSE)*2625.5</f>
        <v>-2124.8338409120252</v>
      </c>
      <c r="D57">
        <f>VLOOKUP($A57,'MP2-JCCT'!$A$2:$T$192,12,FALSE)*2625.5</f>
        <v>-6120.3891067037966</v>
      </c>
      <c r="E57">
        <f>VLOOKUP($A57,'MP2-JCCT'!$A$2:$T$192,13,FALSE)*2625.5</f>
        <v>-890.88715066192617</v>
      </c>
      <c r="F57">
        <f>VLOOKUP($A57,'MP2-JCCT'!$A$2:$T$192,14,FALSE)*2625.5</f>
        <v>-2786.5565935406471</v>
      </c>
      <c r="G57">
        <f>VLOOKUP($A57,'MP2-JCCT'!$A$2:$T$192,15,FALSE)*2625.5</f>
        <v>-1215.6653041982511</v>
      </c>
      <c r="H57">
        <f>VLOOKUP($A57,'MP2-JCCT'!$A$2:$T$192,16,FALSE)*2625.5</f>
        <v>-3310.6324282781052</v>
      </c>
    </row>
    <row r="58" spans="1:8" x14ac:dyDescent="0.25">
      <c r="A58" s="1" t="s">
        <v>225</v>
      </c>
      <c r="B58">
        <f>VLOOKUP($A58,'CCSD(T)-CBS'!$A$2:$I$192,2,FALSE)</f>
        <v>-36.288394476771828</v>
      </c>
      <c r="C58">
        <f>VLOOKUP($A58,'MP2-JCCT'!$A$2:$T$192,11,FALSE)*2625.5</f>
        <v>-2122.6843254260662</v>
      </c>
      <c r="D58">
        <f>VLOOKUP($A58,'MP2-JCCT'!$A$2:$T$192,12,FALSE)*2625.5</f>
        <v>-6118.1943857735114</v>
      </c>
      <c r="E58">
        <f>VLOOKUP($A58,'MP2-JCCT'!$A$2:$T$192,13,FALSE)*2625.5</f>
        <v>-890.51854042325681</v>
      </c>
      <c r="F58">
        <f>VLOOKUP($A58,'MP2-JCCT'!$A$2:$T$192,14,FALSE)*2625.5</f>
        <v>-2785.9152508863967</v>
      </c>
      <c r="G58">
        <f>VLOOKUP($A58,'MP2-JCCT'!$A$2:$T$192,15,FALSE)*2625.5</f>
        <v>-1215.6766073269353</v>
      </c>
      <c r="H58">
        <f>VLOOKUP($A58,'MP2-JCCT'!$A$2:$T$192,16,FALSE)*2625.5</f>
        <v>-3310.6758610215384</v>
      </c>
    </row>
    <row r="59" spans="1:8" x14ac:dyDescent="0.25">
      <c r="A59" s="1" t="s">
        <v>226</v>
      </c>
      <c r="B59">
        <f>VLOOKUP($A59,'CCSD(T)-CBS'!$A$2:$I$192,2,FALSE)</f>
        <v>-46.731271912367447</v>
      </c>
      <c r="C59">
        <f>VLOOKUP($A59,'MP2-JCCT'!$A$2:$T$192,11,FALSE)*2625.5</f>
        <v>-2327.243417478845</v>
      </c>
      <c r="D59">
        <f>VLOOKUP($A59,'MP2-JCCT'!$A$2:$T$192,12,FALSE)*2625.5</f>
        <v>-6783.8358765401681</v>
      </c>
      <c r="E59">
        <f>VLOOKUP($A59,'MP2-JCCT'!$A$2:$T$192,13,FALSE)*2625.5</f>
        <v>-891.59360220046881</v>
      </c>
      <c r="F59">
        <f>VLOOKUP($A59,'MP2-JCCT'!$A$2:$T$192,14,FALSE)*2625.5</f>
        <v>-2787.5609563037965</v>
      </c>
      <c r="G59">
        <f>VLOOKUP($A59,'MP2-JCCT'!$A$2:$T$192,15,FALSE)*2625.5</f>
        <v>-1411.1453697392624</v>
      </c>
      <c r="H59">
        <f>VLOOKUP($A59,'MP2-JCCT'!$A$2:$T$192,16,FALSE)*2625.5</f>
        <v>-3968.3690429074613</v>
      </c>
    </row>
    <row r="60" spans="1:8" x14ac:dyDescent="0.25">
      <c r="A60" s="1" t="s">
        <v>227</v>
      </c>
      <c r="B60">
        <f>VLOOKUP($A60,'CCSD(T)-CBS'!$A$2:$I$192,2,FALSE)</f>
        <v>-41.657742024064646</v>
      </c>
      <c r="C60">
        <f>VLOOKUP($A60,'MP2-JCCT'!$A$2:$T$192,11,FALSE)*2625.5</f>
        <v>-2323.7890203521583</v>
      </c>
      <c r="D60">
        <f>VLOOKUP($A60,'MP2-JCCT'!$A$2:$T$192,12,FALSE)*2625.5</f>
        <v>-6780.1012083670112</v>
      </c>
      <c r="E60">
        <f>VLOOKUP($A60,'MP2-JCCT'!$A$2:$T$192,13,FALSE)*2625.5</f>
        <v>-890.94813403919716</v>
      </c>
      <c r="F60">
        <f>VLOOKUP($A60,'MP2-JCCT'!$A$2:$T$192,14,FALSE)*2625.5</f>
        <v>-2786.7467525981147</v>
      </c>
      <c r="G60">
        <f>VLOOKUP($A60,'MP2-JCCT'!$A$2:$T$192,15,FALSE)*2625.5</f>
        <v>-1411.1884410305358</v>
      </c>
      <c r="H60">
        <f>VLOOKUP($A60,'MP2-JCCT'!$A$2:$T$192,16,FALSE)*2625.5</f>
        <v>-3968.5233866994067</v>
      </c>
    </row>
    <row r="61" spans="1:8" x14ac:dyDescent="0.25">
      <c r="A61" s="1" t="s">
        <v>228</v>
      </c>
      <c r="B61">
        <f>VLOOKUP($A61,'CCSD(T)-CBS'!$A$2:$I$192,2,FALSE)</f>
        <v>-33.068094527375251</v>
      </c>
      <c r="C61">
        <f>VLOOKUP($A61,'MP2-JCCT'!$A$2:$T$192,11,FALSE)*2625.5</f>
        <v>-1662.4047435028137</v>
      </c>
      <c r="D61">
        <f>VLOOKUP($A61,'MP2-JCCT'!$A$2:$T$192,12,FALSE)*2625.5</f>
        <v>-5107.8734111535814</v>
      </c>
      <c r="E61">
        <f>VLOOKUP($A61,'MP2-JCCT'!$A$2:$T$192,13,FALSE)*2625.5</f>
        <v>-850.27235110490665</v>
      </c>
      <c r="F61">
        <f>VLOOKUP($A61,'MP2-JCCT'!$A$2:$T$192,14,FALSE)*2625.5</f>
        <v>-2901.4292281364119</v>
      </c>
      <c r="G61">
        <f>VLOOKUP($A61,'MP2-JCCT'!$A$2:$T$192,15,FALSE)*2625.5</f>
        <v>-796.51257823146932</v>
      </c>
      <c r="H61">
        <f>VLOOKUP($A61,'MP2-JCCT'!$A$2:$T$192,16,FALSE)*2625.5</f>
        <v>-2187.8889163979943</v>
      </c>
    </row>
    <row r="62" spans="1:8" x14ac:dyDescent="0.25">
      <c r="A62" s="1" t="s">
        <v>229</v>
      </c>
      <c r="B62">
        <f>VLOOKUP($A62,'CCSD(T)-CBS'!$A$2:$I$192,2,FALSE)</f>
        <v>-31.10071111235402</v>
      </c>
      <c r="C62">
        <f>VLOOKUP($A62,'MP2-JCCT'!$A$2:$T$192,11,FALSE)*2625.5</f>
        <v>-1661.9057106819371</v>
      </c>
      <c r="D62">
        <f>VLOOKUP($A62,'MP2-JCCT'!$A$2:$T$192,12,FALSE)*2625.5</f>
        <v>-5106.9642641897317</v>
      </c>
      <c r="E62">
        <f>VLOOKUP($A62,'MP2-JCCT'!$A$2:$T$192,13,FALSE)*2625.5</f>
        <v>-850.7765378722828</v>
      </c>
      <c r="F62">
        <f>VLOOKUP($A62,'MP2-JCCT'!$A$2:$T$192,14,FALSE)*2625.5</f>
        <v>-2901.9238535591503</v>
      </c>
      <c r="G62">
        <f>VLOOKUP($A62,'MP2-JCCT'!$A$2:$T$192,15,FALSE)*2625.5</f>
        <v>-796.52988419215308</v>
      </c>
      <c r="H62">
        <f>VLOOKUP($A62,'MP2-JCCT'!$A$2:$T$192,16,FALSE)*2625.5</f>
        <v>-2187.9733280733521</v>
      </c>
    </row>
    <row r="63" spans="1:8" x14ac:dyDescent="0.25">
      <c r="A63" s="1" t="s">
        <v>230</v>
      </c>
      <c r="B63">
        <f>VLOOKUP($A63,'CCSD(T)-CBS'!$A$2:$I$192,2,FALSE)</f>
        <v>-30.812439254847504</v>
      </c>
      <c r="C63">
        <f>VLOOKUP($A63,'MP2-JCCT'!$A$2:$T$192,11,FALSE)*2625.5</f>
        <v>-1661.2614269782046</v>
      </c>
      <c r="D63">
        <f>VLOOKUP($A63,'MP2-JCCT'!$A$2:$T$192,12,FALSE)*2625.5</f>
        <v>-5106.5836817989766</v>
      </c>
      <c r="E63">
        <f>VLOOKUP($A63,'MP2-JCCT'!$A$2:$T$192,13,FALSE)*2625.5</f>
        <v>-850.3869466787088</v>
      </c>
      <c r="F63">
        <f>VLOOKUP($A63,'MP2-JCCT'!$A$2:$T$192,14,FALSE)*2625.5</f>
        <v>-2901.6838201737628</v>
      </c>
      <c r="G63">
        <f>VLOOKUP($A63,'MP2-JCCT'!$A$2:$T$192,15,FALSE)*2625.5</f>
        <v>-796.52255907685014</v>
      </c>
      <c r="H63">
        <f>VLOOKUP($A63,'MP2-JCCT'!$A$2:$T$192,16,FALSE)*2625.5</f>
        <v>-2187.9248124187034</v>
      </c>
    </row>
    <row r="64" spans="1:8" x14ac:dyDescent="0.25">
      <c r="A64" s="1" t="s">
        <v>31</v>
      </c>
      <c r="B64">
        <f>VLOOKUP($A64,'CCSD(T)-CBS'!$A$2:$I$192,2,FALSE)</f>
        <v>-43.886534791928966</v>
      </c>
      <c r="C64">
        <f>VLOOKUP($A64,'MP2-JCCT'!$A$2:$T$192,11,FALSE)*2625.5</f>
        <v>-1056.9427144041724</v>
      </c>
      <c r="D64">
        <f>VLOOKUP($A64,'MP2-JCCT'!$A$2:$T$192,12,FALSE)*2625.5</f>
        <v>-3365.4737182064664</v>
      </c>
      <c r="E64">
        <f>VLOOKUP($A64,'MP2-JCCT'!$A$2:$T$192,13,FALSE)*2625.5</f>
        <v>-850.93513391952251</v>
      </c>
      <c r="F64">
        <f>VLOOKUP($A64,'MP2-JCCT'!$A$2:$T$192,14,FALSE)*2625.5</f>
        <v>-2902.4057199432473</v>
      </c>
      <c r="G64">
        <f>VLOOKUP($A64,'MP2-JCCT'!$A$2:$T$192,15,FALSE)*2625.5</f>
        <v>-182.25318384401683</v>
      </c>
      <c r="H64">
        <f>VLOOKUP($A64,'MP2-JCCT'!$A$2:$T$192,16,FALSE)*2625.5</f>
        <v>-435.16672662984973</v>
      </c>
    </row>
    <row r="65" spans="1:8" x14ac:dyDescent="0.25">
      <c r="A65" s="1" t="s">
        <v>32</v>
      </c>
      <c r="B65">
        <f>VLOOKUP($A65,'CCSD(T)-CBS'!$A$2:$I$192,2,FALSE)</f>
        <v>-42.611515238179095</v>
      </c>
      <c r="C65">
        <f>VLOOKUP($A65,'MP2-JCCT'!$A$2:$T$192,11,FALSE)*2625.5</f>
        <v>-1055.8538390561612</v>
      </c>
      <c r="D65">
        <f>VLOOKUP($A65,'MP2-JCCT'!$A$2:$T$192,12,FALSE)*2625.5</f>
        <v>-3364.407081874775</v>
      </c>
      <c r="E65">
        <f>VLOOKUP($A65,'MP2-JCCT'!$A$2:$T$192,13,FALSE)*2625.5</f>
        <v>-850.86564393345702</v>
      </c>
      <c r="F65">
        <f>VLOOKUP($A65,'MP2-JCCT'!$A$2:$T$192,14,FALSE)*2625.5</f>
        <v>-2902.9603269491672</v>
      </c>
      <c r="G65">
        <f>VLOOKUP($A65,'MP2-JCCT'!$A$2:$T$192,15,FALSE)*2625.5</f>
        <v>-182.25318384401683</v>
      </c>
      <c r="H65">
        <f>VLOOKUP($A65,'MP2-JCCT'!$A$2:$T$192,16,FALSE)*2625.5</f>
        <v>-435.16672662984973</v>
      </c>
    </row>
    <row r="66" spans="1:8" x14ac:dyDescent="0.25">
      <c r="A66" s="1" t="s">
        <v>33</v>
      </c>
      <c r="B66">
        <f>VLOOKUP($A66,'CCSD(T)-CBS'!$A$2:$I$192,2,FALSE)</f>
        <v>-42.210337014402398</v>
      </c>
      <c r="C66">
        <f>VLOOKUP($A66,'MP2-JCCT'!$A$2:$T$192,11,FALSE)*2625.5</f>
        <v>-1055.4731163130182</v>
      </c>
      <c r="D66">
        <f>VLOOKUP($A66,'MP2-JCCT'!$A$2:$T$192,12,FALSE)*2625.5</f>
        <v>-3363.9206610794386</v>
      </c>
      <c r="E66">
        <f>VLOOKUP($A66,'MP2-JCCT'!$A$2:$T$192,13,FALSE)*2625.5</f>
        <v>-850.84943534353272</v>
      </c>
      <c r="F66">
        <f>VLOOKUP($A66,'MP2-JCCT'!$A$2:$T$192,14,FALSE)*2625.5</f>
        <v>-2902.5555642684203</v>
      </c>
      <c r="G66">
        <f>VLOOKUP($A66,'MP2-JCCT'!$A$2:$T$192,15,FALSE)*2625.5</f>
        <v>-182.25318384401658</v>
      </c>
      <c r="H66">
        <f>VLOOKUP($A66,'MP2-JCCT'!$A$2:$T$192,16,FALSE)*2625.5</f>
        <v>-435.16672662984973</v>
      </c>
    </row>
    <row r="67" spans="1:8" x14ac:dyDescent="0.25">
      <c r="A67" s="1" t="s">
        <v>231</v>
      </c>
      <c r="B67">
        <f>VLOOKUP($A67,'CCSD(T)-CBS'!$A$2:$I$192,2,FALSE)</f>
        <v>-37.92816143807147</v>
      </c>
      <c r="C67">
        <f>VLOOKUP($A67,'MP2-JCCT'!$A$2:$T$192,11,FALSE)*2625.5</f>
        <v>-1004.6904735245306</v>
      </c>
      <c r="D67">
        <f>VLOOKUP($A67,'MP2-JCCT'!$A$2:$T$192,12,FALSE)*2625.5</f>
        <v>-3322.8586672444735</v>
      </c>
      <c r="E67">
        <f>VLOOKUP($A67,'MP2-JCCT'!$A$2:$T$192,13,FALSE)*2625.5</f>
        <v>-850.992262897248</v>
      </c>
      <c r="F67">
        <f>VLOOKUP($A67,'MP2-JCCT'!$A$2:$T$192,14,FALSE)*2625.5</f>
        <v>-2902.4834154404921</v>
      </c>
      <c r="G67">
        <f>VLOOKUP($A67,'MP2-JCCT'!$A$2:$T$192,15,FALSE)*2625.5</f>
        <v>-134.35552491674233</v>
      </c>
      <c r="H67">
        <f>VLOOKUP($A67,'MP2-JCCT'!$A$2:$T$192,16,FALSE)*2625.5</f>
        <v>-398.76434206656467</v>
      </c>
    </row>
    <row r="68" spans="1:8" x14ac:dyDescent="0.25">
      <c r="A68" s="1" t="s">
        <v>232</v>
      </c>
      <c r="B68">
        <f>VLOOKUP($A68,'CCSD(T)-CBS'!$A$2:$I$192,2,FALSE)</f>
        <v>-37.111938176099216</v>
      </c>
      <c r="C68">
        <f>VLOOKUP($A68,'MP2-JCCT'!$A$2:$T$192,11,FALSE)*2625.5</f>
        <v>-1003.8082159837041</v>
      </c>
      <c r="D68">
        <f>VLOOKUP($A68,'MP2-JCCT'!$A$2:$T$192,12,FALSE)*2625.5</f>
        <v>-3322.0986688661233</v>
      </c>
      <c r="E68">
        <f>VLOOKUP($A68,'MP2-JCCT'!$A$2:$T$192,13,FALSE)*2625.5</f>
        <v>-850.72682631721034</v>
      </c>
      <c r="F68">
        <f>VLOOKUP($A68,'MP2-JCCT'!$A$2:$T$192,14,FALSE)*2625.5</f>
        <v>-2902.7129344318919</v>
      </c>
      <c r="G68">
        <f>VLOOKUP($A68,'MP2-JCCT'!$A$2:$T$192,15,FALSE)*2625.5</f>
        <v>-134.35552491674417</v>
      </c>
      <c r="H68">
        <f>VLOOKUP($A68,'MP2-JCCT'!$A$2:$T$192,16,FALSE)*2625.5</f>
        <v>-398.76434206656728</v>
      </c>
    </row>
    <row r="69" spans="1:8" x14ac:dyDescent="0.25">
      <c r="A69" s="1" t="s">
        <v>233</v>
      </c>
      <c r="B69">
        <f>VLOOKUP($A69,'CCSD(T)-CBS'!$A$2:$I$192,2,FALSE)</f>
        <v>-36.955894608363792</v>
      </c>
      <c r="C69">
        <f>VLOOKUP($A69,'MP2-JCCT'!$A$2:$T$192,11,FALSE)*2625.5</f>
        <v>-1003.8584134466936</v>
      </c>
      <c r="D69">
        <f>VLOOKUP($A69,'MP2-JCCT'!$A$2:$T$192,12,FALSE)*2625.5</f>
        <v>-3322.0267819277774</v>
      </c>
      <c r="E69">
        <f>VLOOKUP($A69,'MP2-JCCT'!$A$2:$T$192,13,FALSE)*2625.5</f>
        <v>-850.97192434447948</v>
      </c>
      <c r="F69">
        <f>VLOOKUP($A69,'MP2-JCCT'!$A$2:$T$192,14,FALSE)*2625.5</f>
        <v>-2902.6822355101458</v>
      </c>
      <c r="G69">
        <f>VLOOKUP($A69,'MP2-JCCT'!$A$2:$T$192,15,FALSE)*2625.5</f>
        <v>-134.35552491673181</v>
      </c>
      <c r="H69">
        <f>VLOOKUP($A69,'MP2-JCCT'!$A$2:$T$192,16,FALSE)*2625.5</f>
        <v>-398.76434206654096</v>
      </c>
    </row>
    <row r="70" spans="1:8" x14ac:dyDescent="0.25">
      <c r="A70" s="1" t="s">
        <v>234</v>
      </c>
      <c r="B70">
        <f>VLOOKUP($A70,'CCSD(T)-CBS'!$A$2:$I$192,2,FALSE)</f>
        <v>-39.531819201176404</v>
      </c>
      <c r="C70">
        <f>VLOOKUP($A70,'MP2-JCCT'!$A$2:$T$192,11,FALSE)*2625.5</f>
        <v>-1495.2746529141516</v>
      </c>
      <c r="D70">
        <f>VLOOKUP($A70,'MP2-JCCT'!$A$2:$T$192,12,FALSE)*2625.5</f>
        <v>-4633.6500591632202</v>
      </c>
      <c r="E70">
        <f>VLOOKUP($A70,'MP2-JCCT'!$A$2:$T$192,13,FALSE)*2625.5</f>
        <v>-850.76825099028645</v>
      </c>
      <c r="F70">
        <f>VLOOKUP($A70,'MP2-JCCT'!$A$2:$T$192,14,FALSE)*2625.5</f>
        <v>-2902.1010848703554</v>
      </c>
      <c r="G70">
        <f>VLOOKUP($A70,'MP2-JCCT'!$A$2:$T$192,15,FALSE)*2625.5</f>
        <v>-623.48785532922943</v>
      </c>
      <c r="H70">
        <f>VLOOKUP($A70,'MP2-JCCT'!$A$2:$T$192,16,FALSE)*2625.5</f>
        <v>-1708.4171009334236</v>
      </c>
    </row>
    <row r="71" spans="1:8" x14ac:dyDescent="0.25">
      <c r="A71" s="1" t="s">
        <v>235</v>
      </c>
      <c r="B71">
        <f>VLOOKUP($A71,'CCSD(T)-CBS'!$A$2:$I$192,2,FALSE)</f>
        <v>-42.581052663693299</v>
      </c>
      <c r="C71">
        <f>VLOOKUP($A71,'MP2-JCCT'!$A$2:$T$192,11,FALSE)*2625.5</f>
        <v>-1496.3351031271131</v>
      </c>
      <c r="D71">
        <f>VLOOKUP($A71,'MP2-JCCT'!$A$2:$T$192,12,FALSE)*2625.5</f>
        <v>-4635.7559710963851</v>
      </c>
      <c r="E71">
        <f>VLOOKUP($A71,'MP2-JCCT'!$A$2:$T$192,13,FALSE)*2625.5</f>
        <v>-850.42739858338268</v>
      </c>
      <c r="F71">
        <f>VLOOKUP($A71,'MP2-JCCT'!$A$2:$T$192,14,FALSE)*2625.5</f>
        <v>-2901.8156056270959</v>
      </c>
      <c r="G71">
        <f>VLOOKUP($A71,'MP2-JCCT'!$A$2:$T$192,15,FALSE)*2625.5</f>
        <v>-623.52639859798444</v>
      </c>
      <c r="H71">
        <f>VLOOKUP($A71,'MP2-JCCT'!$A$2:$T$192,16,FALSE)*2625.5</f>
        <v>-1708.7895268535133</v>
      </c>
    </row>
    <row r="72" spans="1:8" x14ac:dyDescent="0.25">
      <c r="A72" s="1" t="s">
        <v>236</v>
      </c>
      <c r="B72">
        <f>VLOOKUP($A72,'CCSD(T)-CBS'!$A$2:$I$192,2,FALSE)</f>
        <v>-39.557201404091302</v>
      </c>
      <c r="C72">
        <f>VLOOKUP($A72,'MP2-JCCT'!$A$2:$T$192,11,FALSE)*2625.5</f>
        <v>-1495.2904924138327</v>
      </c>
      <c r="D72">
        <f>VLOOKUP($A72,'MP2-JCCT'!$A$2:$T$192,12,FALSE)*2625.5</f>
        <v>-4633.6757491906183</v>
      </c>
      <c r="E72">
        <f>VLOOKUP($A72,'MP2-JCCT'!$A$2:$T$192,13,FALSE)*2625.5</f>
        <v>-850.77163251813954</v>
      </c>
      <c r="F72">
        <f>VLOOKUP($A72,'MP2-JCCT'!$A$2:$T$192,14,FALSE)*2625.5</f>
        <v>-2902.1032042461302</v>
      </c>
      <c r="G72">
        <f>VLOOKUP($A72,'MP2-JCCT'!$A$2:$T$192,15,FALSE)*2625.5</f>
        <v>-623.48874111742646</v>
      </c>
      <c r="H72">
        <f>VLOOKUP($A72,'MP2-JCCT'!$A$2:$T$192,16,FALSE)*2625.5</f>
        <v>-1708.4228660476751</v>
      </c>
    </row>
    <row r="73" spans="1:8" x14ac:dyDescent="0.25">
      <c r="A73" s="1" t="s">
        <v>237</v>
      </c>
      <c r="B73">
        <f>VLOOKUP($A73,'CCSD(T)-CBS'!$A$2:$I$192,2,FALSE)</f>
        <v>-42.546286348199374</v>
      </c>
      <c r="C73">
        <f>VLOOKUP($A73,'MP2-JCCT'!$A$2:$T$192,11,FALSE)*2625.5</f>
        <v>-1496.3172567628887</v>
      </c>
      <c r="D73">
        <f>VLOOKUP($A73,'MP2-JCCT'!$A$2:$T$192,12,FALSE)*2625.5</f>
        <v>-4635.7349812250404</v>
      </c>
      <c r="E73">
        <f>VLOOKUP($A73,'MP2-JCCT'!$A$2:$T$192,13,FALSE)*2625.5</f>
        <v>-850.42841362749414</v>
      </c>
      <c r="F73">
        <f>VLOOKUP($A73,'MP2-JCCT'!$A$2:$T$192,14,FALSE)*2625.5</f>
        <v>-2901.8146125547992</v>
      </c>
      <c r="G73">
        <f>VLOOKUP($A73,'MP2-JCCT'!$A$2:$T$192,15,FALSE)*2625.5</f>
        <v>-623.52461950098495</v>
      </c>
      <c r="H73">
        <f>VLOOKUP($A73,'MP2-JCCT'!$A$2:$T$192,16,FALSE)*2625.5</f>
        <v>-1708.7885004800546</v>
      </c>
    </row>
    <row r="74" spans="1:8" x14ac:dyDescent="0.25">
      <c r="A74" s="1" t="s">
        <v>238</v>
      </c>
      <c r="B74">
        <f>VLOOKUP($A74,'CCSD(T)-CBS'!$A$2:$I$192,2,FALSE)</f>
        <v>-43.294363475903083</v>
      </c>
      <c r="C74">
        <f>VLOOKUP($A74,'MP2-JCCT'!$A$2:$T$192,11,FALSE)*2625.5</f>
        <v>-1496.4009249560117</v>
      </c>
      <c r="D74">
        <f>VLOOKUP($A74,'MP2-JCCT'!$A$2:$T$192,12,FALSE)*2625.5</f>
        <v>-4636.3222844644461</v>
      </c>
      <c r="E74">
        <f>VLOOKUP($A74,'MP2-JCCT'!$A$2:$T$192,13,FALSE)*2625.5</f>
        <v>-850.50142862752386</v>
      </c>
      <c r="F74">
        <f>VLOOKUP($A74,'MP2-JCCT'!$A$2:$T$192,14,FALSE)*2625.5</f>
        <v>-2901.8289606092903</v>
      </c>
      <c r="G74">
        <f>VLOOKUP($A74,'MP2-JCCT'!$A$2:$T$192,15,FALSE)*2625.5</f>
        <v>-623.44097857622876</v>
      </c>
      <c r="H74">
        <f>VLOOKUP($A74,'MP2-JCCT'!$A$2:$T$192,16,FALSE)*2625.5</f>
        <v>-1708.7294127797543</v>
      </c>
    </row>
    <row r="75" spans="1:8" x14ac:dyDescent="0.25">
      <c r="A75" s="1" t="s">
        <v>239</v>
      </c>
      <c r="B75">
        <f>VLOOKUP($A75,'CCSD(T)-CBS'!$A$2:$I$192,2,FALSE)</f>
        <v>-43.286504376862922</v>
      </c>
      <c r="C75">
        <f>VLOOKUP($A75,'MP2-JCCT'!$A$2:$T$192,11,FALSE)*2625.5</f>
        <v>-1496.4011027843878</v>
      </c>
      <c r="D75">
        <f>VLOOKUP($A75,'MP2-JCCT'!$A$2:$T$192,12,FALSE)*2625.5</f>
        <v>-4636.3115788078239</v>
      </c>
      <c r="E75">
        <f>VLOOKUP($A75,'MP2-JCCT'!$A$2:$T$192,13,FALSE)*2625.5</f>
        <v>-850.50249784408345</v>
      </c>
      <c r="F75">
        <f>VLOOKUP($A75,'MP2-JCCT'!$A$2:$T$192,14,FALSE)*2625.5</f>
        <v>-2901.8236252997331</v>
      </c>
      <c r="G75">
        <f>VLOOKUP($A75,'MP2-JCCT'!$A$2:$T$192,15,FALSE)*2625.5</f>
        <v>-623.44266763544965</v>
      </c>
      <c r="H75">
        <f>VLOOKUP($A75,'MP2-JCCT'!$A$2:$T$192,16,FALSE)*2625.5</f>
        <v>-1708.7304171868914</v>
      </c>
    </row>
    <row r="76" spans="1:8" x14ac:dyDescent="0.25">
      <c r="A76" s="1" t="s">
        <v>240</v>
      </c>
      <c r="B76">
        <f>VLOOKUP($A76,'CCSD(T)-CBS'!$A$2:$I$192,2,FALSE)</f>
        <v>-39.214999909860126</v>
      </c>
      <c r="C76">
        <f>VLOOKUP($A76,'MP2-JCCT'!$A$2:$T$192,11,FALSE)*2625.5</f>
        <v>-1630.7694279079922</v>
      </c>
      <c r="D76">
        <f>VLOOKUP($A76,'MP2-JCCT'!$A$2:$T$192,12,FALSE)*2625.5</f>
        <v>-5064.3139503559687</v>
      </c>
      <c r="E76">
        <f>VLOOKUP($A76,'MP2-JCCT'!$A$2:$T$192,13,FALSE)*2625.5</f>
        <v>-850.28153813517247</v>
      </c>
      <c r="F76">
        <f>VLOOKUP($A76,'MP2-JCCT'!$A$2:$T$192,14,FALSE)*2625.5</f>
        <v>-2901.7314648513116</v>
      </c>
      <c r="G76">
        <f>VLOOKUP($A76,'MP2-JCCT'!$A$2:$T$192,15,FALSE)*2625.5</f>
        <v>-760.06082507159329</v>
      </c>
      <c r="H76">
        <f>VLOOKUP($A76,'MP2-JCCT'!$A$2:$T$192,16,FALSE)*2625.5</f>
        <v>-2140.8490986756938</v>
      </c>
    </row>
    <row r="77" spans="1:8" x14ac:dyDescent="0.25">
      <c r="A77" s="1" t="s">
        <v>241</v>
      </c>
      <c r="B77">
        <f>VLOOKUP($A77,'CCSD(T)-CBS'!$A$2:$I$192,2,FALSE)</f>
        <v>-36.330599618107499</v>
      </c>
      <c r="C77">
        <f>VLOOKUP($A77,'MP2-JCCT'!$A$2:$T$192,11,FALSE)*2625.5</f>
        <v>-1629.6635789178349</v>
      </c>
      <c r="D77">
        <f>VLOOKUP($A77,'MP2-JCCT'!$A$2:$T$192,12,FALSE)*2625.5</f>
        <v>-5062.8942297307931</v>
      </c>
      <c r="E77">
        <f>VLOOKUP($A77,'MP2-JCCT'!$A$2:$T$192,13,FALSE)*2625.5</f>
        <v>-850.9639418320877</v>
      </c>
      <c r="F77">
        <f>VLOOKUP($A77,'MP2-JCCT'!$A$2:$T$192,14,FALSE)*2625.5</f>
        <v>-2902.3070628965297</v>
      </c>
      <c r="G77">
        <f>VLOOKUP($A77,'MP2-JCCT'!$A$2:$T$192,15,FALSE)*2625.5</f>
        <v>-760.08636417956961</v>
      </c>
      <c r="H77">
        <f>VLOOKUP($A77,'MP2-JCCT'!$A$2:$T$192,16,FALSE)*2625.5</f>
        <v>-2140.9452046973493</v>
      </c>
    </row>
    <row r="78" spans="1:8" x14ac:dyDescent="0.25">
      <c r="A78" s="1" t="s">
        <v>242</v>
      </c>
      <c r="B78">
        <f>VLOOKUP($A78,'CCSD(T)-CBS'!$A$2:$I$192,2,FALSE)</f>
        <v>-35.135415697911412</v>
      </c>
      <c r="C78">
        <f>VLOOKUP($A78,'MP2-JCCT'!$A$2:$T$192,11,FALSE)*2625.5</f>
        <v>-1628.6401828204946</v>
      </c>
      <c r="D78">
        <f>VLOOKUP($A78,'MP2-JCCT'!$A$2:$T$192,12,FALSE)*2625.5</f>
        <v>-5061.8854514423601</v>
      </c>
      <c r="E78">
        <f>VLOOKUP($A78,'MP2-JCCT'!$A$2:$T$192,13,FALSE)*2625.5</f>
        <v>-850.48339815573831</v>
      </c>
      <c r="F78">
        <f>VLOOKUP($A78,'MP2-JCCT'!$A$2:$T$192,14,FALSE)*2625.5</f>
        <v>-2902.1532574211419</v>
      </c>
      <c r="G78">
        <f>VLOOKUP($A78,'MP2-JCCT'!$A$2:$T$192,15,FALSE)*2625.5</f>
        <v>-760.05508223440461</v>
      </c>
      <c r="H78">
        <f>VLOOKUP($A78,'MP2-JCCT'!$A$2:$T$192,16,FALSE)*2625.5</f>
        <v>-2140.8307558074753</v>
      </c>
    </row>
    <row r="79" spans="1:8" x14ac:dyDescent="0.25">
      <c r="A79" s="1" t="s">
        <v>243</v>
      </c>
      <c r="B79">
        <f>VLOOKUP($A79,'CCSD(T)-CBS'!$A$2:$I$192,2,FALSE)</f>
        <v>615.42753469794297</v>
      </c>
      <c r="C79">
        <f>VLOOKUP($A79,'MP2-JCCT'!$A$2:$T$192,11,FALSE)*2625.5</f>
        <v>-3287.3211529003756</v>
      </c>
      <c r="D79">
        <f>VLOOKUP($A79,'MP2-JCCT'!$A$2:$T$192,12,FALSE)*2625.5</f>
        <v>-9409.643013137711</v>
      </c>
      <c r="E79">
        <f>VLOOKUP($A79,'MP2-JCCT'!$A$2:$T$192,13,FALSE)*2625.5</f>
        <v>-850.62563639435234</v>
      </c>
      <c r="F79">
        <f>VLOOKUP($A79,'MP2-JCCT'!$A$2:$T$192,14,FALSE)*2625.5</f>
        <v>-2901.4010103453252</v>
      </c>
      <c r="G79">
        <f>VLOOKUP($A79,'MP2-JCCT'!$A$2:$T$192,15,FALSE)*2625.5</f>
        <v>-2413.0733868255916</v>
      </c>
      <c r="H79">
        <f>VLOOKUP($A79,'MP2-JCCT'!$A$2:$T$192,16,FALSE)*2625.5</f>
        <v>-6478.2910077494043</v>
      </c>
    </row>
    <row r="80" spans="1:8" x14ac:dyDescent="0.25">
      <c r="A80" s="1" t="s">
        <v>85</v>
      </c>
      <c r="B80">
        <f>VLOOKUP($A80,'CCSD(T)-CBS'!$A$2:$I$192,2,FALSE)</f>
        <v>624.4058427948512</v>
      </c>
      <c r="C80">
        <f>VLOOKUP($A80,'MP2-JCCT'!$A$2:$T$192,11,FALSE)*2625.5</f>
        <v>-3282.6976230100322</v>
      </c>
      <c r="D80">
        <f>VLOOKUP($A80,'MP2-JCCT'!$A$2:$T$192,12,FALSE)*2625.5</f>
        <v>-9401.7782268717838</v>
      </c>
      <c r="E80">
        <f>VLOOKUP($A80,'MP2-JCCT'!$A$2:$T$192,13,FALSE)*2625.5</f>
        <v>-850.27242595413884</v>
      </c>
      <c r="F80">
        <f>VLOOKUP($A80,'MP2-JCCT'!$A$2:$T$192,14,FALSE)*2625.5</f>
        <v>-2901.2390927477477</v>
      </c>
      <c r="G80">
        <f>VLOOKUP($A80,'MP2-JCCT'!$A$2:$T$192,15,FALSE)*2625.5</f>
        <v>-2412.8456644006801</v>
      </c>
      <c r="H80">
        <f>VLOOKUP($A80,'MP2-JCCT'!$A$2:$T$192,16,FALSE)*2625.5</f>
        <v>-6477.1992517363706</v>
      </c>
    </row>
    <row r="81" spans="1:8" x14ac:dyDescent="0.25">
      <c r="A81" s="1" t="s">
        <v>86</v>
      </c>
      <c r="B81">
        <f>VLOOKUP($A81,'CCSD(T)-CBS'!$A$2:$I$192,2,FALSE)</f>
        <v>616.60196722636647</v>
      </c>
      <c r="C81">
        <f>VLOOKUP($A81,'MP2-JCCT'!$A$2:$T$192,11,FALSE)*2625.5</f>
        <v>-3286.5065179264934</v>
      </c>
      <c r="D81">
        <f>VLOOKUP($A81,'MP2-JCCT'!$A$2:$T$192,12,FALSE)*2625.5</f>
        <v>-9408.4975496986626</v>
      </c>
      <c r="E81">
        <f>VLOOKUP($A81,'MP2-JCCT'!$A$2:$T$192,13,FALSE)*2625.5</f>
        <v>-850.44453771057317</v>
      </c>
      <c r="F81">
        <f>VLOOKUP($A81,'MP2-JCCT'!$A$2:$T$192,14,FALSE)*2625.5</f>
        <v>-2901.4890466891966</v>
      </c>
      <c r="G81">
        <f>VLOOKUP($A81,'MP2-JCCT'!$A$2:$T$192,15,FALSE)*2625.5</f>
        <v>-2412.9718952041762</v>
      </c>
      <c r="H81">
        <f>VLOOKUP($A81,'MP2-JCCT'!$A$2:$T$192,16,FALSE)*2625.5</f>
        <v>-6478.1088261277609</v>
      </c>
    </row>
    <row r="82" spans="1:8" x14ac:dyDescent="0.25">
      <c r="A82" s="1" t="s">
        <v>87</v>
      </c>
      <c r="B82">
        <f>VLOOKUP($A82,'CCSD(T)-CBS'!$A$2:$I$192,2,FALSE)</f>
        <v>617.61227236659033</v>
      </c>
      <c r="C82">
        <f>VLOOKUP($A82,'MP2-JCCT'!$A$2:$T$192,11,FALSE)*2625.5</f>
        <v>-3285.927645261424</v>
      </c>
      <c r="D82">
        <f>VLOOKUP($A82,'MP2-JCCT'!$A$2:$T$192,12,FALSE)*2625.5</f>
        <v>-9408.1408559240172</v>
      </c>
      <c r="E82">
        <f>VLOOKUP($A82,'MP2-JCCT'!$A$2:$T$192,13,FALSE)*2625.5</f>
        <v>-850.4212727582368</v>
      </c>
      <c r="F82">
        <f>VLOOKUP($A82,'MP2-JCCT'!$A$2:$T$192,14,FALSE)*2625.5</f>
        <v>-2901.4735654666742</v>
      </c>
      <c r="G82">
        <f>VLOOKUP($A82,'MP2-JCCT'!$A$2:$T$192,15,FALSE)*2625.5</f>
        <v>-2413.0028859604818</v>
      </c>
      <c r="H82">
        <f>VLOOKUP($A82,'MP2-JCCT'!$A$2:$T$192,16,FALSE)*2625.5</f>
        <v>-6478.2055053783179</v>
      </c>
    </row>
    <row r="83" spans="1:8" x14ac:dyDescent="0.25">
      <c r="A83" s="1" t="s">
        <v>88</v>
      </c>
      <c r="B83">
        <f>VLOOKUP($A83,'CCSD(T)-CBS'!$A$2:$I$192,2,FALSE)</f>
        <v>622.76057010955992</v>
      </c>
      <c r="C83">
        <f>VLOOKUP($A83,'MP2-JCCT'!$A$2:$T$192,11,FALSE)*2625.5</f>
        <v>-3283.0379211063082</v>
      </c>
      <c r="D83">
        <f>VLOOKUP($A83,'MP2-JCCT'!$A$2:$T$192,12,FALSE)*2625.5</f>
        <v>-9402.0309006671123</v>
      </c>
      <c r="E83">
        <f>VLOOKUP($A83,'MP2-JCCT'!$A$2:$T$192,13,FALSE)*2625.5</f>
        <v>-850.11975902614847</v>
      </c>
      <c r="F83">
        <f>VLOOKUP($A83,'MP2-JCCT'!$A$2:$T$192,14,FALSE)*2625.5</f>
        <v>-2901.2411326992592</v>
      </c>
      <c r="G83">
        <f>VLOOKUP($A83,'MP2-JCCT'!$A$2:$T$192,15,FALSE)*2625.5</f>
        <v>-2412.7437399017767</v>
      </c>
      <c r="H83">
        <f>VLOOKUP($A83,'MP2-JCCT'!$A$2:$T$192,16,FALSE)*2625.5</f>
        <v>-6476.9983312676613</v>
      </c>
    </row>
    <row r="84" spans="1:8" x14ac:dyDescent="0.25">
      <c r="A84" s="1" t="s">
        <v>89</v>
      </c>
      <c r="B84">
        <f>VLOOKUP($A84,'CCSD(T)-CBS'!$A$2:$I$192,2,FALSE)</f>
        <v>624.71996256965394</v>
      </c>
      <c r="C84">
        <f>VLOOKUP($A84,'MP2-JCCT'!$A$2:$T$192,11,FALSE)*2625.5</f>
        <v>-3282.448912520138</v>
      </c>
      <c r="D84">
        <f>VLOOKUP($A84,'MP2-JCCT'!$A$2:$T$192,12,FALSE)*2625.5</f>
        <v>-9401.1107203602951</v>
      </c>
      <c r="E84">
        <f>VLOOKUP($A84,'MP2-JCCT'!$A$2:$T$192,13,FALSE)*2625.5</f>
        <v>-850.49061906041732</v>
      </c>
      <c r="F84">
        <f>VLOOKUP($A84,'MP2-JCCT'!$A$2:$T$192,14,FALSE)*2625.5</f>
        <v>-2901.5034975763047</v>
      </c>
      <c r="G84">
        <f>VLOOKUP($A84,'MP2-JCCT'!$A$2:$T$192,15,FALSE)*2625.5</f>
        <v>-2412.8751411867306</v>
      </c>
      <c r="H84">
        <f>VLOOKUP($A84,'MP2-JCCT'!$A$2:$T$192,16,FALSE)*2625.5</f>
        <v>-6477.1357448829976</v>
      </c>
    </row>
    <row r="85" spans="1:8" x14ac:dyDescent="0.25">
      <c r="A85" s="1" t="s">
        <v>90</v>
      </c>
      <c r="B85">
        <f>VLOOKUP($A85,'CCSD(T)-CBS'!$A$2:$I$192,2,FALSE)</f>
        <v>456.64451084495249</v>
      </c>
      <c r="C85">
        <f>VLOOKUP($A85,'MP2-JCCT'!$A$2:$T$192,11,FALSE)*2625.5</f>
        <v>-2081.8268788808573</v>
      </c>
      <c r="D85">
        <f>VLOOKUP($A85,'MP2-JCCT'!$A$2:$T$192,12,FALSE)*2625.5</f>
        <v>-6231.2207882595967</v>
      </c>
      <c r="E85">
        <f>VLOOKUP($A85,'MP2-JCCT'!$A$2:$T$192,13,FALSE)*2625.5</f>
        <v>-850.48114966489129</v>
      </c>
      <c r="F85">
        <f>VLOOKUP($A85,'MP2-JCCT'!$A$2:$T$192,14,FALSE)*2625.5</f>
        <v>-2901.5608641099479</v>
      </c>
      <c r="G85">
        <f>VLOOKUP($A85,'MP2-JCCT'!$A$2:$T$192,15,FALSE)*2625.5</f>
        <v>-1215.7927806948626</v>
      </c>
      <c r="H85">
        <f>VLOOKUP($A85,'MP2-JCCT'!$A$2:$T$192,16,FALSE)*2625.5</f>
        <v>-3311.046232286345</v>
      </c>
    </row>
    <row r="86" spans="1:8" x14ac:dyDescent="0.25">
      <c r="A86" s="1" t="s">
        <v>91</v>
      </c>
      <c r="B86">
        <f>VLOOKUP($A86,'CCSD(T)-CBS'!$A$2:$I$192,2,FALSE)</f>
        <v>-30.822484724108108</v>
      </c>
      <c r="C86">
        <f>VLOOKUP($A86,'MP2-JCCT'!$A$2:$T$192,11,FALSE)*2625.5</f>
        <v>-2080.9025569735995</v>
      </c>
      <c r="D86">
        <f>VLOOKUP($A86,'MP2-JCCT'!$A$2:$T$192,12,FALSE)*2625.5</f>
        <v>-6229.9992275217837</v>
      </c>
      <c r="E86">
        <f>VLOOKUP($A86,'MP2-JCCT'!$A$2:$T$192,13,FALSE)*2625.5</f>
        <v>-850.5379001876247</v>
      </c>
      <c r="F86">
        <f>VLOOKUP($A86,'MP2-JCCT'!$A$2:$T$192,14,FALSE)*2625.5</f>
        <v>-2901.6239435100247</v>
      </c>
      <c r="G86">
        <f>VLOOKUP($A86,'MP2-JCCT'!$A$2:$T$192,15,FALSE)*2625.5</f>
        <v>-1215.8206099293034</v>
      </c>
      <c r="H86">
        <f>VLOOKUP($A86,'MP2-JCCT'!$A$2:$T$192,16,FALSE)*2625.5</f>
        <v>-3311.1435645448819</v>
      </c>
    </row>
    <row r="87" spans="1:8" x14ac:dyDescent="0.25">
      <c r="A87" s="1" t="s">
        <v>92</v>
      </c>
      <c r="B87">
        <f>VLOOKUP($A87,'CCSD(T)-CBS'!$A$2:$I$192,2,FALSE)</f>
        <v>-30.442729500735368</v>
      </c>
      <c r="C87">
        <f>VLOOKUP($A87,'MP2-JCCT'!$A$2:$T$192,11,FALSE)*2625.5</f>
        <v>-2080.4193222372628</v>
      </c>
      <c r="D87">
        <f>VLOOKUP($A87,'MP2-JCCT'!$A$2:$T$192,12,FALSE)*2625.5</f>
        <v>-6229.7280302146028</v>
      </c>
      <c r="E87">
        <f>VLOOKUP($A87,'MP2-JCCT'!$A$2:$T$192,13,FALSE)*2625.5</f>
        <v>-850.36941664170286</v>
      </c>
      <c r="F87">
        <f>VLOOKUP($A87,'MP2-JCCT'!$A$2:$T$192,14,FALSE)*2625.5</f>
        <v>-2901.5251960749829</v>
      </c>
      <c r="G87">
        <f>VLOOKUP($A87,'MP2-JCCT'!$A$2:$T$192,15,FALSE)*2625.5</f>
        <v>-1215.8244911920067</v>
      </c>
      <c r="H87">
        <f>VLOOKUP($A87,'MP2-JCCT'!$A$2:$T$192,16,FALSE)*2625.5</f>
        <v>-3311.1411293535407</v>
      </c>
    </row>
    <row r="88" spans="1:8" x14ac:dyDescent="0.25">
      <c r="A88" s="1" t="s">
        <v>93</v>
      </c>
      <c r="B88">
        <f>VLOOKUP($A88,'CCSD(T)-CBS'!$A$2:$I$192,2,FALSE)</f>
        <v>643.42942704500638</v>
      </c>
      <c r="C88">
        <f>VLOOKUP($A88,'MP2-JCCT'!$A$2:$T$192,11,FALSE)*2625.5</f>
        <v>-2280.9507764212372</v>
      </c>
      <c r="D88">
        <f>VLOOKUP($A88,'MP2-JCCT'!$A$2:$T$192,12,FALSE)*2625.5</f>
        <v>-6892.1987916881408</v>
      </c>
      <c r="E88">
        <f>VLOOKUP($A88,'MP2-JCCT'!$A$2:$T$192,13,FALSE)*2625.5</f>
        <v>-850.26458459896105</v>
      </c>
      <c r="F88">
        <f>VLOOKUP($A88,'MP2-JCCT'!$A$2:$T$192,14,FALSE)*2625.5</f>
        <v>-2901.6997132724905</v>
      </c>
      <c r="G88">
        <f>VLOOKUP($A88,'MP2-JCCT'!$A$2:$T$192,15,FALSE)*2625.5</f>
        <v>-1410.7678070244397</v>
      </c>
      <c r="H88">
        <f>VLOOKUP($A88,'MP2-JCCT'!$A$2:$T$192,16,FALSE)*2625.5</f>
        <v>-3969.4096278627194</v>
      </c>
    </row>
    <row r="89" spans="1:8" x14ac:dyDescent="0.25">
      <c r="A89" s="1" t="s">
        <v>94</v>
      </c>
      <c r="B89">
        <f>VLOOKUP($A89,'CCSD(T)-CBS'!$A$2:$I$192,2,FALSE)</f>
        <v>646.06968973823496</v>
      </c>
      <c r="C89">
        <f>VLOOKUP($A89,'MP2-JCCT'!$A$2:$T$192,11,FALSE)*2625.5</f>
        <v>-2279.8266654443742</v>
      </c>
      <c r="D89">
        <f>VLOOKUP($A89,'MP2-JCCT'!$A$2:$T$192,12,FALSE)*2625.5</f>
        <v>-6890.8092492701635</v>
      </c>
      <c r="E89">
        <f>VLOOKUP($A89,'MP2-JCCT'!$A$2:$T$192,13,FALSE)*2625.5</f>
        <v>-850.93113495618456</v>
      </c>
      <c r="F89">
        <f>VLOOKUP($A89,'MP2-JCCT'!$A$2:$T$192,14,FALSE)*2625.5</f>
        <v>-2902.2450658306034</v>
      </c>
      <c r="G89">
        <f>VLOOKUP($A89,'MP2-JCCT'!$A$2:$T$192,15,FALSE)*2625.5</f>
        <v>-1410.7558728796118</v>
      </c>
      <c r="H89">
        <f>VLOOKUP($A89,'MP2-JCCT'!$A$2:$T$192,16,FALSE)*2625.5</f>
        <v>-3969.4636168230682</v>
      </c>
    </row>
    <row r="90" spans="1:8" x14ac:dyDescent="0.25">
      <c r="A90" s="1" t="s">
        <v>95</v>
      </c>
      <c r="B90">
        <f>VLOOKUP($A90,'CCSD(T)-CBS'!$A$2:$I$192,2,FALSE)</f>
        <v>-37.324324659640752</v>
      </c>
      <c r="C90">
        <f>VLOOKUP($A90,'MP2-JCCT'!$A$2:$T$192,11,FALSE)*2625.5</f>
        <v>-1808.8127294960364</v>
      </c>
      <c r="D90">
        <f>VLOOKUP($A90,'MP2-JCCT'!$A$2:$T$192,12,FALSE)*2625.5</f>
        <v>-5352.9557399402429</v>
      </c>
      <c r="E90">
        <f>VLOOKUP($A90,'MP2-JCCT'!$A$2:$T$192,13,FALSE)*2625.5</f>
        <v>-995.07052388977763</v>
      </c>
      <c r="F90">
        <f>VLOOKUP($A90,'MP2-JCCT'!$A$2:$T$192,14,FALSE)*2625.5</f>
        <v>-3142.2730855946133</v>
      </c>
      <c r="G90">
        <f>VLOOKUP($A90,'MP2-JCCT'!$A$2:$T$192,15,FALSE)*2625.5</f>
        <v>-796.94200430580315</v>
      </c>
      <c r="H90">
        <f>VLOOKUP($A90,'MP2-JCCT'!$A$2:$T$192,16,FALSE)*2625.5</f>
        <v>-2189.4853742807309</v>
      </c>
    </row>
    <row r="91" spans="1:8" x14ac:dyDescent="0.25">
      <c r="A91" s="1" t="s">
        <v>96</v>
      </c>
      <c r="B91">
        <f>VLOOKUP($A91,'CCSD(T)-CBS'!$A$2:$I$192,2,FALSE)</f>
        <v>-36.17774670313338</v>
      </c>
      <c r="C91">
        <f>VLOOKUP($A91,'MP2-JCCT'!$A$2:$T$192,11,FALSE)*2625.5</f>
        <v>-1808.3628154380738</v>
      </c>
      <c r="D91">
        <f>VLOOKUP($A91,'MP2-JCCT'!$A$2:$T$192,12,FALSE)*2625.5</f>
        <v>-5352.6609827560706</v>
      </c>
      <c r="E91">
        <f>VLOOKUP($A91,'MP2-JCCT'!$A$2:$T$192,13,FALSE)*2625.5</f>
        <v>-995.07347396617024</v>
      </c>
      <c r="F91">
        <f>VLOOKUP($A91,'MP2-JCCT'!$A$2:$T$192,14,FALSE)*2625.5</f>
        <v>-3142.2333041355269</v>
      </c>
      <c r="G91">
        <f>VLOOKUP($A91,'MP2-JCCT'!$A$2:$T$192,15,FALSE)*2625.5</f>
        <v>-796.9454859879379</v>
      </c>
      <c r="H91">
        <f>VLOOKUP($A91,'MP2-JCCT'!$A$2:$T$192,16,FALSE)*2625.5</f>
        <v>-2189.4960888468058</v>
      </c>
    </row>
    <row r="92" spans="1:8" x14ac:dyDescent="0.25">
      <c r="A92" s="1" t="s">
        <v>34</v>
      </c>
      <c r="B92">
        <f>VLOOKUP($A92,'CCSD(T)-CBS'!$A$2:$I$192,2,FALSE)</f>
        <v>-47.2115468177916</v>
      </c>
      <c r="C92">
        <f>VLOOKUP($A92,'MP2-JCCT'!$A$2:$T$192,11,FALSE)*2625.5</f>
        <v>-1203.5417528997473</v>
      </c>
      <c r="D92">
        <f>VLOOKUP($A92,'MP2-JCCT'!$A$2:$T$192,12,FALSE)*2625.5</f>
        <v>-3614.9061018876691</v>
      </c>
      <c r="E92">
        <f>VLOOKUP($A92,'MP2-JCCT'!$A$2:$T$192,13,FALSE)*2625.5</f>
        <v>-996.58476074002601</v>
      </c>
      <c r="F92">
        <f>VLOOKUP($A92,'MP2-JCCT'!$A$2:$T$192,14,FALSE)*2625.5</f>
        <v>-3150.2276317274095</v>
      </c>
      <c r="G92">
        <f>VLOOKUP($A92,'MP2-JCCT'!$A$2:$T$192,15,FALSE)*2625.5</f>
        <v>-182.25318384402027</v>
      </c>
      <c r="H92">
        <f>VLOOKUP($A92,'MP2-JCCT'!$A$2:$T$192,16,FALSE)*2625.5</f>
        <v>-435.16672662985235</v>
      </c>
    </row>
    <row r="93" spans="1:8" x14ac:dyDescent="0.25">
      <c r="A93" s="1" t="s">
        <v>35</v>
      </c>
      <c r="B93">
        <f>VLOOKUP($A93,'CCSD(T)-CBS'!$A$2:$I$192,2,FALSE)</f>
        <v>-33.513079785375453</v>
      </c>
      <c r="C93">
        <f>VLOOKUP($A93,'MP2-JCCT'!$A$2:$T$192,11,FALSE)*2625.5</f>
        <v>-1197.5944189390177</v>
      </c>
      <c r="D93">
        <f>VLOOKUP($A93,'MP2-JCCT'!$A$2:$T$192,12,FALSE)*2625.5</f>
        <v>-3606.1857229407483</v>
      </c>
      <c r="E93">
        <f>VLOOKUP($A93,'MP2-JCCT'!$A$2:$T$192,13,FALSE)*2625.5</f>
        <v>-997.27749973868481</v>
      </c>
      <c r="F93">
        <f>VLOOKUP($A93,'MP2-JCCT'!$A$2:$T$192,14,FALSE)*2625.5</f>
        <v>-3151.8702988640666</v>
      </c>
      <c r="G93">
        <f>VLOOKUP($A93,'MP2-JCCT'!$A$2:$T$192,15,FALSE)*2625.5</f>
        <v>-182.25318384401683</v>
      </c>
      <c r="H93">
        <f>VLOOKUP($A93,'MP2-JCCT'!$A$2:$T$192,16,FALSE)*2625.5</f>
        <v>-435.16672662984973</v>
      </c>
    </row>
    <row r="94" spans="1:8" x14ac:dyDescent="0.25">
      <c r="A94" s="1" t="s">
        <v>36</v>
      </c>
      <c r="B94">
        <f>VLOOKUP($A94,'CCSD(T)-CBS'!$A$2:$I$192,2,FALSE)</f>
        <v>-37.571790099194004</v>
      </c>
      <c r="C94">
        <f>VLOOKUP($A94,'MP2-JCCT'!$A$2:$T$192,11,FALSE)*2625.5</f>
        <v>-1199.5338260327419</v>
      </c>
      <c r="D94">
        <f>VLOOKUP($A94,'MP2-JCCT'!$A$2:$T$192,12,FALSE)*2625.5</f>
        <v>-3608.6285349779873</v>
      </c>
      <c r="E94">
        <f>VLOOKUP($A94,'MP2-JCCT'!$A$2:$T$192,13,FALSE)*2625.5</f>
        <v>-996.92883343415053</v>
      </c>
      <c r="F94">
        <f>VLOOKUP($A94,'MP2-JCCT'!$A$2:$T$192,14,FALSE)*2625.5</f>
        <v>-3151.3206780272958</v>
      </c>
      <c r="G94">
        <f>VLOOKUP($A94,'MP2-JCCT'!$A$2:$T$192,15,FALSE)*2625.5</f>
        <v>-182.25318384401683</v>
      </c>
      <c r="H94">
        <f>VLOOKUP($A94,'MP2-JCCT'!$A$2:$T$192,16,FALSE)*2625.5</f>
        <v>-435.16672662984973</v>
      </c>
    </row>
    <row r="95" spans="1:8" x14ac:dyDescent="0.25">
      <c r="A95" s="1" t="s">
        <v>37</v>
      </c>
      <c r="B95">
        <f>VLOOKUP($A95,'CCSD(T)-CBS'!$A$2:$I$192,2,FALSE)</f>
        <v>-47.413304937962948</v>
      </c>
      <c r="C95">
        <f>VLOOKUP($A95,'MP2-JCCT'!$A$2:$T$192,11,FALSE)*2625.5</f>
        <v>-1204.503488344101</v>
      </c>
      <c r="D95">
        <f>VLOOKUP($A95,'MP2-JCCT'!$A$2:$T$192,12,FALSE)*2625.5</f>
        <v>-3616.5584683269549</v>
      </c>
      <c r="E95">
        <f>VLOOKUP($A95,'MP2-JCCT'!$A$2:$T$192,13,FALSE)*2625.5</f>
        <v>-996.84082836182461</v>
      </c>
      <c r="F95">
        <f>VLOOKUP($A95,'MP2-JCCT'!$A$2:$T$192,14,FALSE)*2625.5</f>
        <v>-3150.850018087061</v>
      </c>
      <c r="G95">
        <f>VLOOKUP($A95,'MP2-JCCT'!$A$2:$T$192,15,FALSE)*2625.5</f>
        <v>-182.25318384401683</v>
      </c>
      <c r="H95">
        <f>VLOOKUP($A95,'MP2-JCCT'!$A$2:$T$192,16,FALSE)*2625.5</f>
        <v>-435.16672662984973</v>
      </c>
    </row>
    <row r="96" spans="1:8" x14ac:dyDescent="0.25">
      <c r="A96" s="1" t="s">
        <v>97</v>
      </c>
      <c r="B96">
        <f>VLOOKUP($A96,'CCSD(T)-CBS'!$A$2:$I$192,2,FALSE)</f>
        <v>-40.479936334085551</v>
      </c>
      <c r="C96">
        <f>VLOOKUP($A96,'MP2-JCCT'!$A$2:$T$192,11,FALSE)*2625.5</f>
        <v>-1150.0182038506878</v>
      </c>
      <c r="D96">
        <f>VLOOKUP($A96,'MP2-JCCT'!$A$2:$T$192,12,FALSE)*2625.5</f>
        <v>-3570.5326908908655</v>
      </c>
      <c r="E96">
        <f>VLOOKUP($A96,'MP2-JCCT'!$A$2:$T$192,13,FALSE)*2625.5</f>
        <v>-996.48158072241779</v>
      </c>
      <c r="F96">
        <f>VLOOKUP($A96,'MP2-JCCT'!$A$2:$T$192,14,FALSE)*2625.5</f>
        <v>-3150.0138473126663</v>
      </c>
      <c r="G96">
        <f>VLOOKUP($A96,'MP2-JCCT'!$A$2:$T$192,15,FALSE)*2625.5</f>
        <v>-134.35552491674312</v>
      </c>
      <c r="H96">
        <f>VLOOKUP($A96,'MP2-JCCT'!$A$2:$T$192,16,FALSE)*2625.5</f>
        <v>-398.76434206656467</v>
      </c>
    </row>
    <row r="97" spans="1:8" x14ac:dyDescent="0.25">
      <c r="A97" s="1" t="s">
        <v>98</v>
      </c>
      <c r="B97">
        <f>VLOOKUP($A97,'CCSD(T)-CBS'!$A$2:$I$192,2,FALSE)</f>
        <v>-29.582360801582695</v>
      </c>
      <c r="C97">
        <f>VLOOKUP($A97,'MP2-JCCT'!$A$2:$T$192,11,FALSE)*2625.5</f>
        <v>-1146.972834811188</v>
      </c>
      <c r="D97">
        <f>VLOOKUP($A97,'MP2-JCCT'!$A$2:$T$192,12,FALSE)*2625.5</f>
        <v>-3565.3381032759844</v>
      </c>
      <c r="E97">
        <f>VLOOKUP($A97,'MP2-JCCT'!$A$2:$T$192,13,FALSE)*2625.5</f>
        <v>-997.52061318614778</v>
      </c>
      <c r="F97">
        <f>VLOOKUP($A97,'MP2-JCCT'!$A$2:$T$192,14,FALSE)*2625.5</f>
        <v>-3152.4264090742299</v>
      </c>
      <c r="G97">
        <f>VLOOKUP($A97,'MP2-JCCT'!$A$2:$T$192,15,FALSE)*2625.5</f>
        <v>-134.35552491673627</v>
      </c>
      <c r="H97">
        <f>VLOOKUP($A97,'MP2-JCCT'!$A$2:$T$192,16,FALSE)*2625.5</f>
        <v>-398.76434206655154</v>
      </c>
    </row>
    <row r="98" spans="1:8" x14ac:dyDescent="0.25">
      <c r="A98" s="1" t="s">
        <v>99</v>
      </c>
      <c r="B98">
        <f>VLOOKUP($A98,'CCSD(T)-CBS'!$A$2:$I$192,2,FALSE)</f>
        <v>-33.089035016612911</v>
      </c>
      <c r="C98">
        <f>VLOOKUP($A98,'MP2-JCCT'!$A$2:$T$192,11,FALSE)*2625.5</f>
        <v>-1148.2770722538141</v>
      </c>
      <c r="D98">
        <f>VLOOKUP($A98,'MP2-JCCT'!$A$2:$T$192,12,FALSE)*2625.5</f>
        <v>-3566.985804448856</v>
      </c>
      <c r="E98">
        <f>VLOOKUP($A98,'MP2-JCCT'!$A$2:$T$192,13,FALSE)*2625.5</f>
        <v>-997.12399140149989</v>
      </c>
      <c r="F98">
        <f>VLOOKUP($A98,'MP2-JCCT'!$A$2:$T$192,14,FALSE)*2625.5</f>
        <v>-3151.7505554563336</v>
      </c>
      <c r="G98">
        <f>VLOOKUP($A98,'MP2-JCCT'!$A$2:$T$192,15,FALSE)*2625.5</f>
        <v>-134.35552491674181</v>
      </c>
      <c r="H98">
        <f>VLOOKUP($A98,'MP2-JCCT'!$A$2:$T$192,16,FALSE)*2625.5</f>
        <v>-398.76434206656467</v>
      </c>
    </row>
    <row r="99" spans="1:8" x14ac:dyDescent="0.25">
      <c r="A99" s="1" t="s">
        <v>100</v>
      </c>
      <c r="B99">
        <f>VLOOKUP($A99,'CCSD(T)-CBS'!$A$2:$I$192,2,FALSE)</f>
        <v>-39.884863687688494</v>
      </c>
      <c r="C99">
        <f>VLOOKUP($A99,'MP2-JCCT'!$A$2:$T$192,11,FALSE)*2625.5</f>
        <v>-1150.2440559013123</v>
      </c>
      <c r="D99">
        <f>VLOOKUP($A99,'MP2-JCCT'!$A$2:$T$192,12,FALSE)*2625.5</f>
        <v>-3571.4194498808874</v>
      </c>
      <c r="E99">
        <f>VLOOKUP($A99,'MP2-JCCT'!$A$2:$T$192,13,FALSE)*2625.5</f>
        <v>-996.6401781154284</v>
      </c>
      <c r="F99">
        <f>VLOOKUP($A99,'MP2-JCCT'!$A$2:$T$192,14,FALSE)*2625.5</f>
        <v>-3150.4798955040746</v>
      </c>
      <c r="G99">
        <f>VLOOKUP($A99,'MP2-JCCT'!$A$2:$T$192,15,FALSE)*2625.5</f>
        <v>-134.35552491673602</v>
      </c>
      <c r="H99">
        <f>VLOOKUP($A99,'MP2-JCCT'!$A$2:$T$192,16,FALSE)*2625.5</f>
        <v>-398.76434206654892</v>
      </c>
    </row>
    <row r="100" spans="1:8" x14ac:dyDescent="0.25">
      <c r="A100" s="1" t="s">
        <v>101</v>
      </c>
      <c r="B100">
        <f>VLOOKUP($A100,'CCSD(T)-CBS'!$A$2:$I$192,2,FALSE)</f>
        <v>-57.354066475169475</v>
      </c>
      <c r="C100">
        <f>VLOOKUP($A100,'MP2-JCCT'!$A$2:$T$192,11,FALSE)*2625.5</f>
        <v>-1654.9211664200757</v>
      </c>
      <c r="D100">
        <f>VLOOKUP($A100,'MP2-JCCT'!$A$2:$T$192,12,FALSE)*2625.5</f>
        <v>-4903.7559315179706</v>
      </c>
      <c r="E100">
        <f>VLOOKUP($A100,'MP2-JCCT'!$A$2:$T$192,13,FALSE)*2625.5</f>
        <v>-994.99319050374254</v>
      </c>
      <c r="F100">
        <f>VLOOKUP($A100,'MP2-JCCT'!$A$2:$T$192,14,FALSE)*2625.5</f>
        <v>-3142.5369922083955</v>
      </c>
      <c r="G100">
        <f>VLOOKUP($A100,'MP2-JCCT'!$A$2:$T$192,15,FALSE)*2625.5</f>
        <v>-629.4137780350984</v>
      </c>
      <c r="H100">
        <f>VLOOKUP($A100,'MP2-JCCT'!$A$2:$T$192,16,FALSE)*2625.5</f>
        <v>-1723.8184789268616</v>
      </c>
    </row>
    <row r="101" spans="1:8" x14ac:dyDescent="0.25">
      <c r="A101" s="1" t="s">
        <v>102</v>
      </c>
      <c r="B101">
        <f>VLOOKUP($A101,'CCSD(T)-CBS'!$A$2:$I$192,2,FALSE)</f>
        <v>-58.703910046383498</v>
      </c>
      <c r="C101">
        <f>VLOOKUP($A101,'MP2-JCCT'!$A$2:$T$192,11,FALSE)*2625.5</f>
        <v>-1655.8363227383661</v>
      </c>
      <c r="D101">
        <f>VLOOKUP($A101,'MP2-JCCT'!$A$2:$T$192,12,FALSE)*2625.5</f>
        <v>-4905.0341758653431</v>
      </c>
      <c r="E101">
        <f>VLOOKUP($A101,'MP2-JCCT'!$A$2:$T$192,13,FALSE)*2625.5</f>
        <v>-995.36337857604019</v>
      </c>
      <c r="F101">
        <f>VLOOKUP($A101,'MP2-JCCT'!$A$2:$T$192,14,FALSE)*2625.5</f>
        <v>-3143.1100272259687</v>
      </c>
      <c r="G101">
        <f>VLOOKUP($A101,'MP2-JCCT'!$A$2:$T$192,15,FALSE)*2625.5</f>
        <v>-629.43799647785909</v>
      </c>
      <c r="H101">
        <f>VLOOKUP($A101,'MP2-JCCT'!$A$2:$T$192,16,FALSE)*2625.5</f>
        <v>-1723.6326783120021</v>
      </c>
    </row>
    <row r="102" spans="1:8" x14ac:dyDescent="0.25">
      <c r="A102" s="1" t="s">
        <v>103</v>
      </c>
      <c r="B102">
        <f>VLOOKUP($A102,'CCSD(T)-CBS'!$A$2:$I$192,2,FALSE)</f>
        <v>-50.878441896858931</v>
      </c>
      <c r="C102">
        <f>VLOOKUP($A102,'MP2-JCCT'!$A$2:$T$192,11,FALSE)*2625.5</f>
        <v>-1651.2721671142463</v>
      </c>
      <c r="D102">
        <f>VLOOKUP($A102,'MP2-JCCT'!$A$2:$T$192,12,FALSE)*2625.5</f>
        <v>-4898.8967557235592</v>
      </c>
      <c r="E102">
        <f>VLOOKUP($A102,'MP2-JCCT'!$A$2:$T$192,13,FALSE)*2625.5</f>
        <v>-995.42732393531719</v>
      </c>
      <c r="F102">
        <f>VLOOKUP($A102,'MP2-JCCT'!$A$2:$T$192,14,FALSE)*2625.5</f>
        <v>-3143.9037207491856</v>
      </c>
      <c r="G102">
        <f>VLOOKUP($A102,'MP2-JCCT'!$A$2:$T$192,15,FALSE)*2625.5</f>
        <v>-629.24124297537708</v>
      </c>
      <c r="H102">
        <f>VLOOKUP($A102,'MP2-JCCT'!$A$2:$T$192,16,FALSE)*2625.5</f>
        <v>-1723.697491685647</v>
      </c>
    </row>
    <row r="103" spans="1:8" x14ac:dyDescent="0.25">
      <c r="A103" s="1" t="s">
        <v>104</v>
      </c>
      <c r="B103">
        <f>VLOOKUP($A103,'CCSD(T)-CBS'!$A$2:$I$192,2,FALSE)</f>
        <v>-59.668490239390849</v>
      </c>
      <c r="C103">
        <f>VLOOKUP($A103,'MP2-JCCT'!$A$2:$T$192,11,FALSE)*2625.5</f>
        <v>-1656.5508647610138</v>
      </c>
      <c r="D103">
        <f>VLOOKUP($A103,'MP2-JCCT'!$A$2:$T$192,12,FALSE)*2625.5</f>
        <v>-4904.6810436305695</v>
      </c>
      <c r="E103">
        <f>VLOOKUP($A103,'MP2-JCCT'!$A$2:$T$192,13,FALSE)*2625.5</f>
        <v>-995.09834538732161</v>
      </c>
      <c r="F103">
        <f>VLOOKUP($A103,'MP2-JCCT'!$A$2:$T$192,14,FALSE)*2625.5</f>
        <v>-3142.6998066565302</v>
      </c>
      <c r="G103">
        <f>VLOOKUP($A103,'MP2-JCCT'!$A$2:$T$192,15,FALSE)*2625.5</f>
        <v>-629.46823928757169</v>
      </c>
      <c r="H103">
        <f>VLOOKUP($A103,'MP2-JCCT'!$A$2:$T$192,16,FALSE)*2625.5</f>
        <v>-1723.4796277936805</v>
      </c>
    </row>
    <row r="104" spans="1:8" x14ac:dyDescent="0.25">
      <c r="A104" s="1" t="s">
        <v>105</v>
      </c>
      <c r="B104">
        <f>VLOOKUP($A104,'CCSD(T)-CBS'!$A$2:$I$192,2,FALSE)</f>
        <v>-56.805944614231976</v>
      </c>
      <c r="C104">
        <f>VLOOKUP($A104,'MP2-JCCT'!$A$2:$T$192,11,FALSE)*2625.5</f>
        <v>-1653.9211106499477</v>
      </c>
      <c r="D104">
        <f>VLOOKUP($A104,'MP2-JCCT'!$A$2:$T$192,12,FALSE)*2625.5</f>
        <v>-4902.938148291285</v>
      </c>
      <c r="E104">
        <f>VLOOKUP($A104,'MP2-JCCT'!$A$2:$T$192,13,FALSE)*2625.5</f>
        <v>-994.54963565063099</v>
      </c>
      <c r="F104">
        <f>VLOOKUP($A104,'MP2-JCCT'!$A$2:$T$192,14,FALSE)*2625.5</f>
        <v>-3141.9459897915599</v>
      </c>
      <c r="G104">
        <f>VLOOKUP($A104,'MP2-JCCT'!$A$2:$T$192,15,FALSE)*2625.5</f>
        <v>-629.34106964587875</v>
      </c>
      <c r="H104">
        <f>VLOOKUP($A104,'MP2-JCCT'!$A$2:$T$192,16,FALSE)*2625.5</f>
        <v>-1723.498414995375</v>
      </c>
    </row>
    <row r="105" spans="1:8" x14ac:dyDescent="0.25">
      <c r="A105" s="1" t="s">
        <v>106</v>
      </c>
      <c r="B105">
        <f>VLOOKUP($A105,'CCSD(T)-CBS'!$A$2:$I$192,2,FALSE)</f>
        <v>-55.681164026062106</v>
      </c>
      <c r="C105">
        <f>VLOOKUP($A105,'MP2-JCCT'!$A$2:$T$192,11,FALSE)*2625.5</f>
        <v>-1653.5568422057586</v>
      </c>
      <c r="D105">
        <f>VLOOKUP($A105,'MP2-JCCT'!$A$2:$T$192,12,FALSE)*2625.5</f>
        <v>-4902.0948091596874</v>
      </c>
      <c r="E105">
        <f>VLOOKUP($A105,'MP2-JCCT'!$A$2:$T$192,13,FALSE)*2625.5</f>
        <v>-994.6177600880859</v>
      </c>
      <c r="F105">
        <f>VLOOKUP($A105,'MP2-JCCT'!$A$2:$T$192,14,FALSE)*2625.5</f>
        <v>-3141.9535333510644</v>
      </c>
      <c r="G105">
        <f>VLOOKUP($A105,'MP2-JCCT'!$A$2:$T$192,15,FALSE)*2625.5</f>
        <v>-629.53850954229335</v>
      </c>
      <c r="H105">
        <f>VLOOKUP($A105,'MP2-JCCT'!$A$2:$T$192,16,FALSE)*2625.5</f>
        <v>-1723.5584576287724</v>
      </c>
    </row>
    <row r="106" spans="1:8" x14ac:dyDescent="0.25">
      <c r="A106" s="1" t="s">
        <v>107</v>
      </c>
      <c r="B106">
        <f>VLOOKUP($A106,'CCSD(T)-CBS'!$A$2:$I$192,2,FALSE)</f>
        <v>-49.420306731283745</v>
      </c>
      <c r="C106">
        <f>VLOOKUP($A106,'MP2-JCCT'!$A$2:$T$192,11,FALSE)*2625.5</f>
        <v>-1781.6412448761612</v>
      </c>
      <c r="D106">
        <f>VLOOKUP($A106,'MP2-JCCT'!$A$2:$T$192,12,FALSE)*2625.5</f>
        <v>-5312.0409028013801</v>
      </c>
      <c r="E106">
        <f>VLOOKUP($A106,'MP2-JCCT'!$A$2:$T$192,13,FALSE)*2625.5</f>
        <v>-995.88902026495487</v>
      </c>
      <c r="F106">
        <f>VLOOKUP($A106,'MP2-JCCT'!$A$2:$T$192,14,FALSE)*2625.5</f>
        <v>-3143.6504939006836</v>
      </c>
      <c r="G106">
        <f>VLOOKUP($A106,'MP2-JCCT'!$A$2:$T$192,15,FALSE)*2625.5</f>
        <v>-760.02456041329287</v>
      </c>
      <c r="H106">
        <f>VLOOKUP($A106,'MP2-JCCT'!$A$2:$T$192,16,FALSE)*2625.5</f>
        <v>-2139.5625757123962</v>
      </c>
    </row>
    <row r="107" spans="1:8" x14ac:dyDescent="0.25">
      <c r="A107" s="1" t="s">
        <v>108</v>
      </c>
      <c r="B107">
        <f>VLOOKUP($A107,'CCSD(T)-CBS'!$A$2:$I$192,2,FALSE)</f>
        <v>-43.344197969135621</v>
      </c>
      <c r="C107">
        <f>VLOOKUP($A107,'MP2-JCCT'!$A$2:$T$192,11,FALSE)*2625.5</f>
        <v>-1777.0271442600122</v>
      </c>
      <c r="D107">
        <f>VLOOKUP($A107,'MP2-JCCT'!$A$2:$T$192,12,FALSE)*2625.5</f>
        <v>-5307.3864540711611</v>
      </c>
      <c r="E107">
        <f>VLOOKUP($A107,'MP2-JCCT'!$A$2:$T$192,13,FALSE)*2625.5</f>
        <v>-994.80904000575038</v>
      </c>
      <c r="F107">
        <f>VLOOKUP($A107,'MP2-JCCT'!$A$2:$T$192,14,FALSE)*2625.5</f>
        <v>-3142.0147300656881</v>
      </c>
      <c r="G107">
        <f>VLOOKUP($A107,'MP2-JCCT'!$A$2:$T$192,15,FALSE)*2625.5</f>
        <v>-760.04849383647058</v>
      </c>
      <c r="H107">
        <f>VLOOKUP($A107,'MP2-JCCT'!$A$2:$T$192,16,FALSE)*2625.5</f>
        <v>-2139.6775502953078</v>
      </c>
    </row>
    <row r="108" spans="1:8" x14ac:dyDescent="0.25">
      <c r="A108" s="1" t="s">
        <v>109</v>
      </c>
      <c r="B108">
        <f>VLOOKUP($A108,'CCSD(T)-CBS'!$A$2:$I$192,2,FALSE)</f>
        <v>553.32390263462548</v>
      </c>
      <c r="C108">
        <f>VLOOKUP($A108,'MP2-JCCT'!$A$2:$T$192,11,FALSE)*2625.5</f>
        <v>-3448.1574413562448</v>
      </c>
      <c r="D108">
        <f>VLOOKUP($A108,'MP2-JCCT'!$A$2:$T$192,12,FALSE)*2625.5</f>
        <v>-9671.3440870291233</v>
      </c>
      <c r="E108">
        <f>VLOOKUP($A108,'MP2-JCCT'!$A$2:$T$192,13,FALSE)*2625.5</f>
        <v>-995.09963747892402</v>
      </c>
      <c r="F108">
        <f>VLOOKUP($A108,'MP2-JCCT'!$A$2:$T$192,14,FALSE)*2625.5</f>
        <v>-3142.3627497924617</v>
      </c>
      <c r="G108">
        <f>VLOOKUP($A108,'MP2-JCCT'!$A$2:$T$192,15,FALSE)*2625.5</f>
        <v>-2414.4165356842727</v>
      </c>
      <c r="H108">
        <f>VLOOKUP($A108,'MP2-JCCT'!$A$2:$T$192,16,FALSE)*2625.5</f>
        <v>-6478.9958439882239</v>
      </c>
    </row>
    <row r="109" spans="1:8" x14ac:dyDescent="0.25">
      <c r="A109" s="1" t="s">
        <v>110</v>
      </c>
      <c r="B109">
        <f>VLOOKUP($A109,'CCSD(T)-CBS'!$A$2:$I$192,2,FALSE)</f>
        <v>580.3518854856593</v>
      </c>
      <c r="C109">
        <f>VLOOKUP($A109,'MP2-JCCT'!$A$2:$T$192,11,FALSE)*2625.5</f>
        <v>-3435.6237758486022</v>
      </c>
      <c r="D109">
        <f>VLOOKUP($A109,'MP2-JCCT'!$A$2:$T$192,12,FALSE)*2625.5</f>
        <v>-9653.3791971958581</v>
      </c>
      <c r="E109">
        <f>VLOOKUP($A109,'MP2-JCCT'!$A$2:$T$192,13,FALSE)*2625.5</f>
        <v>-995.34783444590209</v>
      </c>
      <c r="F109">
        <f>VLOOKUP($A109,'MP2-JCCT'!$A$2:$T$192,14,FALSE)*2625.5</f>
        <v>-3143.8684938515707</v>
      </c>
      <c r="G109">
        <f>VLOOKUP($A109,'MP2-JCCT'!$A$2:$T$192,15,FALSE)*2625.5</f>
        <v>-2413.9519179799067</v>
      </c>
      <c r="H109">
        <f>VLOOKUP($A109,'MP2-JCCT'!$A$2:$T$192,16,FALSE)*2625.5</f>
        <v>-6478.1079831804</v>
      </c>
    </row>
    <row r="110" spans="1:8" x14ac:dyDescent="0.25">
      <c r="A110" s="1" t="s">
        <v>111</v>
      </c>
      <c r="B110">
        <f>VLOOKUP($A110,'CCSD(T)-CBS'!$A$2:$I$192,2,FALSE)</f>
        <v>585.54351943165966</v>
      </c>
      <c r="C110">
        <f>VLOOKUP($A110,'MP2-JCCT'!$A$2:$T$192,11,FALSE)*2625.5</f>
        <v>-3433.4578655539717</v>
      </c>
      <c r="D110">
        <f>VLOOKUP($A110,'MP2-JCCT'!$A$2:$T$192,12,FALSE)*2625.5</f>
        <v>-9648.3451152955022</v>
      </c>
      <c r="E110">
        <f>VLOOKUP($A110,'MP2-JCCT'!$A$2:$T$192,13,FALSE)*2625.5</f>
        <v>-994.85314875345318</v>
      </c>
      <c r="F110">
        <f>VLOOKUP($A110,'MP2-JCCT'!$A$2:$T$192,14,FALSE)*2625.5</f>
        <v>-3142.8001764394821</v>
      </c>
      <c r="G110">
        <f>VLOOKUP($A110,'MP2-JCCT'!$A$2:$T$192,15,FALSE)*2625.5</f>
        <v>-2414.3369027743706</v>
      </c>
      <c r="H110">
        <f>VLOOKUP($A110,'MP2-JCCT'!$A$2:$T$192,16,FALSE)*2625.5</f>
        <v>-6477.8567998197213</v>
      </c>
    </row>
    <row r="111" spans="1:8" x14ac:dyDescent="0.25">
      <c r="A111" s="1" t="s">
        <v>112</v>
      </c>
      <c r="B111">
        <f>VLOOKUP($A111,'CCSD(T)-CBS'!$A$2:$I$192,2,FALSE)</f>
        <v>563.97130493483746</v>
      </c>
      <c r="C111">
        <f>VLOOKUP($A111,'MP2-JCCT'!$A$2:$T$192,11,FALSE)*2625.5</f>
        <v>-3442.4546321529328</v>
      </c>
      <c r="D111">
        <f>VLOOKUP($A111,'MP2-JCCT'!$A$2:$T$192,12,FALSE)*2625.5</f>
        <v>-9664.1493457122888</v>
      </c>
      <c r="E111">
        <f>VLOOKUP($A111,'MP2-JCCT'!$A$2:$T$192,13,FALSE)*2625.5</f>
        <v>-994.7106933544411</v>
      </c>
      <c r="F111">
        <f>VLOOKUP($A111,'MP2-JCCT'!$A$2:$T$192,14,FALSE)*2625.5</f>
        <v>-3141.6778251260985</v>
      </c>
      <c r="G111">
        <f>VLOOKUP($A111,'MP2-JCCT'!$A$2:$T$192,15,FALSE)*2625.5</f>
        <v>-2414.643471420648</v>
      </c>
      <c r="H111">
        <f>VLOOKUP($A111,'MP2-JCCT'!$A$2:$T$192,16,FALSE)*2625.5</f>
        <v>-6479.2889234399318</v>
      </c>
    </row>
    <row r="112" spans="1:8" x14ac:dyDescent="0.25">
      <c r="A112" s="1" t="s">
        <v>113</v>
      </c>
      <c r="B112">
        <f>VLOOKUP($A112,'CCSD(T)-CBS'!$A$2:$I$192,2,FALSE)</f>
        <v>-40.236549555868805</v>
      </c>
      <c r="C112">
        <f>VLOOKUP($A112,'MP2-JCCT'!$A$2:$T$192,11,FALSE)*2625.5</f>
        <v>-2228.956286548445</v>
      </c>
      <c r="D112">
        <f>VLOOKUP($A112,'MP2-JCCT'!$A$2:$T$192,12,FALSE)*2625.5</f>
        <v>-6476.5674380785422</v>
      </c>
      <c r="E112">
        <f>VLOOKUP($A112,'MP2-JCCT'!$A$2:$T$192,13,FALSE)*2625.5</f>
        <v>-994.84444454179936</v>
      </c>
      <c r="F112">
        <f>VLOOKUP($A112,'MP2-JCCT'!$A$2:$T$192,14,FALSE)*2625.5</f>
        <v>-3141.9881458544792</v>
      </c>
      <c r="G112">
        <f>VLOOKUP($A112,'MP2-JCCT'!$A$2:$T$192,15,FALSE)*2625.5</f>
        <v>-1215.6044883961217</v>
      </c>
      <c r="H112">
        <f>VLOOKUP($A112,'MP2-JCCT'!$A$2:$T$192,16,FALSE)*2625.5</f>
        <v>-3310.4455760324531</v>
      </c>
    </row>
    <row r="113" spans="1:8" x14ac:dyDescent="0.25">
      <c r="A113" s="1" t="s">
        <v>114</v>
      </c>
      <c r="B113">
        <f>VLOOKUP($A113,'CCSD(T)-CBS'!$A$2:$I$192,2,FALSE)</f>
        <v>-36.364325597766765</v>
      </c>
      <c r="C113">
        <f>VLOOKUP($A113,'MP2-JCCT'!$A$2:$T$192,11,FALSE)*2625.5</f>
        <v>-2226.5782310773739</v>
      </c>
      <c r="D113">
        <f>VLOOKUP($A113,'MP2-JCCT'!$A$2:$T$192,12,FALSE)*2625.5</f>
        <v>-6473.75416421523</v>
      </c>
      <c r="E113">
        <f>VLOOKUP($A113,'MP2-JCCT'!$A$2:$T$192,13,FALSE)*2625.5</f>
        <v>-994.37038218321197</v>
      </c>
      <c r="F113">
        <f>VLOOKUP($A113,'MP2-JCCT'!$A$2:$T$192,14,FALSE)*2625.5</f>
        <v>-3141.257113379444</v>
      </c>
      <c r="G113">
        <f>VLOOKUP($A113,'MP2-JCCT'!$A$2:$T$192,15,FALSE)*2625.5</f>
        <v>-1215.6765913444349</v>
      </c>
      <c r="H113">
        <f>VLOOKUP($A113,'MP2-JCCT'!$A$2:$T$192,16,FALSE)*2625.5</f>
        <v>-3310.6774479681512</v>
      </c>
    </row>
    <row r="114" spans="1:8" x14ac:dyDescent="0.25">
      <c r="A114" s="1" t="s">
        <v>115</v>
      </c>
      <c r="B114">
        <f>VLOOKUP($A114,'CCSD(T)-CBS'!$A$2:$I$192,2,FALSE)</f>
        <v>597.92820329304504</v>
      </c>
      <c r="C114">
        <f>VLOOKUP($A114,'MP2-JCCT'!$A$2:$T$192,11,FALSE)*2625.5</f>
        <v>-2432.934344525192</v>
      </c>
      <c r="D114">
        <f>VLOOKUP($A114,'MP2-JCCT'!$A$2:$T$192,12,FALSE)*2625.5</f>
        <v>-7141.5935468501084</v>
      </c>
      <c r="E114">
        <f>VLOOKUP($A114,'MP2-JCCT'!$A$2:$T$192,13,FALSE)*2625.5</f>
        <v>-995.70606354638676</v>
      </c>
      <c r="F114">
        <f>VLOOKUP($A114,'MP2-JCCT'!$A$2:$T$192,14,FALSE)*2625.5</f>
        <v>-3143.3809141194452</v>
      </c>
      <c r="G114">
        <f>VLOOKUP($A114,'MP2-JCCT'!$A$2:$T$192,15,FALSE)*2625.5</f>
        <v>-1411.1643624186493</v>
      </c>
      <c r="H114">
        <f>VLOOKUP($A114,'MP2-JCCT'!$A$2:$T$192,16,FALSE)*2625.5</f>
        <v>-3968.4236449979639</v>
      </c>
    </row>
    <row r="115" spans="1:8" x14ac:dyDescent="0.25">
      <c r="A115" s="1" t="s">
        <v>116</v>
      </c>
      <c r="B115">
        <f>VLOOKUP($A115,'CCSD(T)-CBS'!$A$2:$I$192,2,FALSE)</f>
        <v>601.51363540105649</v>
      </c>
      <c r="C115">
        <f>VLOOKUP($A115,'MP2-JCCT'!$A$2:$T$192,11,FALSE)*2625.5</f>
        <v>-2431.1979461973801</v>
      </c>
      <c r="D115">
        <f>VLOOKUP($A115,'MP2-JCCT'!$A$2:$T$192,12,FALSE)*2625.5</f>
        <v>-7139.8543315934658</v>
      </c>
      <c r="E115">
        <f>VLOOKUP($A115,'MP2-JCCT'!$A$2:$T$192,13,FALSE)*2625.5</f>
        <v>-995.37028796257118</v>
      </c>
      <c r="F115">
        <f>VLOOKUP($A115,'MP2-JCCT'!$A$2:$T$192,14,FALSE)*2625.5</f>
        <v>-3142.7743604459506</v>
      </c>
      <c r="G115">
        <f>VLOOKUP($A115,'MP2-JCCT'!$A$2:$T$192,15,FALSE)*2625.5</f>
        <v>-1411.1830942805698</v>
      </c>
      <c r="H115">
        <f>VLOOKUP($A115,'MP2-JCCT'!$A$2:$T$192,16,FALSE)*2625.5</f>
        <v>-3968.4970592533814</v>
      </c>
    </row>
    <row r="116" spans="1:8" x14ac:dyDescent="0.25">
      <c r="A116" s="1" t="s">
        <v>117</v>
      </c>
      <c r="B116">
        <f>VLOOKUP($A116,'CCSD(T)-CBS'!$A$2:$I$192,2,FALSE)</f>
        <v>468.32950862288453</v>
      </c>
      <c r="C116">
        <f>VLOOKUP($A116,'MP2-JCCT'!$A$2:$T$192,11,FALSE)*2625.5</f>
        <v>-1766.6163275519889</v>
      </c>
      <c r="D116">
        <f>VLOOKUP($A116,'MP2-JCCT'!$A$2:$T$192,12,FALSE)*2625.5</f>
        <v>-5464.5885504968528</v>
      </c>
      <c r="E116">
        <f>VLOOKUP($A116,'MP2-JCCT'!$A$2:$T$192,13,FALSE)*2625.5</f>
        <v>-954.29320072901203</v>
      </c>
      <c r="F116">
        <f>VLOOKUP($A116,'MP2-JCCT'!$A$2:$T$192,14,FALSE)*2625.5</f>
        <v>-3257.7659400848352</v>
      </c>
      <c r="G116">
        <f>VLOOKUP($A116,'MP2-JCCT'!$A$2:$T$192,15,FALSE)*2625.5</f>
        <v>-796.51318270435922</v>
      </c>
      <c r="H116">
        <f>VLOOKUP($A116,'MP2-JCCT'!$A$2:$T$192,16,FALSE)*2625.5</f>
        <v>-2187.8942511843602</v>
      </c>
    </row>
    <row r="117" spans="1:8" x14ac:dyDescent="0.25">
      <c r="A117" s="1" t="s">
        <v>118</v>
      </c>
      <c r="B117">
        <f>VLOOKUP($A117,'CCSD(T)-CBS'!$A$2:$I$192,2,FALSE)</f>
        <v>-31.257373013173492</v>
      </c>
      <c r="C117">
        <f>VLOOKUP($A117,'MP2-JCCT'!$A$2:$T$192,11,FALSE)*2625.5</f>
        <v>-1765.8721102039599</v>
      </c>
      <c r="D117">
        <f>VLOOKUP($A117,'MP2-JCCT'!$A$2:$T$192,12,FALSE)*2625.5</f>
        <v>-5463.4113960106743</v>
      </c>
      <c r="E117">
        <f>VLOOKUP($A117,'MP2-JCCT'!$A$2:$T$192,13,FALSE)*2625.5</f>
        <v>-954.64574775301003</v>
      </c>
      <c r="F117">
        <f>VLOOKUP($A117,'MP2-JCCT'!$A$2:$T$192,14,FALSE)*2625.5</f>
        <v>-3258.0733769445351</v>
      </c>
      <c r="G117">
        <f>VLOOKUP($A117,'MP2-JCCT'!$A$2:$T$192,15,FALSE)*2625.5</f>
        <v>-796.5251824365057</v>
      </c>
      <c r="H117">
        <f>VLOOKUP($A117,'MP2-JCCT'!$A$2:$T$192,16,FALSE)*2625.5</f>
        <v>-2187.9536689398492</v>
      </c>
    </row>
    <row r="118" spans="1:8" x14ac:dyDescent="0.25">
      <c r="A118" s="1" t="s">
        <v>119</v>
      </c>
      <c r="B118">
        <f>VLOOKUP($A118,'CCSD(T)-CBS'!$A$2:$I$192,2,FALSE)</f>
        <v>470.46962195407696</v>
      </c>
      <c r="C118">
        <f>VLOOKUP($A118,'MP2-JCCT'!$A$2:$T$192,11,FALSE)*2625.5</f>
        <v>-1765.4190829399436</v>
      </c>
      <c r="D118">
        <f>VLOOKUP($A118,'MP2-JCCT'!$A$2:$T$192,12,FALSE)*2625.5</f>
        <v>-5463.2466643699554</v>
      </c>
      <c r="E118">
        <f>VLOOKUP($A118,'MP2-JCCT'!$A$2:$T$192,13,FALSE)*2625.5</f>
        <v>-954.3535900558328</v>
      </c>
      <c r="F118">
        <f>VLOOKUP($A118,'MP2-JCCT'!$A$2:$T$192,14,FALSE)*2625.5</f>
        <v>-3257.9535303422326</v>
      </c>
      <c r="G118">
        <f>VLOOKUP($A118,'MP2-JCCT'!$A$2:$T$192,15,FALSE)*2625.5</f>
        <v>-796.52159663944394</v>
      </c>
      <c r="H118">
        <f>VLOOKUP($A118,'MP2-JCCT'!$A$2:$T$192,16,FALSE)*2625.5</f>
        <v>-2187.9241979887202</v>
      </c>
    </row>
    <row r="119" spans="1:8" x14ac:dyDescent="0.25">
      <c r="A119" s="1" t="s">
        <v>38</v>
      </c>
      <c r="B119">
        <f>VLOOKUP($A119,'CCSD(T)-CBS'!$A$2:$I$192,2,FALSE)</f>
        <v>-44.604127785040419</v>
      </c>
      <c r="C119">
        <f>VLOOKUP($A119,'MP2-JCCT'!$A$2:$T$192,11,FALSE)*2625.5</f>
        <v>-1161.4803459371283</v>
      </c>
      <c r="D119">
        <f>VLOOKUP($A119,'MP2-JCCT'!$A$2:$T$192,12,FALSE)*2625.5</f>
        <v>-3722.5370190100853</v>
      </c>
      <c r="E119">
        <f>VLOOKUP($A119,'MP2-JCCT'!$A$2:$T$192,13,FALSE)*2625.5</f>
        <v>-954.95714910682182</v>
      </c>
      <c r="F119">
        <f>VLOOKUP($A119,'MP2-JCCT'!$A$2:$T$192,14,FALSE)*2625.5</f>
        <v>-3258.7295523701191</v>
      </c>
      <c r="G119">
        <f>VLOOKUP($A119,'MP2-JCCT'!$A$2:$T$192,15,FALSE)*2625.5</f>
        <v>-182.25318384401683</v>
      </c>
      <c r="H119">
        <f>VLOOKUP($A119,'MP2-JCCT'!$A$2:$T$192,16,FALSE)*2625.5</f>
        <v>-435.16672662984973</v>
      </c>
    </row>
    <row r="120" spans="1:8" x14ac:dyDescent="0.25">
      <c r="A120" s="1" t="s">
        <v>39</v>
      </c>
      <c r="B120">
        <f>VLOOKUP($A120,'CCSD(T)-CBS'!$A$2:$I$192,2,FALSE)</f>
        <v>-42.401684755923043</v>
      </c>
      <c r="C120">
        <f>VLOOKUP($A120,'MP2-JCCT'!$A$2:$T$192,11,FALSE)*2625.5</f>
        <v>-1159.8638774236297</v>
      </c>
      <c r="D120">
        <f>VLOOKUP($A120,'MP2-JCCT'!$A$2:$T$192,12,FALSE)*2625.5</f>
        <v>-3720.9491227277367</v>
      </c>
      <c r="E120">
        <f>VLOOKUP($A120,'MP2-JCCT'!$A$2:$T$192,13,FALSE)*2625.5</f>
        <v>-954.82080043488247</v>
      </c>
      <c r="F120">
        <f>VLOOKUP($A120,'MP2-JCCT'!$A$2:$T$192,14,FALSE)*2625.5</f>
        <v>-3258.8159933852062</v>
      </c>
      <c r="G120">
        <f>VLOOKUP($A120,'MP2-JCCT'!$A$2:$T$192,15,FALSE)*2625.5</f>
        <v>-182.25318384401683</v>
      </c>
      <c r="H120">
        <f>VLOOKUP($A120,'MP2-JCCT'!$A$2:$T$192,16,FALSE)*2625.5</f>
        <v>-435.16672662984973</v>
      </c>
    </row>
    <row r="121" spans="1:8" x14ac:dyDescent="0.25">
      <c r="A121" s="1" t="s">
        <v>40</v>
      </c>
      <c r="B121">
        <f>VLOOKUP($A121,'CCSD(T)-CBS'!$A$2:$I$192,2,FALSE)</f>
        <v>-42.828558222171523</v>
      </c>
      <c r="C121">
        <f>VLOOKUP($A121,'MP2-JCCT'!$A$2:$T$192,11,FALSE)*2625.5</f>
        <v>-1159.9833031870335</v>
      </c>
      <c r="D121">
        <f>VLOOKUP($A121,'MP2-JCCT'!$A$2:$T$192,12,FALSE)*2625.5</f>
        <v>-3720.982642984452</v>
      </c>
      <c r="E121">
        <f>VLOOKUP($A121,'MP2-JCCT'!$A$2:$T$192,13,FALSE)*2625.5</f>
        <v>-954.87087915250106</v>
      </c>
      <c r="F121">
        <f>VLOOKUP($A121,'MP2-JCCT'!$A$2:$T$192,14,FALSE)*2625.5</f>
        <v>-3258.8806861558733</v>
      </c>
      <c r="G121">
        <f>VLOOKUP($A121,'MP2-JCCT'!$A$2:$T$192,15,FALSE)*2625.5</f>
        <v>-182.25318384406461</v>
      </c>
      <c r="H121">
        <f>VLOOKUP($A121,'MP2-JCCT'!$A$2:$T$192,16,FALSE)*2625.5</f>
        <v>-435.16672662992323</v>
      </c>
    </row>
    <row r="122" spans="1:8" x14ac:dyDescent="0.25">
      <c r="A122" s="1" t="s">
        <v>120</v>
      </c>
      <c r="B122">
        <f>VLOOKUP($A122,'CCSD(T)-CBS'!$A$2:$I$192,2,FALSE)</f>
        <v>-38.309520087934629</v>
      </c>
      <c r="C122">
        <f>VLOOKUP($A122,'MP2-JCCT'!$A$2:$T$192,11,FALSE)*2625.5</f>
        <v>-1108.9484834676184</v>
      </c>
      <c r="D122">
        <f>VLOOKUP($A122,'MP2-JCCT'!$A$2:$T$192,12,FALSE)*2625.5</f>
        <v>-3679.6185234997747</v>
      </c>
      <c r="E122">
        <f>VLOOKUP($A122,'MP2-JCCT'!$A$2:$T$192,13,FALSE)*2625.5</f>
        <v>-954.98796150302212</v>
      </c>
      <c r="F122">
        <f>VLOOKUP($A122,'MP2-JCCT'!$A$2:$T$192,14,FALSE)*2625.5</f>
        <v>-3258.8181233559503</v>
      </c>
      <c r="G122">
        <f>VLOOKUP($A122,'MP2-JCCT'!$A$2:$T$192,15,FALSE)*2625.5</f>
        <v>-134.35552491674181</v>
      </c>
      <c r="H122">
        <f>VLOOKUP($A122,'MP2-JCCT'!$A$2:$T$192,16,FALSE)*2625.5</f>
        <v>-398.76434206656467</v>
      </c>
    </row>
    <row r="123" spans="1:8" x14ac:dyDescent="0.25">
      <c r="A123" s="1" t="s">
        <v>121</v>
      </c>
      <c r="B123">
        <f>VLOOKUP($A123,'CCSD(T)-CBS'!$A$2:$I$192,2,FALSE)</f>
        <v>-37.296694927848876</v>
      </c>
      <c r="C123">
        <f>VLOOKUP($A123,'MP2-JCCT'!$A$2:$T$192,11,FALSE)*2625.5</f>
        <v>-1108.0163458646405</v>
      </c>
      <c r="D123">
        <f>VLOOKUP($A123,'MP2-JCCT'!$A$2:$T$192,12,FALSE)*2625.5</f>
        <v>-3678.7747941829339</v>
      </c>
      <c r="E123">
        <f>VLOOKUP($A123,'MP2-JCCT'!$A$2:$T$192,13,FALSE)*2625.5</f>
        <v>-954.74499718230243</v>
      </c>
      <c r="F123">
        <f>VLOOKUP($A123,'MP2-JCCT'!$A$2:$T$192,14,FALSE)*2625.5</f>
        <v>-3258.936842540958</v>
      </c>
      <c r="G123">
        <f>VLOOKUP($A123,'MP2-JCCT'!$A$2:$T$192,15,FALSE)*2625.5</f>
        <v>-134.35552491673181</v>
      </c>
      <c r="H123">
        <f>VLOOKUP($A123,'MP2-JCCT'!$A$2:$T$192,16,FALSE)*2625.5</f>
        <v>-398.76434206654096</v>
      </c>
    </row>
    <row r="124" spans="1:8" x14ac:dyDescent="0.25">
      <c r="A124" s="1" t="s">
        <v>122</v>
      </c>
      <c r="B124">
        <f>VLOOKUP($A124,'CCSD(T)-CBS'!$A$2:$I$192,2,FALSE)</f>
        <v>-37.236052332851386</v>
      </c>
      <c r="C124">
        <f>VLOOKUP($A124,'MP2-JCCT'!$A$2:$T$192,11,FALSE)*2625.5</f>
        <v>-1108.0440519553965</v>
      </c>
      <c r="D124">
        <f>VLOOKUP($A124,'MP2-JCCT'!$A$2:$T$192,12,FALSE)*2625.5</f>
        <v>-3678.7288712663567</v>
      </c>
      <c r="E124">
        <f>VLOOKUP($A124,'MP2-JCCT'!$A$2:$T$192,13,FALSE)*2625.5</f>
        <v>-954.93799886128704</v>
      </c>
      <c r="F124">
        <f>VLOOKUP($A124,'MP2-JCCT'!$A$2:$T$192,14,FALSE)*2625.5</f>
        <v>-3258.9818197322456</v>
      </c>
      <c r="G124">
        <f>VLOOKUP($A124,'MP2-JCCT'!$A$2:$T$192,15,FALSE)*2625.5</f>
        <v>-134.35552491673496</v>
      </c>
      <c r="H124">
        <f>VLOOKUP($A124,'MP2-JCCT'!$A$2:$T$192,16,FALSE)*2625.5</f>
        <v>-398.76434206655154</v>
      </c>
    </row>
    <row r="125" spans="1:8" x14ac:dyDescent="0.25">
      <c r="A125" s="1" t="s">
        <v>123</v>
      </c>
      <c r="B125">
        <f>VLOOKUP($A125,'CCSD(T)-CBS'!$A$2:$I$192,2,FALSE)</f>
        <v>481.41110770848582</v>
      </c>
      <c r="C125">
        <f>VLOOKUP($A125,'MP2-JCCT'!$A$2:$T$192,11,FALSE)*2625.5</f>
        <v>-1599.7421376553523</v>
      </c>
      <c r="D125">
        <f>VLOOKUP($A125,'MP2-JCCT'!$A$2:$T$192,12,FALSE)*2625.5</f>
        <v>-4990.8466378650901</v>
      </c>
      <c r="E125">
        <f>VLOOKUP($A125,'MP2-JCCT'!$A$2:$T$192,13,FALSE)*2625.5</f>
        <v>-954.5438659962964</v>
      </c>
      <c r="F125">
        <f>VLOOKUP($A125,'MP2-JCCT'!$A$2:$T$192,14,FALSE)*2625.5</f>
        <v>-3258.1297820807531</v>
      </c>
      <c r="G125">
        <f>VLOOKUP($A125,'MP2-JCCT'!$A$2:$T$192,15,FALSE)*2625.5</f>
        <v>-623.54251421653294</v>
      </c>
      <c r="H125">
        <f>VLOOKUP($A125,'MP2-JCCT'!$A$2:$T$192,16,FALSE)*2625.5</f>
        <v>-1708.6324055623968</v>
      </c>
    </row>
    <row r="126" spans="1:8" x14ac:dyDescent="0.25">
      <c r="A126" s="1" t="s">
        <v>124</v>
      </c>
      <c r="B126">
        <f>VLOOKUP($A126,'CCSD(T)-CBS'!$A$2:$I$192,2,FALSE)</f>
        <v>-42.552179568165229</v>
      </c>
      <c r="C126">
        <f>VLOOKUP($A126,'MP2-JCCT'!$A$2:$T$192,11,FALSE)*2625.5</f>
        <v>-1600.3526996782477</v>
      </c>
      <c r="D126">
        <f>VLOOKUP($A126,'MP2-JCCT'!$A$2:$T$192,12,FALSE)*2625.5</f>
        <v>-4992.2175409595975</v>
      </c>
      <c r="E126">
        <f>VLOOKUP($A126,'MP2-JCCT'!$A$2:$T$192,13,FALSE)*2625.5</f>
        <v>-954.41332959009708</v>
      </c>
      <c r="F126">
        <f>VLOOKUP($A126,'MP2-JCCT'!$A$2:$T$192,14,FALSE)*2625.5</f>
        <v>-3258.0656605626741</v>
      </c>
      <c r="G126">
        <f>VLOOKUP($A126,'MP2-JCCT'!$A$2:$T$192,15,FALSE)*2625.5</f>
        <v>-623.52130382443931</v>
      </c>
      <c r="H126">
        <f>VLOOKUP($A126,'MP2-JCCT'!$A$2:$T$192,16,FALSE)*2625.5</f>
        <v>-1708.7870592289189</v>
      </c>
    </row>
    <row r="127" spans="1:8" x14ac:dyDescent="0.25">
      <c r="A127" s="1" t="s">
        <v>125</v>
      </c>
      <c r="B127">
        <f>VLOOKUP($A127,'CCSD(T)-CBS'!$A$2:$I$192,2,FALSE)</f>
        <v>-40.115681858244898</v>
      </c>
      <c r="C127">
        <f>VLOOKUP($A127,'MP2-JCCT'!$A$2:$T$192,11,FALSE)*2625.5</f>
        <v>-1599.5049018602763</v>
      </c>
      <c r="D127">
        <f>VLOOKUP($A127,'MP2-JCCT'!$A$2:$T$192,12,FALSE)*2625.5</f>
        <v>-4990.359398077585</v>
      </c>
      <c r="E127">
        <f>VLOOKUP($A127,'MP2-JCCT'!$A$2:$T$192,13,FALSE)*2625.5</f>
        <v>-954.50710708366171</v>
      </c>
      <c r="F127">
        <f>VLOOKUP($A127,'MP2-JCCT'!$A$2:$T$192,14,FALSE)*2625.5</f>
        <v>-3258.0609449752178</v>
      </c>
      <c r="G127">
        <f>VLOOKUP($A127,'MP2-JCCT'!$A$2:$T$192,15,FALSE)*2625.5</f>
        <v>-623.48129791537747</v>
      </c>
      <c r="H127">
        <f>VLOOKUP($A127,'MP2-JCCT'!$A$2:$T$192,16,FALSE)*2625.5</f>
        <v>-1708.5295516768606</v>
      </c>
    </row>
    <row r="128" spans="1:8" x14ac:dyDescent="0.25">
      <c r="A128" s="1" t="s">
        <v>126</v>
      </c>
      <c r="B128">
        <f>VLOOKUP($A128,'CCSD(T)-CBS'!$A$2:$I$192,2,FALSE)</f>
        <v>-38.503476776809748</v>
      </c>
      <c r="C128">
        <f>VLOOKUP($A128,'MP2-JCCT'!$A$2:$T$192,11,FALSE)*2625.5</f>
        <v>-1597.3223171158968</v>
      </c>
      <c r="D128">
        <f>VLOOKUP($A128,'MP2-JCCT'!$A$2:$T$192,12,FALSE)*2625.5</f>
        <v>-4992.4243819495514</v>
      </c>
      <c r="E128">
        <f>VLOOKUP($A128,'MP2-JCCT'!$A$2:$T$192,13,FALSE)*2625.5</f>
        <v>-954.52092789775588</v>
      </c>
      <c r="F128">
        <f>VLOOKUP($A128,'MP2-JCCT'!$A$2:$T$192,14,FALSE)*2625.5</f>
        <v>-3258.1127712437155</v>
      </c>
      <c r="G128">
        <f>VLOOKUP($A128,'MP2-JCCT'!$A$2:$T$192,15,FALSE)*2625.5</f>
        <v>-623.54668904299444</v>
      </c>
      <c r="H128">
        <f>VLOOKUP($A128,'MP2-JCCT'!$A$2:$T$192,16,FALSE)*2625.5</f>
        <v>-1709.6099834487113</v>
      </c>
    </row>
    <row r="129" spans="1:8" x14ac:dyDescent="0.25">
      <c r="A129" s="1" t="s">
        <v>127</v>
      </c>
      <c r="B129">
        <f>VLOOKUP($A129,'CCSD(T)-CBS'!$A$2:$I$192,2,FALSE)</f>
        <v>-41.400071390620269</v>
      </c>
      <c r="C129">
        <f>VLOOKUP($A129,'MP2-JCCT'!$A$2:$T$192,11,FALSE)*2625.5</f>
        <v>-1599.6783884300935</v>
      </c>
      <c r="D129">
        <f>VLOOKUP($A129,'MP2-JCCT'!$A$2:$T$192,12,FALSE)*2625.5</f>
        <v>-4991.8813140650445</v>
      </c>
      <c r="E129">
        <f>VLOOKUP($A129,'MP2-JCCT'!$A$2:$T$192,13,FALSE)*2625.5</f>
        <v>-954.6732375306301</v>
      </c>
      <c r="F129">
        <f>VLOOKUP($A129,'MP2-JCCT'!$A$2:$T$192,14,FALSE)*2625.5</f>
        <v>-3258.2652921564713</v>
      </c>
      <c r="G129">
        <f>VLOOKUP($A129,'MP2-JCCT'!$A$2:$T$192,15,FALSE)*2625.5</f>
        <v>-623.42253414179254</v>
      </c>
      <c r="H129">
        <f>VLOOKUP($A129,'MP2-JCCT'!$A$2:$T$192,16,FALSE)*2625.5</f>
        <v>-1708.6604072696948</v>
      </c>
    </row>
    <row r="130" spans="1:8" x14ac:dyDescent="0.25">
      <c r="A130" s="1" t="s">
        <v>128</v>
      </c>
      <c r="B130">
        <f>VLOOKUP($A130,'CCSD(T)-CBS'!$A$2:$I$192,2,FALSE)</f>
        <v>478.64554209250491</v>
      </c>
      <c r="C130">
        <f>VLOOKUP($A130,'MP2-JCCT'!$A$2:$T$192,11,FALSE)*2625.5</f>
        <v>-1600.4393381943039</v>
      </c>
      <c r="D130">
        <f>VLOOKUP($A130,'MP2-JCCT'!$A$2:$T$192,12,FALSE)*2625.5</f>
        <v>-4992.7221445728483</v>
      </c>
      <c r="E130">
        <f>VLOOKUP($A130,'MP2-JCCT'!$A$2:$T$192,13,FALSE)*2625.5</f>
        <v>-954.48394203269243</v>
      </c>
      <c r="F130">
        <f>VLOOKUP($A130,'MP2-JCCT'!$A$2:$T$192,14,FALSE)*2625.5</f>
        <v>-3258.1193935850565</v>
      </c>
      <c r="G130">
        <f>VLOOKUP($A130,'MP2-JCCT'!$A$2:$T$192,15,FALSE)*2625.5</f>
        <v>-623.44432112935351</v>
      </c>
      <c r="H130">
        <f>VLOOKUP($A130,'MP2-JCCT'!$A$2:$T$192,16,FALSE)*2625.5</f>
        <v>-1708.7249196213922</v>
      </c>
    </row>
    <row r="131" spans="1:8" x14ac:dyDescent="0.25">
      <c r="A131" s="1" t="s">
        <v>129</v>
      </c>
      <c r="B131">
        <f>VLOOKUP($A131,'CCSD(T)-CBS'!$A$2:$I$192,2,FALSE)</f>
        <v>-39.865913866596202</v>
      </c>
      <c r="C131">
        <f>VLOOKUP($A131,'MP2-JCCT'!$A$2:$T$192,11,FALSE)*2625.5</f>
        <v>-1735.1102492644964</v>
      </c>
      <c r="D131">
        <f>VLOOKUP($A131,'MP2-JCCT'!$A$2:$T$192,12,FALSE)*2625.5</f>
        <v>-5421.2862308343047</v>
      </c>
      <c r="E131">
        <f>VLOOKUP($A131,'MP2-JCCT'!$A$2:$T$192,13,FALSE)*2625.5</f>
        <v>-954.28955526191498</v>
      </c>
      <c r="F131">
        <f>VLOOKUP($A131,'MP2-JCCT'!$A$2:$T$192,14,FALSE)*2625.5</f>
        <v>-3258.0101669238898</v>
      </c>
      <c r="G131">
        <f>VLOOKUP($A131,'MP2-JCCT'!$A$2:$T$192,15,FALSE)*2625.5</f>
        <v>-760.05385837512586</v>
      </c>
      <c r="H131">
        <f>VLOOKUP($A131,'MP2-JCCT'!$A$2:$T$192,16,FALSE)*2625.5</f>
        <v>-2140.837563738427</v>
      </c>
    </row>
    <row r="132" spans="1:8" x14ac:dyDescent="0.25">
      <c r="A132" s="1" t="s">
        <v>130</v>
      </c>
      <c r="B132">
        <f>VLOOKUP($A132,'CCSD(T)-CBS'!$A$2:$I$192,2,FALSE)</f>
        <v>-36.541036468375296</v>
      </c>
      <c r="C132">
        <f>VLOOKUP($A132,'MP2-JCCT'!$A$2:$T$192,11,FALSE)*2625.5</f>
        <v>-1733.8190889611494</v>
      </c>
      <c r="D132">
        <f>VLOOKUP($A132,'MP2-JCCT'!$A$2:$T$192,12,FALSE)*2625.5</f>
        <v>-5419.5964200676053</v>
      </c>
      <c r="E132">
        <f>VLOOKUP($A132,'MP2-JCCT'!$A$2:$T$192,13,FALSE)*2625.5</f>
        <v>-954.94035500770281</v>
      </c>
      <c r="F132">
        <f>VLOOKUP($A132,'MP2-JCCT'!$A$2:$T$192,14,FALSE)*2625.5</f>
        <v>-3258.5284827882124</v>
      </c>
      <c r="G132">
        <f>VLOOKUP($A132,'MP2-JCCT'!$A$2:$T$192,15,FALSE)*2625.5</f>
        <v>-760.08503064138836</v>
      </c>
      <c r="H132">
        <f>VLOOKUP($A132,'MP2-JCCT'!$A$2:$T$192,16,FALSE)*2625.5</f>
        <v>-2140.9469525728241</v>
      </c>
    </row>
    <row r="133" spans="1:8" x14ac:dyDescent="0.25">
      <c r="A133" s="1" t="s">
        <v>131</v>
      </c>
      <c r="B133">
        <f>VLOOKUP($A133,'CCSD(T)-CBS'!$A$2:$I$192,2,FALSE)</f>
        <v>-35.846774248553629</v>
      </c>
      <c r="C133">
        <f>VLOOKUP($A133,'MP2-JCCT'!$A$2:$T$192,11,FALSE)*2625.5</f>
        <v>-1733.0935564554497</v>
      </c>
      <c r="D133">
        <f>VLOOKUP($A133,'MP2-JCCT'!$A$2:$T$192,12,FALSE)*2625.5</f>
        <v>-5418.8653104646746</v>
      </c>
      <c r="E133">
        <f>VLOOKUP($A133,'MP2-JCCT'!$A$2:$T$192,13,FALSE)*2625.5</f>
        <v>-954.47638766743819</v>
      </c>
      <c r="F133">
        <f>VLOOKUP($A133,'MP2-JCCT'!$A$2:$T$192,14,FALSE)*2625.5</f>
        <v>-3258.4503745823731</v>
      </c>
      <c r="G133">
        <f>VLOOKUP($A133,'MP2-JCCT'!$A$2:$T$192,15,FALSE)*2625.5</f>
        <v>-760.05645633338668</v>
      </c>
      <c r="H133">
        <f>VLOOKUP($A133,'MP2-JCCT'!$A$2:$T$192,16,FALSE)*2625.5</f>
        <v>-2140.8441076681047</v>
      </c>
    </row>
    <row r="134" spans="1:8" x14ac:dyDescent="0.25">
      <c r="A134" s="1" t="s">
        <v>132</v>
      </c>
      <c r="B134">
        <f>VLOOKUP($A134,'CCSD(T)-CBS'!$A$2:$I$192,2,FALSE)</f>
        <v>661.81976081923676</v>
      </c>
      <c r="C134">
        <f>VLOOKUP($A134,'MP2-JCCT'!$A$2:$T$192,11,FALSE)*2625.5</f>
        <v>-3392.3878065017952</v>
      </c>
      <c r="D134">
        <f>VLOOKUP($A134,'MP2-JCCT'!$A$2:$T$192,12,FALSE)*2625.5</f>
        <v>-9767.521628900653</v>
      </c>
      <c r="E134">
        <f>VLOOKUP($A134,'MP2-JCCT'!$A$2:$T$192,13,FALSE)*2625.5</f>
        <v>-954.67046135529347</v>
      </c>
      <c r="F134">
        <f>VLOOKUP($A134,'MP2-JCCT'!$A$2:$T$192,14,FALSE)*2625.5</f>
        <v>-3257.9660595093978</v>
      </c>
      <c r="G134">
        <f>VLOOKUP($A134,'MP2-JCCT'!$A$2:$T$192,15,FALSE)*2625.5</f>
        <v>-2413.0335964730389</v>
      </c>
      <c r="H134">
        <f>VLOOKUP($A134,'MP2-JCCT'!$A$2:$T$192,16,FALSE)*2625.5</f>
        <v>-6478.2563499224025</v>
      </c>
    </row>
    <row r="135" spans="1:8" x14ac:dyDescent="0.25">
      <c r="A135" s="1" t="s">
        <v>133</v>
      </c>
      <c r="B135">
        <f>VLOOKUP($A135,'CCSD(T)-CBS'!$A$2:$I$192,2,FALSE)</f>
        <v>672.9139518209704</v>
      </c>
      <c r="C135">
        <f>VLOOKUP($A135,'MP2-JCCT'!$A$2:$T$192,11,FALSE)*2625.5</f>
        <v>-3386.8732654264272</v>
      </c>
      <c r="D135">
        <f>VLOOKUP($A135,'MP2-JCCT'!$A$2:$T$192,12,FALSE)*2625.5</f>
        <v>-9757.873654083056</v>
      </c>
      <c r="E135">
        <f>VLOOKUP($A135,'MP2-JCCT'!$A$2:$T$192,13,FALSE)*2625.5</f>
        <v>-954.33369873228332</v>
      </c>
      <c r="F135">
        <f>VLOOKUP($A135,'MP2-JCCT'!$A$2:$T$192,14,FALSE)*2625.5</f>
        <v>-3257.6656244237561</v>
      </c>
      <c r="G135">
        <f>VLOOKUP($A135,'MP2-JCCT'!$A$2:$T$192,15,FALSE)*2625.5</f>
        <v>-2412.8266868628061</v>
      </c>
      <c r="H135">
        <f>VLOOKUP($A135,'MP2-JCCT'!$A$2:$T$192,16,FALSE)*2625.5</f>
        <v>-6477.0825330107336</v>
      </c>
    </row>
    <row r="136" spans="1:8" x14ac:dyDescent="0.25">
      <c r="A136" s="1" t="s">
        <v>134</v>
      </c>
      <c r="B136">
        <f>VLOOKUP($A136,'CCSD(T)-CBS'!$A$2:$I$192,2,FALSE)</f>
        <v>664.83959878848873</v>
      </c>
      <c r="C136">
        <f>VLOOKUP($A136,'MP2-JCCT'!$A$2:$T$192,11,FALSE)*2625.5</f>
        <v>-3390.6681213189627</v>
      </c>
      <c r="D136">
        <f>VLOOKUP($A136,'MP2-JCCT'!$A$2:$T$192,12,FALSE)*2625.5</f>
        <v>-9765.2168261063198</v>
      </c>
      <c r="E136">
        <f>VLOOKUP($A136,'MP2-JCCT'!$A$2:$T$192,13,FALSE)*2625.5</f>
        <v>-954.32737142480744</v>
      </c>
      <c r="F136">
        <f>VLOOKUP($A136,'MP2-JCCT'!$A$2:$T$192,14,FALSE)*2625.5</f>
        <v>-3257.6818620727045</v>
      </c>
      <c r="G136">
        <f>VLOOKUP($A136,'MP2-JCCT'!$A$2:$T$192,15,FALSE)*2625.5</f>
        <v>-2413.0256180962533</v>
      </c>
      <c r="H136">
        <f>VLOOKUP($A136,'MP2-JCCT'!$A$2:$T$192,16,FALSE)*2625.5</f>
        <v>-6478.2072893788672</v>
      </c>
    </row>
    <row r="137" spans="1:8" x14ac:dyDescent="0.25">
      <c r="A137" s="1" t="s">
        <v>135</v>
      </c>
      <c r="B137">
        <f>VLOOKUP($A137,'CCSD(T)-CBS'!$A$2:$I$192,2,FALSE)</f>
        <v>663.9999264867165</v>
      </c>
      <c r="C137">
        <f>VLOOKUP($A137,'MP2-JCCT'!$A$2:$T$192,11,FALSE)*2625.5</f>
        <v>-3391.0361841282797</v>
      </c>
      <c r="D137">
        <f>VLOOKUP($A137,'MP2-JCCT'!$A$2:$T$192,12,FALSE)*2625.5</f>
        <v>-9765.7510870209007</v>
      </c>
      <c r="E137">
        <f>VLOOKUP($A137,'MP2-JCCT'!$A$2:$T$192,13,FALSE)*2625.5</f>
        <v>-954.41505501281063</v>
      </c>
      <c r="F137">
        <f>VLOOKUP($A137,'MP2-JCCT'!$A$2:$T$192,14,FALSE)*2625.5</f>
        <v>-3257.8521902727011</v>
      </c>
      <c r="G137">
        <f>VLOOKUP($A137,'MP2-JCCT'!$A$2:$T$192,15,FALSE)*2625.5</f>
        <v>-2412.9524817023057</v>
      </c>
      <c r="H137">
        <f>VLOOKUP($A137,'MP2-JCCT'!$A$2:$T$192,16,FALSE)*2625.5</f>
        <v>-6478.0610136433233</v>
      </c>
    </row>
    <row r="138" spans="1:8" x14ac:dyDescent="0.25">
      <c r="A138" s="1" t="s">
        <v>136</v>
      </c>
      <c r="B138">
        <f>VLOOKUP($A138,'CCSD(T)-CBS'!$A$2:$I$192,2,FALSE)</f>
        <v>671.19267696923453</v>
      </c>
      <c r="C138">
        <f>VLOOKUP($A138,'MP2-JCCT'!$A$2:$T$192,11,FALSE)*2625.5</f>
        <v>-3387.02181575237</v>
      </c>
      <c r="D138">
        <f>VLOOKUP($A138,'MP2-JCCT'!$A$2:$T$192,12,FALSE)*2625.5</f>
        <v>-9758.5574739990643</v>
      </c>
      <c r="E138">
        <f>VLOOKUP($A138,'MP2-JCCT'!$A$2:$T$192,13,FALSE)*2625.5</f>
        <v>-954.10963375946403</v>
      </c>
      <c r="F138">
        <f>VLOOKUP($A138,'MP2-JCCT'!$A$2:$T$192,14,FALSE)*2625.5</f>
        <v>-3257.5062595650147</v>
      </c>
      <c r="G138">
        <f>VLOOKUP($A138,'MP2-JCCT'!$A$2:$T$192,15,FALSE)*2625.5</f>
        <v>-2412.7022636523311</v>
      </c>
      <c r="H138">
        <f>VLOOKUP($A138,'MP2-JCCT'!$A$2:$T$192,16,FALSE)*2625.5</f>
        <v>-6476.934017051798</v>
      </c>
    </row>
    <row r="139" spans="1:8" x14ac:dyDescent="0.25">
      <c r="A139" s="1" t="s">
        <v>137</v>
      </c>
      <c r="B139">
        <f>VLOOKUP($A139,'CCSD(T)-CBS'!$A$2:$I$192,2,FALSE)</f>
        <v>671.52336150001793</v>
      </c>
      <c r="C139">
        <f>VLOOKUP($A139,'MP2-JCCT'!$A$2:$T$192,11,FALSE)*2625.5</f>
        <v>-3387.2271562107362</v>
      </c>
      <c r="D139">
        <f>VLOOKUP($A139,'MP2-JCCT'!$A$2:$T$192,12,FALSE)*2625.5</f>
        <v>-9758.5354156035937</v>
      </c>
      <c r="E139">
        <f>VLOOKUP($A139,'MP2-JCCT'!$A$2:$T$192,13,FALSE)*2625.5</f>
        <v>-954.47842621154302</v>
      </c>
      <c r="F139">
        <f>VLOOKUP($A139,'MP2-JCCT'!$A$2:$T$192,14,FALSE)*2625.5</f>
        <v>-3257.8690256996369</v>
      </c>
      <c r="G139">
        <f>VLOOKUP($A139,'MP2-JCCT'!$A$2:$T$192,15,FALSE)*2625.5</f>
        <v>-2412.8187857604507</v>
      </c>
      <c r="H139">
        <f>VLOOKUP($A139,'MP2-JCCT'!$A$2:$T$192,16,FALSE)*2625.5</f>
        <v>-6477.0199143058817</v>
      </c>
    </row>
    <row r="140" spans="1:8" x14ac:dyDescent="0.25">
      <c r="A140" s="1" t="s">
        <v>138</v>
      </c>
      <c r="B140">
        <f>VLOOKUP($A140,'CCSD(T)-CBS'!$A$2:$I$192,2,FALSE)</f>
        <v>504.20466758157181</v>
      </c>
      <c r="C140">
        <f>VLOOKUP($A140,'MP2-JCCT'!$A$2:$T$192,11,FALSE)*2625.5</f>
        <v>-2186.0036471269855</v>
      </c>
      <c r="D140">
        <f>VLOOKUP($A140,'MP2-JCCT'!$A$2:$T$192,12,FALSE)*2625.5</f>
        <v>-6588.0833113602966</v>
      </c>
      <c r="E140">
        <f>VLOOKUP($A140,'MP2-JCCT'!$A$2:$T$192,13,FALSE)*2625.5</f>
        <v>-954.19730257906383</v>
      </c>
      <c r="F140">
        <f>VLOOKUP($A140,'MP2-JCCT'!$A$2:$T$192,14,FALSE)*2625.5</f>
        <v>-3257.6081884964156</v>
      </c>
      <c r="G140">
        <f>VLOOKUP($A140,'MP2-JCCT'!$A$2:$T$192,15,FALSE)*2625.5</f>
        <v>-1215.7964084654438</v>
      </c>
      <c r="H140">
        <f>VLOOKUP($A140,'MP2-JCCT'!$A$2:$T$192,16,FALSE)*2625.5</f>
        <v>-3311.0519063330808</v>
      </c>
    </row>
    <row r="141" spans="1:8" x14ac:dyDescent="0.25">
      <c r="A141" s="1" t="s">
        <v>139</v>
      </c>
      <c r="B141">
        <f>VLOOKUP($A141,'CCSD(T)-CBS'!$A$2:$I$192,2,FALSE)</f>
        <v>506.67779435913053</v>
      </c>
      <c r="C141">
        <f>VLOOKUP($A141,'MP2-JCCT'!$A$2:$T$192,11,FALSE)*2625.5</f>
        <v>-2184.8626369271888</v>
      </c>
      <c r="D141">
        <f>VLOOKUP($A141,'MP2-JCCT'!$A$2:$T$192,12,FALSE)*2625.5</f>
        <v>-6586.4351607245871</v>
      </c>
      <c r="E141">
        <f>VLOOKUP($A141,'MP2-JCCT'!$A$2:$T$192,13,FALSE)*2625.5</f>
        <v>-954.4853046045979</v>
      </c>
      <c r="F141">
        <f>VLOOKUP($A141,'MP2-JCCT'!$A$2:$T$192,14,FALSE)*2625.5</f>
        <v>-3257.8254137877257</v>
      </c>
      <c r="G141">
        <f>VLOOKUP($A141,'MP2-JCCT'!$A$2:$T$192,15,FALSE)*2625.5</f>
        <v>-1215.808526883239</v>
      </c>
      <c r="H141">
        <f>VLOOKUP($A141,'MP2-JCCT'!$A$2:$T$192,16,FALSE)*2625.5</f>
        <v>-3311.1071082007588</v>
      </c>
    </row>
    <row r="142" spans="1:8" x14ac:dyDescent="0.25">
      <c r="A142" s="1" t="s">
        <v>140</v>
      </c>
      <c r="B142">
        <f>VLOOKUP($A142,'CCSD(T)-CBS'!$A$2:$I$192,2,FALSE)</f>
        <v>-30.884777220358046</v>
      </c>
      <c r="C142">
        <f>VLOOKUP($A142,'MP2-JCCT'!$A$2:$T$192,11,FALSE)*2625.5</f>
        <v>-2184.6387651261621</v>
      </c>
      <c r="D142">
        <f>VLOOKUP($A142,'MP2-JCCT'!$A$2:$T$192,12,FALSE)*2625.5</f>
        <v>-6586.4781660511135</v>
      </c>
      <c r="E142">
        <f>VLOOKUP($A142,'MP2-JCCT'!$A$2:$T$192,13,FALSE)*2625.5</f>
        <v>-954.31323272692509</v>
      </c>
      <c r="F142">
        <f>VLOOKUP($A142,'MP2-JCCT'!$A$2:$T$192,14,FALSE)*2625.5</f>
        <v>-3257.7882010476073</v>
      </c>
      <c r="G142">
        <f>VLOOKUP($A142,'MP2-JCCT'!$A$2:$T$192,15,FALSE)*2625.5</f>
        <v>-1215.8220448769102</v>
      </c>
      <c r="H142">
        <f>VLOOKUP($A142,'MP2-JCCT'!$A$2:$T$192,16,FALSE)*2625.5</f>
        <v>-3311.1359415171892</v>
      </c>
    </row>
    <row r="143" spans="1:8" x14ac:dyDescent="0.25">
      <c r="A143" s="1" t="s">
        <v>141</v>
      </c>
      <c r="B143">
        <f>VLOOKUP($A143,'CCSD(T)-CBS'!$A$2:$I$192,2,FALSE)</f>
        <v>-38.260100684247845</v>
      </c>
      <c r="C143">
        <f>VLOOKUP($A143,'MP2-JCCT'!$A$2:$T$192,11,FALSE)*2625.5</f>
        <v>-2385.3526546785461</v>
      </c>
      <c r="D143">
        <f>VLOOKUP($A143,'MP2-JCCT'!$A$2:$T$192,12,FALSE)*2625.5</f>
        <v>-7249.335272917443</v>
      </c>
      <c r="E143">
        <f>VLOOKUP($A143,'MP2-JCCT'!$A$2:$T$192,13,FALSE)*2625.5</f>
        <v>-954.26568769415371</v>
      </c>
      <c r="F143">
        <f>VLOOKUP($A143,'MP2-JCCT'!$A$2:$T$192,14,FALSE)*2625.5</f>
        <v>-3258.0064527678765</v>
      </c>
      <c r="G143">
        <f>VLOOKUP($A143,'MP2-JCCT'!$A$2:$T$192,15,FALSE)*2625.5</f>
        <v>-1410.7193230982602</v>
      </c>
      <c r="H143">
        <f>VLOOKUP($A143,'MP2-JCCT'!$A$2:$T$192,16,FALSE)*2625.5</f>
        <v>-3969.3938647299692</v>
      </c>
    </row>
    <row r="144" spans="1:8" x14ac:dyDescent="0.25">
      <c r="A144" s="1" t="s">
        <v>142</v>
      </c>
      <c r="B144">
        <f>VLOOKUP($A144,'CCSD(T)-CBS'!$A$2:$I$192,2,FALSE)</f>
        <v>694.22799043533905</v>
      </c>
      <c r="C144">
        <f>VLOOKUP($A144,'MP2-JCCT'!$A$2:$T$192,11,FALSE)*2625.5</f>
        <v>-2383.9669263330138</v>
      </c>
      <c r="D144">
        <f>VLOOKUP($A144,'MP2-JCCT'!$A$2:$T$192,12,FALSE)*2625.5</f>
        <v>-7247.5307969967671</v>
      </c>
      <c r="E144">
        <f>VLOOKUP($A144,'MP2-JCCT'!$A$2:$T$192,13,FALSE)*2625.5</f>
        <v>-954.89979186907942</v>
      </c>
      <c r="F144">
        <f>VLOOKUP($A144,'MP2-JCCT'!$A$2:$T$192,14,FALSE)*2625.5</f>
        <v>-3258.471872283284</v>
      </c>
      <c r="G144">
        <f>VLOOKUP($A144,'MP2-JCCT'!$A$2:$T$192,15,FALSE)*2625.5</f>
        <v>-1410.7309229401026</v>
      </c>
      <c r="H144">
        <f>VLOOKUP($A144,'MP2-JCCT'!$A$2:$T$192,16,FALSE)*2625.5</f>
        <v>-3969.4397212074819</v>
      </c>
    </row>
    <row r="145" spans="1:8" x14ac:dyDescent="0.25">
      <c r="A145" s="1" t="s">
        <v>143</v>
      </c>
      <c r="B145">
        <f>VLOOKUP($A145,'CCSD(T)-CBS'!$A$2:$I$192,2,FALSE)</f>
        <v>-37.787379426270491</v>
      </c>
      <c r="C145">
        <f>VLOOKUP($A145,'MP2-JCCT'!$A$2:$T$192,11,FALSE)*2625.5</f>
        <v>-1912.9843966860865</v>
      </c>
      <c r="D145">
        <f>VLOOKUP($A145,'MP2-JCCT'!$A$2:$T$192,12,FALSE)*2625.5</f>
        <v>-5708.897149154398</v>
      </c>
      <c r="E145">
        <f>VLOOKUP($A145,'MP2-JCCT'!$A$2:$T$192,13,FALSE)*2625.5</f>
        <v>-1098.9855677496407</v>
      </c>
      <c r="F145">
        <f>VLOOKUP($A145,'MP2-JCCT'!$A$2:$T$192,14,FALSE)*2625.5</f>
        <v>-3497.8270584736265</v>
      </c>
      <c r="G145">
        <f>VLOOKUP($A145,'MP2-JCCT'!$A$2:$T$192,15,FALSE)*2625.5</f>
        <v>-796.94031991353449</v>
      </c>
      <c r="H145">
        <f>VLOOKUP($A145,'MP2-JCCT'!$A$2:$T$192,16,FALSE)*2625.5</f>
        <v>-2189.4810918872404</v>
      </c>
    </row>
    <row r="146" spans="1:8" x14ac:dyDescent="0.25">
      <c r="A146" s="1" t="s">
        <v>144</v>
      </c>
      <c r="B146">
        <f>VLOOKUP($A146,'CCSD(T)-CBS'!$A$2:$I$192,2,FALSE)</f>
        <v>-36.334557374569158</v>
      </c>
      <c r="C146">
        <f>VLOOKUP($A146,'MP2-JCCT'!$A$2:$T$192,11,FALSE)*2625.5</f>
        <v>-1912.2886902346152</v>
      </c>
      <c r="D146">
        <f>VLOOKUP($A146,'MP2-JCCT'!$A$2:$T$192,12,FALSE)*2625.5</f>
        <v>-5708.2773225078572</v>
      </c>
      <c r="E146">
        <f>VLOOKUP($A146,'MP2-JCCT'!$A$2:$T$192,13,FALSE)*2625.5</f>
        <v>-1098.91298369535</v>
      </c>
      <c r="F146">
        <f>VLOOKUP($A146,'MP2-JCCT'!$A$2:$T$192,14,FALSE)*2625.5</f>
        <v>-3497.630533146686</v>
      </c>
      <c r="G146">
        <f>VLOOKUP($A146,'MP2-JCCT'!$A$2:$T$192,15,FALSE)*2625.5</f>
        <v>-796.94629252492894</v>
      </c>
      <c r="H146">
        <f>VLOOKUP($A146,'MP2-JCCT'!$A$2:$T$192,16,FALSE)*2625.5</f>
        <v>-2189.4999210843748</v>
      </c>
    </row>
    <row r="147" spans="1:8" x14ac:dyDescent="0.25">
      <c r="A147" s="1" t="s">
        <v>41</v>
      </c>
      <c r="B147">
        <f>VLOOKUP($A147,'CCSD(T)-CBS'!$A$2:$I$192,2,FALSE)</f>
        <v>-47.948708858142709</v>
      </c>
      <c r="C147">
        <f>VLOOKUP($A147,'MP2-JCCT'!$A$2:$T$192,11,FALSE)*2625.5</f>
        <v>-1307.9418012919209</v>
      </c>
      <c r="D147">
        <f>VLOOKUP($A147,'MP2-JCCT'!$A$2:$T$192,12,FALSE)*2625.5</f>
        <v>-3971.7025599358285</v>
      </c>
      <c r="E147">
        <f>VLOOKUP($A147,'MP2-JCCT'!$A$2:$T$192,13,FALSE)*2625.5</f>
        <v>-1100.464089579207</v>
      </c>
      <c r="F147">
        <f>VLOOKUP($A147,'MP2-JCCT'!$A$2:$T$192,14,FALSE)*2625.5</f>
        <v>-3506.3557627375185</v>
      </c>
      <c r="G147">
        <f>VLOOKUP($A147,'MP2-JCCT'!$A$2:$T$192,15,FALSE)*2625.5</f>
        <v>-182.25318384401683</v>
      </c>
      <c r="H147">
        <f>VLOOKUP($A147,'MP2-JCCT'!$A$2:$T$192,16,FALSE)*2625.5</f>
        <v>-435.16672662984973</v>
      </c>
    </row>
    <row r="148" spans="1:8" x14ac:dyDescent="0.25">
      <c r="A148" s="1" t="s">
        <v>42</v>
      </c>
      <c r="B148">
        <f>VLOOKUP($A148,'CCSD(T)-CBS'!$A$2:$I$192,2,FALSE)</f>
        <v>-34.318607056337214</v>
      </c>
      <c r="C148">
        <f>VLOOKUP($A148,'MP2-JCCT'!$A$2:$T$192,11,FALSE)*2625.5</f>
        <v>-1302.0267629470136</v>
      </c>
      <c r="D148">
        <f>VLOOKUP($A148,'MP2-JCCT'!$A$2:$T$192,12,FALSE)*2625.5</f>
        <v>-3962.9603991294757</v>
      </c>
      <c r="E148">
        <f>VLOOKUP($A148,'MP2-JCCT'!$A$2:$T$192,13,FALSE)*2625.5</f>
        <v>-1101.2041348262323</v>
      </c>
      <c r="F148">
        <f>VLOOKUP($A148,'MP2-JCCT'!$A$2:$T$192,14,FALSE)*2625.5</f>
        <v>-3507.998193711815</v>
      </c>
      <c r="G148">
        <f>VLOOKUP($A148,'MP2-JCCT'!$A$2:$T$192,15,FALSE)*2625.5</f>
        <v>-182.25318384401683</v>
      </c>
      <c r="H148">
        <f>VLOOKUP($A148,'MP2-JCCT'!$A$2:$T$192,16,FALSE)*2625.5</f>
        <v>-435.16672662984973</v>
      </c>
    </row>
    <row r="149" spans="1:8" x14ac:dyDescent="0.25">
      <c r="A149" s="1" t="s">
        <v>43</v>
      </c>
      <c r="B149">
        <f>VLOOKUP($A149,'CCSD(T)-CBS'!$A$2:$I$192,2,FALSE)</f>
        <v>-39.089922356795114</v>
      </c>
      <c r="C149">
        <f>VLOOKUP($A149,'MP2-JCCT'!$A$2:$T$192,11,FALSE)*2625.5</f>
        <v>-1304.4653941330569</v>
      </c>
      <c r="D149">
        <f>VLOOKUP($A149,'MP2-JCCT'!$A$2:$T$192,12,FALSE)*2625.5</f>
        <v>-3966.0839570558519</v>
      </c>
      <c r="E149">
        <f>VLOOKUP($A149,'MP2-JCCT'!$A$2:$T$192,13,FALSE)*2625.5</f>
        <v>-1100.8449555947007</v>
      </c>
      <c r="F149">
        <f>VLOOKUP($A149,'MP2-JCCT'!$A$2:$T$192,14,FALSE)*2625.5</f>
        <v>-3507.4322070156327</v>
      </c>
      <c r="G149">
        <f>VLOOKUP($A149,'MP2-JCCT'!$A$2:$T$192,15,FALSE)*2625.5</f>
        <v>-182.25318384401683</v>
      </c>
      <c r="H149">
        <f>VLOOKUP($A149,'MP2-JCCT'!$A$2:$T$192,16,FALSE)*2625.5</f>
        <v>-435.16672662984973</v>
      </c>
    </row>
    <row r="150" spans="1:8" x14ac:dyDescent="0.25">
      <c r="A150" s="1" t="s">
        <v>44</v>
      </c>
      <c r="B150">
        <f>VLOOKUP($A150,'CCSD(T)-CBS'!$A$2:$I$192,2,FALSE)</f>
        <v>-47.803365372635426</v>
      </c>
      <c r="C150">
        <f>VLOOKUP($A150,'MP2-JCCT'!$A$2:$T$192,11,FALSE)*2625.5</f>
        <v>-1308.6189505487091</v>
      </c>
      <c r="D150">
        <f>VLOOKUP($A150,'MP2-JCCT'!$A$2:$T$192,12,FALSE)*2625.5</f>
        <v>-3972.9697933358811</v>
      </c>
      <c r="E150">
        <f>VLOOKUP($A150,'MP2-JCCT'!$A$2:$T$192,13,FALSE)*2625.5</f>
        <v>-1100.6572756137045</v>
      </c>
      <c r="F150">
        <f>VLOOKUP($A150,'MP2-JCCT'!$A$2:$T$192,14,FALSE)*2625.5</f>
        <v>-3506.7773969763875</v>
      </c>
      <c r="G150">
        <f>VLOOKUP($A150,'MP2-JCCT'!$A$2:$T$192,15,FALSE)*2625.5</f>
        <v>-182.25318384401683</v>
      </c>
      <c r="H150">
        <f>VLOOKUP($A150,'MP2-JCCT'!$A$2:$T$192,16,FALSE)*2625.5</f>
        <v>-435.16672662984973</v>
      </c>
    </row>
    <row r="151" spans="1:8" x14ac:dyDescent="0.25">
      <c r="A151" s="1" t="s">
        <v>145</v>
      </c>
      <c r="B151">
        <f>VLOOKUP($A151,'CCSD(T)-CBS'!$A$2:$I$192,2,FALSE)</f>
        <v>-40.93668120166285</v>
      </c>
      <c r="C151">
        <f>VLOOKUP($A151,'MP2-JCCT'!$A$2:$T$192,11,FALSE)*2625.5</f>
        <v>-1254.1773030285156</v>
      </c>
      <c r="D151">
        <f>VLOOKUP($A151,'MP2-JCCT'!$A$2:$T$192,12,FALSE)*2625.5</f>
        <v>-3927.0194887624207</v>
      </c>
      <c r="E151">
        <f>VLOOKUP($A151,'MP2-JCCT'!$A$2:$T$192,13,FALSE)*2625.5</f>
        <v>-1100.3336016590561</v>
      </c>
      <c r="F151">
        <f>VLOOKUP($A151,'MP2-JCCT'!$A$2:$T$192,14,FALSE)*2625.5</f>
        <v>-3506.1081735273133</v>
      </c>
      <c r="G151">
        <f>VLOOKUP($A151,'MP2-JCCT'!$A$2:$T$192,15,FALSE)*2625.5</f>
        <v>-134.35552491674181</v>
      </c>
      <c r="H151">
        <f>VLOOKUP($A151,'MP2-JCCT'!$A$2:$T$192,16,FALSE)*2625.5</f>
        <v>-398.76434206656467</v>
      </c>
    </row>
    <row r="152" spans="1:8" x14ac:dyDescent="0.25">
      <c r="A152" s="1" t="s">
        <v>146</v>
      </c>
      <c r="B152">
        <f>VLOOKUP($A152,'CCSD(T)-CBS'!$A$2:$I$192,2,FALSE)</f>
        <v>-30.02732800225715</v>
      </c>
      <c r="C152">
        <f>VLOOKUP($A152,'MP2-JCCT'!$A$2:$T$192,11,FALSE)*2625.5</f>
        <v>-1251.1416870915245</v>
      </c>
      <c r="D152">
        <f>VLOOKUP($A152,'MP2-JCCT'!$A$2:$T$192,12,FALSE)*2625.5</f>
        <v>-3921.7961603386584</v>
      </c>
      <c r="E152">
        <f>VLOOKUP($A152,'MP2-JCCT'!$A$2:$T$192,13,FALSE)*2625.5</f>
        <v>-1101.4166552774184</v>
      </c>
      <c r="F152">
        <f>VLOOKUP($A152,'MP2-JCCT'!$A$2:$T$192,14,FALSE)*2625.5</f>
        <v>-3508.5179358798</v>
      </c>
      <c r="G152">
        <f>VLOOKUP($A152,'MP2-JCCT'!$A$2:$T$192,15,FALSE)*2625.5</f>
        <v>-134.35552491673866</v>
      </c>
      <c r="H152">
        <f>VLOOKUP($A152,'MP2-JCCT'!$A$2:$T$192,16,FALSE)*2625.5</f>
        <v>-398.76434206655682</v>
      </c>
    </row>
    <row r="153" spans="1:8" x14ac:dyDescent="0.25">
      <c r="A153" s="1" t="s">
        <v>147</v>
      </c>
      <c r="B153">
        <f>VLOOKUP($A153,'CCSD(T)-CBS'!$A$2:$I$192,2,FALSE)</f>
        <v>-34.211679119890846</v>
      </c>
      <c r="C153">
        <f>VLOOKUP($A153,'MP2-JCCT'!$A$2:$T$192,11,FALSE)*2625.5</f>
        <v>-1252.8307384718498</v>
      </c>
      <c r="D153">
        <f>VLOOKUP($A153,'MP2-JCCT'!$A$2:$T$192,12,FALSE)*2625.5</f>
        <v>-3923.944221486835</v>
      </c>
      <c r="E153">
        <f>VLOOKUP($A153,'MP2-JCCT'!$A$2:$T$192,13,FALSE)*2625.5</f>
        <v>-1101.0101533848235</v>
      </c>
      <c r="F153">
        <f>VLOOKUP($A153,'MP2-JCCT'!$A$2:$T$192,14,FALSE)*2625.5</f>
        <v>-3507.8185983908797</v>
      </c>
      <c r="G153">
        <f>VLOOKUP($A153,'MP2-JCCT'!$A$2:$T$192,15,FALSE)*2625.5</f>
        <v>-134.35552491673235</v>
      </c>
      <c r="H153">
        <f>VLOOKUP($A153,'MP2-JCCT'!$A$2:$T$192,16,FALSE)*2625.5</f>
        <v>-398.76434206655154</v>
      </c>
    </row>
    <row r="154" spans="1:8" x14ac:dyDescent="0.25">
      <c r="A154" s="1" t="s">
        <v>148</v>
      </c>
      <c r="B154">
        <f>VLOOKUP($A154,'CCSD(T)-CBS'!$A$2:$I$192,2,FALSE)</f>
        <v>-40.196138561439284</v>
      </c>
      <c r="C154">
        <f>VLOOKUP($A154,'MP2-JCCT'!$A$2:$T$192,11,FALSE)*2625.5</f>
        <v>-1254.2542411390225</v>
      </c>
      <c r="D154">
        <f>VLOOKUP($A154,'MP2-JCCT'!$A$2:$T$192,12,FALSE)*2625.5</f>
        <v>-3927.6853483416048</v>
      </c>
      <c r="E154">
        <f>VLOOKUP($A154,'MP2-JCCT'!$A$2:$T$192,13,FALSE)*2625.5</f>
        <v>-1100.4555893802662</v>
      </c>
      <c r="F154">
        <f>VLOOKUP($A154,'MP2-JCCT'!$A$2:$T$192,14,FALSE)*2625.5</f>
        <v>-3506.4188671021097</v>
      </c>
      <c r="G154">
        <f>VLOOKUP($A154,'MP2-JCCT'!$A$2:$T$192,15,FALSE)*2625.5</f>
        <v>-134.35552491673943</v>
      </c>
      <c r="H154">
        <f>VLOOKUP($A154,'MP2-JCCT'!$A$2:$T$192,16,FALSE)*2625.5</f>
        <v>-398.76434206655154</v>
      </c>
    </row>
    <row r="155" spans="1:8" x14ac:dyDescent="0.25">
      <c r="A155" s="1" t="s">
        <v>149</v>
      </c>
      <c r="B155">
        <f>VLOOKUP($A155,'CCSD(T)-CBS'!$A$2:$I$192,2,FALSE)</f>
        <v>-57.893423932747282</v>
      </c>
      <c r="C155">
        <f>VLOOKUP($A155,'MP2-JCCT'!$A$2:$T$192,11,FALSE)*2625.5</f>
        <v>-1759.2020920687728</v>
      </c>
      <c r="D155">
        <f>VLOOKUP($A155,'MP2-JCCT'!$A$2:$T$192,12,FALSE)*2625.5</f>
        <v>-5259.83944344063</v>
      </c>
      <c r="E155">
        <f>VLOOKUP($A155,'MP2-JCCT'!$A$2:$T$192,13,FALSE)*2625.5</f>
        <v>-1098.9115419557374</v>
      </c>
      <c r="F155">
        <f>VLOOKUP($A155,'MP2-JCCT'!$A$2:$T$192,14,FALSE)*2625.5</f>
        <v>-3498.0909086757056</v>
      </c>
      <c r="G155">
        <f>VLOOKUP($A155,'MP2-JCCT'!$A$2:$T$192,15,FALSE)*2625.5</f>
        <v>-629.41680504398914</v>
      </c>
      <c r="H155">
        <f>VLOOKUP($A155,'MP2-JCCT'!$A$2:$T$192,16,FALSE)*2625.5</f>
        <v>-1723.8385537439597</v>
      </c>
    </row>
    <row r="156" spans="1:8" x14ac:dyDescent="0.25">
      <c r="A156" s="1" t="s">
        <v>150</v>
      </c>
      <c r="B156">
        <f>VLOOKUP($A156,'CCSD(T)-CBS'!$A$2:$I$192,2,FALSE)</f>
        <v>-60.965359982600603</v>
      </c>
      <c r="C156">
        <f>VLOOKUP($A156,'MP2-JCCT'!$A$2:$T$192,11,FALSE)*2625.5</f>
        <v>-1761.2722034792168</v>
      </c>
      <c r="D156">
        <f>VLOOKUP($A156,'MP2-JCCT'!$A$2:$T$192,12,FALSE)*2625.5</f>
        <v>-5261.3430718407781</v>
      </c>
      <c r="E156">
        <f>VLOOKUP($A156,'MP2-JCCT'!$A$2:$T$192,13,FALSE)*2625.5</f>
        <v>-1099.0548589574812</v>
      </c>
      <c r="F156">
        <f>VLOOKUP($A156,'MP2-JCCT'!$A$2:$T$192,14,FALSE)*2625.5</f>
        <v>-3498.2730129114184</v>
      </c>
      <c r="G156">
        <f>VLOOKUP($A156,'MP2-JCCT'!$A$2:$T$192,15,FALSE)*2625.5</f>
        <v>-629.46034947680653</v>
      </c>
      <c r="H156">
        <f>VLOOKUP($A156,'MP2-JCCT'!$A$2:$T$192,16,FALSE)*2625.5</f>
        <v>-1723.513956517289</v>
      </c>
    </row>
    <row r="157" spans="1:8" x14ac:dyDescent="0.25">
      <c r="A157" s="1" t="s">
        <v>151</v>
      </c>
      <c r="B157">
        <f>VLOOKUP($A157,'CCSD(T)-CBS'!$A$2:$I$192,2,FALSE)</f>
        <v>428.54120365890321</v>
      </c>
      <c r="C157">
        <f>VLOOKUP($A157,'MP2-JCCT'!$A$2:$T$192,11,FALSE)*2625.5</f>
        <v>-1757.8712162043123</v>
      </c>
      <c r="D157">
        <f>VLOOKUP($A157,'MP2-JCCT'!$A$2:$T$192,12,FALSE)*2625.5</f>
        <v>-5258.7239612622516</v>
      </c>
      <c r="E157">
        <f>VLOOKUP($A157,'MP2-JCCT'!$A$2:$T$192,13,FALSE)*2625.5</f>
        <v>-1098.393215641064</v>
      </c>
      <c r="F157">
        <f>VLOOKUP($A157,'MP2-JCCT'!$A$2:$T$192,14,FALSE)*2625.5</f>
        <v>-3497.3593718763823</v>
      </c>
      <c r="G157">
        <f>VLOOKUP($A157,'MP2-JCCT'!$A$2:$T$192,15,FALSE)*2625.5</f>
        <v>-629.34017010195487</v>
      </c>
      <c r="H157">
        <f>VLOOKUP($A157,'MP2-JCCT'!$A$2:$T$192,16,FALSE)*2625.5</f>
        <v>-1723.5354103024902</v>
      </c>
    </row>
    <row r="158" spans="1:8" x14ac:dyDescent="0.25">
      <c r="A158" s="1" t="s">
        <v>152</v>
      </c>
      <c r="B158">
        <f>VLOOKUP($A158,'CCSD(T)-CBS'!$A$2:$I$192,2,FALSE)</f>
        <v>-50.466389601930132</v>
      </c>
      <c r="C158">
        <f>VLOOKUP($A158,'MP2-JCCT'!$A$2:$T$192,11,FALSE)*2625.5</f>
        <v>-1886.1363575654509</v>
      </c>
      <c r="D158">
        <f>VLOOKUP($A158,'MP2-JCCT'!$A$2:$T$192,12,FALSE)*2625.5</f>
        <v>-5668.3876135539031</v>
      </c>
      <c r="E158">
        <f>VLOOKUP($A158,'MP2-JCCT'!$A$2:$T$192,13,FALSE)*2625.5</f>
        <v>-1099.7964276746213</v>
      </c>
      <c r="F158">
        <f>VLOOKUP($A158,'MP2-JCCT'!$A$2:$T$192,14,FALSE)*2625.5</f>
        <v>-3499.1581876377991</v>
      </c>
      <c r="G158">
        <f>VLOOKUP($A158,'MP2-JCCT'!$A$2:$T$192,15,FALSE)*2625.5</f>
        <v>-760.02678669135173</v>
      </c>
      <c r="H158">
        <f>VLOOKUP($A158,'MP2-JCCT'!$A$2:$T$192,16,FALSE)*2625.5</f>
        <v>-2139.5730536011356</v>
      </c>
    </row>
    <row r="159" spans="1:8" x14ac:dyDescent="0.25">
      <c r="A159" s="1" t="s">
        <v>153</v>
      </c>
      <c r="B159">
        <f>VLOOKUP($A159,'CCSD(T)-CBS'!$A$2:$I$192,2,FALSE)</f>
        <v>482.73690986828433</v>
      </c>
      <c r="C159">
        <f>VLOOKUP($A159,'MP2-JCCT'!$A$2:$T$192,11,FALSE)*2625.5</f>
        <v>-1880.8529364858816</v>
      </c>
      <c r="D159">
        <f>VLOOKUP($A159,'MP2-JCCT'!$A$2:$T$192,12,FALSE)*2625.5</f>
        <v>-5662.9064228321613</v>
      </c>
      <c r="E159">
        <f>VLOOKUP($A159,'MP2-JCCT'!$A$2:$T$192,13,FALSE)*2625.5</f>
        <v>-1098.5839024199727</v>
      </c>
      <c r="F159">
        <f>VLOOKUP($A159,'MP2-JCCT'!$A$2:$T$192,14,FALSE)*2625.5</f>
        <v>-3497.3284617053046</v>
      </c>
      <c r="G159">
        <f>VLOOKUP($A159,'MP2-JCCT'!$A$2:$T$192,15,FALSE)*2625.5</f>
        <v>-760.05107282740528</v>
      </c>
      <c r="H159">
        <f>VLOOKUP($A159,'MP2-JCCT'!$A$2:$T$192,16,FALSE)*2625.5</f>
        <v>-2139.6886391402022</v>
      </c>
    </row>
    <row r="160" spans="1:8" x14ac:dyDescent="0.25">
      <c r="A160" s="1" t="s">
        <v>154</v>
      </c>
      <c r="B160">
        <f>VLOOKUP($A160,'CCSD(T)-CBS'!$A$2:$I$192,2,FALSE)</f>
        <v>465.07969916277034</v>
      </c>
      <c r="C160">
        <f>VLOOKUP($A160,'MP2-JCCT'!$A$2:$T$192,11,FALSE)*2625.5</f>
        <v>-2334.2414352308683</v>
      </c>
      <c r="D160">
        <f>VLOOKUP($A160,'MP2-JCCT'!$A$2:$T$192,12,FALSE)*2625.5</f>
        <v>-6833.4992318151872</v>
      </c>
      <c r="E160">
        <f>VLOOKUP($A160,'MP2-JCCT'!$A$2:$T$192,13,FALSE)*2625.5</f>
        <v>-1098.9051034696161</v>
      </c>
      <c r="F160">
        <f>VLOOKUP($A160,'MP2-JCCT'!$A$2:$T$192,14,FALSE)*2625.5</f>
        <v>-3497.8537281312342</v>
      </c>
      <c r="G160">
        <f>VLOOKUP($A160,'MP2-JCCT'!$A$2:$T$192,15,FALSE)*2625.5</f>
        <v>-1215.6687585804236</v>
      </c>
      <c r="H160">
        <f>VLOOKUP($A160,'MP2-JCCT'!$A$2:$T$192,16,FALSE)*2625.5</f>
        <v>-3310.6453436648003</v>
      </c>
    </row>
    <row r="161" spans="1:8" x14ac:dyDescent="0.25">
      <c r="A161" s="1" t="s">
        <v>155</v>
      </c>
      <c r="B161">
        <f>VLOOKUP($A161,'CCSD(T)-CBS'!$A$2:$I$192,2,FALSE)</f>
        <v>-36.416446834319686</v>
      </c>
      <c r="C161">
        <f>VLOOKUP($A161,'MP2-JCCT'!$A$2:$T$192,11,FALSE)*2625.5</f>
        <v>-2330.4086219505016</v>
      </c>
      <c r="D161">
        <f>VLOOKUP($A161,'MP2-JCCT'!$A$2:$T$192,12,FALSE)*2625.5</f>
        <v>-6829.2917803005512</v>
      </c>
      <c r="E161">
        <f>VLOOKUP($A161,'MP2-JCCT'!$A$2:$T$192,13,FALSE)*2625.5</f>
        <v>-1098.1927167067331</v>
      </c>
      <c r="F161">
        <f>VLOOKUP($A161,'MP2-JCCT'!$A$2:$T$192,14,FALSE)*2625.5</f>
        <v>-3496.6477295338282</v>
      </c>
      <c r="G161">
        <f>VLOOKUP($A161,'MP2-JCCT'!$A$2:$T$192,15,FALSE)*2625.5</f>
        <v>-1215.6766369906481</v>
      </c>
      <c r="H161">
        <f>VLOOKUP($A161,'MP2-JCCT'!$A$2:$T$192,16,FALSE)*2625.5</f>
        <v>-3310.6781168597763</v>
      </c>
    </row>
    <row r="162" spans="1:8" x14ac:dyDescent="0.25">
      <c r="A162" s="1" t="s">
        <v>156</v>
      </c>
      <c r="B162">
        <f>VLOOKUP($A162,'CCSD(T)-CBS'!$A$2:$I$192,2,FALSE)</f>
        <v>643.8252397612614</v>
      </c>
      <c r="C162">
        <f>VLOOKUP($A162,'MP2-JCCT'!$A$2:$T$192,11,FALSE)*2625.5</f>
        <v>-2537.9959412598255</v>
      </c>
      <c r="D162">
        <f>VLOOKUP($A162,'MP2-JCCT'!$A$2:$T$192,12,FALSE)*2625.5</f>
        <v>-7498.6365811383776</v>
      </c>
      <c r="E162">
        <f>VLOOKUP($A162,'MP2-JCCT'!$A$2:$T$192,13,FALSE)*2625.5</f>
        <v>-1099.6647300271895</v>
      </c>
      <c r="F162">
        <f>VLOOKUP($A162,'MP2-JCCT'!$A$2:$T$192,14,FALSE)*2625.5</f>
        <v>-3499.0103661663043</v>
      </c>
      <c r="G162">
        <f>VLOOKUP($A162,'MP2-JCCT'!$A$2:$T$192,15,FALSE)*2625.5</f>
        <v>-1411.1706050044461</v>
      </c>
      <c r="H162">
        <f>VLOOKUP($A162,'MP2-JCCT'!$A$2:$T$192,16,FALSE)*2625.5</f>
        <v>-3968.432132295387</v>
      </c>
    </row>
    <row r="163" spans="1:8" x14ac:dyDescent="0.25">
      <c r="A163" s="1" t="s">
        <v>157</v>
      </c>
      <c r="B163">
        <f>VLOOKUP($A163,'CCSD(T)-CBS'!$A$2:$I$192,2,FALSE)</f>
        <v>647.73348248362163</v>
      </c>
      <c r="C163">
        <f>VLOOKUP($A163,'MP2-JCCT'!$A$2:$T$192,11,FALSE)*2625.5</f>
        <v>-2536.0843771981695</v>
      </c>
      <c r="D163">
        <f>VLOOKUP($A163,'MP2-JCCT'!$A$2:$T$192,12,FALSE)*2625.5</f>
        <v>-7496.2616019951156</v>
      </c>
      <c r="E163">
        <f>VLOOKUP($A163,'MP2-JCCT'!$A$2:$T$192,13,FALSE)*2625.5</f>
        <v>-1099.6320198413598</v>
      </c>
      <c r="F163">
        <f>VLOOKUP($A163,'MP2-JCCT'!$A$2:$T$192,14,FALSE)*2625.5</f>
        <v>-3498.8237118768147</v>
      </c>
      <c r="G163">
        <f>VLOOKUP($A163,'MP2-JCCT'!$A$2:$T$192,15,FALSE)*2625.5</f>
        <v>-1411.1853789162499</v>
      </c>
      <c r="H163">
        <f>VLOOKUP($A163,'MP2-JCCT'!$A$2:$T$192,16,FALSE)*2625.5</f>
        <v>-3968.4615546376485</v>
      </c>
    </row>
    <row r="164" spans="1:8" x14ac:dyDescent="0.25">
      <c r="A164" s="1" t="s">
        <v>158</v>
      </c>
      <c r="B164">
        <f>VLOOKUP($A164,'CCSD(T)-CBS'!$A$2:$I$192,2,FALSE)</f>
        <v>-33.500593821303937</v>
      </c>
      <c r="C164">
        <f>VLOOKUP($A164,'MP2-JCCT'!$A$2:$T$192,11,FALSE)*2625.5</f>
        <v>-1870.4631185029243</v>
      </c>
      <c r="D164">
        <f>VLOOKUP($A164,'MP2-JCCT'!$A$2:$T$192,12,FALSE)*2625.5</f>
        <v>-5820.5886782067046</v>
      </c>
      <c r="E164">
        <f>VLOOKUP($A164,'MP2-JCCT'!$A$2:$T$192,13,FALSE)*2625.5</f>
        <v>-1058.0880880917323</v>
      </c>
      <c r="F164">
        <f>VLOOKUP($A164,'MP2-JCCT'!$A$2:$T$192,14,FALSE)*2625.5</f>
        <v>-3613.6020184797776</v>
      </c>
      <c r="G164">
        <f>VLOOKUP($A164,'MP2-JCCT'!$A$2:$T$192,15,FALSE)*2625.5</f>
        <v>-796.51671947954742</v>
      </c>
      <c r="H164">
        <f>VLOOKUP($A164,'MP2-JCCT'!$A$2:$T$192,16,FALSE)*2625.5</f>
        <v>-2187.9072177706526</v>
      </c>
    </row>
    <row r="165" spans="1:8" x14ac:dyDescent="0.25">
      <c r="A165" s="1" t="s">
        <v>159</v>
      </c>
      <c r="B165">
        <f>VLOOKUP($A165,'CCSD(T)-CBS'!$A$2:$I$192,2,FALSE)</f>
        <v>518.37680522356959</v>
      </c>
      <c r="C165">
        <f>VLOOKUP($A165,'MP2-JCCT'!$A$2:$T$192,11,FALSE)*2625.5</f>
        <v>-1869.7128169001601</v>
      </c>
      <c r="D165">
        <f>VLOOKUP($A165,'MP2-JCCT'!$A$2:$T$192,12,FALSE)*2625.5</f>
        <v>-5819.5416276839096</v>
      </c>
      <c r="E165">
        <f>VLOOKUP($A165,'MP2-JCCT'!$A$2:$T$192,13,FALSE)*2625.5</f>
        <v>-1058.4330524494476</v>
      </c>
      <c r="F165">
        <f>VLOOKUP($A165,'MP2-JCCT'!$A$2:$T$192,14,FALSE)*2625.5</f>
        <v>-3613.9388631281731</v>
      </c>
      <c r="G165">
        <f>VLOOKUP($A165,'MP2-JCCT'!$A$2:$T$192,15,FALSE)*2625.5</f>
        <v>-796.52398518738096</v>
      </c>
      <c r="H165">
        <f>VLOOKUP($A165,'MP2-JCCT'!$A$2:$T$192,16,FALSE)*2625.5</f>
        <v>-2187.9513748030099</v>
      </c>
    </row>
    <row r="166" spans="1:8" x14ac:dyDescent="0.25">
      <c r="A166" s="1" t="s">
        <v>160</v>
      </c>
      <c r="B166">
        <f>VLOOKUP($A166,'CCSD(T)-CBS'!$A$2:$I$192,2,FALSE)</f>
        <v>-31.285112673896947</v>
      </c>
      <c r="C166">
        <f>VLOOKUP($A166,'MP2-JCCT'!$A$2:$T$192,11,FALSE)*2625.5</f>
        <v>-1869.3787619983002</v>
      </c>
      <c r="D166">
        <f>VLOOKUP($A166,'MP2-JCCT'!$A$2:$T$192,12,FALSE)*2625.5</f>
        <v>-5819.4013910898339</v>
      </c>
      <c r="E166">
        <f>VLOOKUP($A166,'MP2-JCCT'!$A$2:$T$192,13,FALSE)*2625.5</f>
        <v>-1058.194135590084</v>
      </c>
      <c r="F166">
        <f>VLOOKUP($A166,'MP2-JCCT'!$A$2:$T$192,14,FALSE)*2625.5</f>
        <v>-3613.8673869540016</v>
      </c>
      <c r="G166">
        <f>VLOOKUP($A166,'MP2-JCCT'!$A$2:$T$192,15,FALSE)*2625.5</f>
        <v>-796.52805748081062</v>
      </c>
      <c r="H166">
        <f>VLOOKUP($A166,'MP2-JCCT'!$A$2:$T$192,16,FALSE)*2625.5</f>
        <v>-2187.9487386637325</v>
      </c>
    </row>
    <row r="167" spans="1:8" x14ac:dyDescent="0.25">
      <c r="A167" s="1" t="s">
        <v>45</v>
      </c>
      <c r="B167">
        <f>VLOOKUP($A167,'CCSD(T)-CBS'!$A$2:$I$192,2,FALSE)</f>
        <v>-44.810472394170915</v>
      </c>
      <c r="C167">
        <f>VLOOKUP($A167,'MP2-JCCT'!$A$2:$T$192,11,FALSE)*2625.5</f>
        <v>-1265.4617252512705</v>
      </c>
      <c r="D167">
        <f>VLOOKUP($A167,'MP2-JCCT'!$A$2:$T$192,12,FALSE)*2625.5</f>
        <v>-4078.7023995695863</v>
      </c>
      <c r="E167">
        <f>VLOOKUP($A167,'MP2-JCCT'!$A$2:$T$192,13,FALSE)*2625.5</f>
        <v>-1058.7705161813594</v>
      </c>
      <c r="F167">
        <f>VLOOKUP($A167,'MP2-JCCT'!$A$2:$T$192,14,FALSE)*2625.5</f>
        <v>-3614.5979311427213</v>
      </c>
      <c r="G167">
        <f>VLOOKUP($A167,'MP2-JCCT'!$A$2:$T$192,15,FALSE)*2625.5</f>
        <v>-182.25318384401683</v>
      </c>
      <c r="H167">
        <f>VLOOKUP($A167,'MP2-JCCT'!$A$2:$T$192,16,FALSE)*2625.5</f>
        <v>-435.16672662984973</v>
      </c>
    </row>
    <row r="168" spans="1:8" x14ac:dyDescent="0.25">
      <c r="A168" s="1" t="s">
        <v>46</v>
      </c>
      <c r="B168">
        <f>VLOOKUP($A168,'CCSD(T)-CBS'!$A$2:$I$192,2,FALSE)</f>
        <v>-42.609141998386235</v>
      </c>
      <c r="C168">
        <f>VLOOKUP($A168,'MP2-JCCT'!$A$2:$T$192,11,FALSE)*2625.5</f>
        <v>-1263.8418052089273</v>
      </c>
      <c r="D168">
        <f>VLOOKUP($A168,'MP2-JCCT'!$A$2:$T$192,12,FALSE)*2625.5</f>
        <v>-4077.2840900328806</v>
      </c>
      <c r="E168">
        <f>VLOOKUP($A168,'MP2-JCCT'!$A$2:$T$192,13,FALSE)*2625.5</f>
        <v>-1058.6138059591199</v>
      </c>
      <c r="F168">
        <f>VLOOKUP($A168,'MP2-JCCT'!$A$2:$T$192,14,FALSE)*2625.5</f>
        <v>-3614.722810533654</v>
      </c>
      <c r="G168">
        <f>VLOOKUP($A168,'MP2-JCCT'!$A$2:$T$192,15,FALSE)*2625.5</f>
        <v>-182.25318384407882</v>
      </c>
      <c r="H168">
        <f>VLOOKUP($A168,'MP2-JCCT'!$A$2:$T$192,16,FALSE)*2625.5</f>
        <v>-435.16672662993636</v>
      </c>
    </row>
    <row r="169" spans="1:8" x14ac:dyDescent="0.25">
      <c r="A169" s="1" t="s">
        <v>47</v>
      </c>
      <c r="B169">
        <f>VLOOKUP($A169,'CCSD(T)-CBS'!$A$2:$I$192,2,FALSE)</f>
        <v>463.5745031404299</v>
      </c>
      <c r="C169">
        <f>VLOOKUP($A169,'MP2-JCCT'!$A$2:$T$192,11,FALSE)*2625.5</f>
        <v>-1263.9872676829837</v>
      </c>
      <c r="D169">
        <f>VLOOKUP($A169,'MP2-JCCT'!$A$2:$T$192,12,FALSE)*2625.5</f>
        <v>-4077.1529227749206</v>
      </c>
      <c r="E169">
        <f>VLOOKUP($A169,'MP2-JCCT'!$A$2:$T$192,13,FALSE)*2625.5</f>
        <v>-1058.6964624575239</v>
      </c>
      <c r="F169">
        <f>VLOOKUP($A169,'MP2-JCCT'!$A$2:$T$192,14,FALSE)*2625.5</f>
        <v>-3614.7433380124139</v>
      </c>
      <c r="G169">
        <f>VLOOKUP($A169,'MP2-JCCT'!$A$2:$T$192,15,FALSE)*2625.5</f>
        <v>-182.25318384401683</v>
      </c>
      <c r="H169">
        <f>VLOOKUP($A169,'MP2-JCCT'!$A$2:$T$192,16,FALSE)*2625.5</f>
        <v>-435.16672662984973</v>
      </c>
    </row>
    <row r="170" spans="1:8" x14ac:dyDescent="0.25">
      <c r="A170" s="1" t="s">
        <v>0</v>
      </c>
      <c r="B170">
        <f>VLOOKUP($A170,'CCSD(T)-CBS'!$A$2:$I$192,2,FALSE)</f>
        <v>-38.313881521704275</v>
      </c>
      <c r="C170">
        <f>VLOOKUP($A170,'MP2-JCCT'!$A$2:$T$192,11,FALSE)*2625.5</f>
        <v>-1212.7406713971934</v>
      </c>
      <c r="D170">
        <f>VLOOKUP($A170,'MP2-JCCT'!$A$2:$T$192,12,FALSE)*2625.5</f>
        <v>-4035.5342445892852</v>
      </c>
      <c r="E170">
        <f>VLOOKUP($A170,'MP2-JCCT'!$A$2:$T$192,13,FALSE)*2625.5</f>
        <v>-1058.7762195468572</v>
      </c>
      <c r="F170">
        <f>VLOOKUP($A170,'MP2-JCCT'!$A$2:$T$192,14,FALSE)*2625.5</f>
        <v>-3614.6460111190331</v>
      </c>
      <c r="G170">
        <f>VLOOKUP($A170,'MP2-JCCT'!$A$2:$T$192,15,FALSE)*2625.5</f>
        <v>-134.35552491674258</v>
      </c>
      <c r="H170">
        <f>VLOOKUP($A170,'MP2-JCCT'!$A$2:$T$192,16,FALSE)*2625.5</f>
        <v>-398.76434206656467</v>
      </c>
    </row>
    <row r="171" spans="1:8" x14ac:dyDescent="0.25">
      <c r="A171" s="1" t="s">
        <v>1</v>
      </c>
      <c r="B171">
        <f>VLOOKUP($A171,'CCSD(T)-CBS'!$A$2:$I$192,2,FALSE)</f>
        <v>-37.693642727311271</v>
      </c>
      <c r="C171">
        <f>VLOOKUP($A171,'MP2-JCCT'!$A$2:$T$192,11,FALSE)*2625.5</f>
        <v>-1212.0958116530057</v>
      </c>
      <c r="D171">
        <f>VLOOKUP($A171,'MP2-JCCT'!$A$2:$T$192,12,FALSE)*2625.5</f>
        <v>-4035.1188587231245</v>
      </c>
      <c r="E171">
        <f>VLOOKUP($A171,'MP2-JCCT'!$A$2:$T$192,13,FALSE)*2625.5</f>
        <v>-1058.5701155757079</v>
      </c>
      <c r="F171">
        <f>VLOOKUP($A171,'MP2-JCCT'!$A$2:$T$192,14,FALSE)*2625.5</f>
        <v>-3614.9462474137345</v>
      </c>
      <c r="G171">
        <f>VLOOKUP($A171,'MP2-JCCT'!$A$2:$T$192,15,FALSE)*2625.5</f>
        <v>-134.35552491674181</v>
      </c>
      <c r="H171">
        <f>VLOOKUP($A171,'MP2-JCCT'!$A$2:$T$192,16,FALSE)*2625.5</f>
        <v>-398.76434206656467</v>
      </c>
    </row>
    <row r="172" spans="1:8" x14ac:dyDescent="0.25">
      <c r="A172" s="1" t="s">
        <v>2</v>
      </c>
      <c r="B172">
        <f>VLOOKUP($A172,'CCSD(T)-CBS'!$A$2:$I$192,2,FALSE)</f>
        <v>-37.204774222497463</v>
      </c>
      <c r="C172">
        <f>VLOOKUP($A172,'MP2-JCCT'!$A$2:$T$192,11,FALSE)*2625.5</f>
        <v>-1211.8413147149008</v>
      </c>
      <c r="D172">
        <f>VLOOKUP($A172,'MP2-JCCT'!$A$2:$T$192,12,FALSE)*2625.5</f>
        <v>-4034.6442767357171</v>
      </c>
      <c r="E172">
        <f>VLOOKUP($A172,'MP2-JCCT'!$A$2:$T$192,13,FALSE)*2625.5</f>
        <v>-1058.7482272189977</v>
      </c>
      <c r="F172">
        <f>VLOOKUP($A172,'MP2-JCCT'!$A$2:$T$192,14,FALSE)*2625.5</f>
        <v>-3614.8290811824136</v>
      </c>
      <c r="G172">
        <f>VLOOKUP($A172,'MP2-JCCT'!$A$2:$T$192,15,FALSE)*2625.5</f>
        <v>-134.35552491674417</v>
      </c>
      <c r="H172">
        <f>VLOOKUP($A172,'MP2-JCCT'!$A$2:$T$192,16,FALSE)*2625.5</f>
        <v>-398.76434206656728</v>
      </c>
    </row>
    <row r="173" spans="1:8" x14ac:dyDescent="0.25">
      <c r="A173" s="1" t="s">
        <v>3</v>
      </c>
      <c r="B173">
        <f>VLOOKUP($A173,'CCSD(T)-CBS'!$A$2:$I$192,2,FALSE)</f>
        <v>-40.315604422284196</v>
      </c>
      <c r="C173">
        <f>VLOOKUP($A173,'MP2-JCCT'!$A$2:$T$192,11,FALSE)*2625.5</f>
        <v>-1702.7809048782517</v>
      </c>
      <c r="D173">
        <f>VLOOKUP($A173,'MP2-JCCT'!$A$2:$T$192,12,FALSE)*2625.5</f>
        <v>-5348.1021069746976</v>
      </c>
      <c r="E173">
        <f>VLOOKUP($A173,'MP2-JCCT'!$A$2:$T$192,13,FALSE)*2625.5</f>
        <v>-1058.2802989373401</v>
      </c>
      <c r="F173">
        <f>VLOOKUP($A173,'MP2-JCCT'!$A$2:$T$192,14,FALSE)*2625.5</f>
        <v>-3613.6950796044252</v>
      </c>
      <c r="G173">
        <f>VLOOKUP($A173,'MP2-JCCT'!$A$2:$T$192,15,FALSE)*2625.5</f>
        <v>-623.45014916103457</v>
      </c>
      <c r="H173">
        <f>VLOOKUP($A173,'MP2-JCCT'!$A$2:$T$192,16,FALSE)*2625.5</f>
        <v>-1708.8757277329903</v>
      </c>
    </row>
    <row r="174" spans="1:8" x14ac:dyDescent="0.25">
      <c r="A174" s="1" t="s">
        <v>4</v>
      </c>
      <c r="B174">
        <f>VLOOKUP($A174,'CCSD(T)-CBS'!$A$2:$I$192,2,FALSE)</f>
        <v>-42.498846451984264</v>
      </c>
      <c r="C174">
        <f>VLOOKUP($A174,'MP2-JCCT'!$A$2:$T$192,11,FALSE)*2625.5</f>
        <v>-1704.1951113127161</v>
      </c>
      <c r="D174">
        <f>VLOOKUP($A174,'MP2-JCCT'!$A$2:$T$192,12,FALSE)*2625.5</f>
        <v>-5348.255707431591</v>
      </c>
      <c r="E174">
        <f>VLOOKUP($A174,'MP2-JCCT'!$A$2:$T$192,13,FALSE)*2625.5</f>
        <v>-1058.2542768106177</v>
      </c>
      <c r="F174">
        <f>VLOOKUP($A174,'MP2-JCCT'!$A$2:$T$192,14,FALSE)*2625.5</f>
        <v>-3614.0004097730598</v>
      </c>
      <c r="G174">
        <f>VLOOKUP($A174,'MP2-JCCT'!$A$2:$T$192,15,FALSE)*2625.5</f>
        <v>-623.52039982942654</v>
      </c>
      <c r="H174">
        <f>VLOOKUP($A174,'MP2-JCCT'!$A$2:$T$192,16,FALSE)*2625.5</f>
        <v>-1708.7769643356196</v>
      </c>
    </row>
    <row r="175" spans="1:8" x14ac:dyDescent="0.25">
      <c r="A175" s="1" t="s">
        <v>5</v>
      </c>
      <c r="B175">
        <f>VLOOKUP($A175,'CCSD(T)-CBS'!$A$2:$I$192,2,FALSE)</f>
        <v>-41.163295483829643</v>
      </c>
      <c r="C175">
        <f>VLOOKUP($A175,'MP2-JCCT'!$A$2:$T$192,11,FALSE)*2625.5</f>
        <v>-1703.7998461619197</v>
      </c>
      <c r="D175">
        <f>VLOOKUP($A175,'MP2-JCCT'!$A$2:$T$192,12,FALSE)*2625.5</f>
        <v>-5347.2605244445358</v>
      </c>
      <c r="E175">
        <f>VLOOKUP($A175,'MP2-JCCT'!$A$2:$T$192,13,FALSE)*2625.5</f>
        <v>-1058.2993357481237</v>
      </c>
      <c r="F175">
        <f>VLOOKUP($A175,'MP2-JCCT'!$A$2:$T$192,14,FALSE)*2625.5</f>
        <v>-3613.9240759546328</v>
      </c>
      <c r="G175">
        <f>VLOOKUP($A175,'MP2-JCCT'!$A$2:$T$192,15,FALSE)*2625.5</f>
        <v>-623.52068586423002</v>
      </c>
      <c r="H175">
        <f>VLOOKUP($A175,'MP2-JCCT'!$A$2:$T$192,16,FALSE)*2625.5</f>
        <v>-1708.629844808411</v>
      </c>
    </row>
    <row r="176" spans="1:8" x14ac:dyDescent="0.25">
      <c r="A176" s="1" t="s">
        <v>6</v>
      </c>
      <c r="B176">
        <f>VLOOKUP($A176,'CCSD(T)-CBS'!$A$2:$I$192,2,FALSE)</f>
        <v>527.68942654443799</v>
      </c>
      <c r="C176">
        <f>VLOOKUP($A176,'MP2-JCCT'!$A$2:$T$192,11,FALSE)*2625.5</f>
        <v>-1704.2091452629311</v>
      </c>
      <c r="D176">
        <f>VLOOKUP($A176,'MP2-JCCT'!$A$2:$T$192,12,FALSE)*2625.5</f>
        <v>-5348.2719473869629</v>
      </c>
      <c r="E176">
        <f>VLOOKUP($A176,'MP2-JCCT'!$A$2:$T$192,13,FALSE)*2625.5</f>
        <v>-1058.256710338361</v>
      </c>
      <c r="F176">
        <f>VLOOKUP($A176,'MP2-JCCT'!$A$2:$T$192,14,FALSE)*2625.5</f>
        <v>-3613.9998920176595</v>
      </c>
      <c r="G176">
        <f>VLOOKUP($A176,'MP2-JCCT'!$A$2:$T$192,15,FALSE)*2625.5</f>
        <v>-623.5252234970236</v>
      </c>
      <c r="H176">
        <f>VLOOKUP($A176,'MP2-JCCT'!$A$2:$T$192,16,FALSE)*2625.5</f>
        <v>-1708.7873002631904</v>
      </c>
    </row>
    <row r="177" spans="1:8" x14ac:dyDescent="0.25">
      <c r="A177" s="1" t="s">
        <v>7</v>
      </c>
      <c r="B177">
        <f>VLOOKUP($A177,'CCSD(T)-CBS'!$A$2:$I$192,2,FALSE)</f>
        <v>528.4240881231317</v>
      </c>
      <c r="C177">
        <f>VLOOKUP($A177,'MP2-JCCT'!$A$2:$T$192,11,FALSE)*2625.5</f>
        <v>-1703.6713253139428</v>
      </c>
      <c r="D177">
        <f>VLOOKUP($A177,'MP2-JCCT'!$A$2:$T$192,12,FALSE)*2625.5</f>
        <v>-5348.7172095406067</v>
      </c>
      <c r="E177">
        <f>VLOOKUP($A177,'MP2-JCCT'!$A$2:$T$192,13,FALSE)*2625.5</f>
        <v>-1058.2438312971292</v>
      </c>
      <c r="F177">
        <f>VLOOKUP($A177,'MP2-JCCT'!$A$2:$T$192,14,FALSE)*2625.5</f>
        <v>-3613.956838313723</v>
      </c>
      <c r="G177">
        <f>VLOOKUP($A177,'MP2-JCCT'!$A$2:$T$192,15,FALSE)*2625.5</f>
        <v>-623.48282700535674</v>
      </c>
      <c r="H177">
        <f>VLOOKUP($A177,'MP2-JCCT'!$A$2:$T$192,16,FALSE)*2625.5</f>
        <v>-1708.7713032718341</v>
      </c>
    </row>
    <row r="178" spans="1:8" x14ac:dyDescent="0.25">
      <c r="A178" s="1" t="s">
        <v>8</v>
      </c>
      <c r="B178">
        <f>VLOOKUP($A178,'CCSD(T)-CBS'!$A$2:$I$192,2,FALSE)</f>
        <v>526.78382975107297</v>
      </c>
      <c r="C178">
        <f>VLOOKUP($A178,'MP2-JCCT'!$A$2:$T$192,11,FALSE)*2625.5</f>
        <v>-1704.2908557856274</v>
      </c>
      <c r="D178">
        <f>VLOOKUP($A178,'MP2-JCCT'!$A$2:$T$192,12,FALSE)*2625.5</f>
        <v>-5348.7761925633304</v>
      </c>
      <c r="E178">
        <f>VLOOKUP($A178,'MP2-JCCT'!$A$2:$T$192,13,FALSE)*2625.5</f>
        <v>-1058.2807571080862</v>
      </c>
      <c r="F178">
        <f>VLOOKUP($A178,'MP2-JCCT'!$A$2:$T$192,14,FALSE)*2625.5</f>
        <v>-3613.9665354485824</v>
      </c>
      <c r="G178">
        <f>VLOOKUP($A178,'MP2-JCCT'!$A$2:$T$192,15,FALSE)*2625.5</f>
        <v>-623.46221730108778</v>
      </c>
      <c r="H178">
        <f>VLOOKUP($A178,'MP2-JCCT'!$A$2:$T$192,16,FALSE)*2625.5</f>
        <v>-1708.7678777311596</v>
      </c>
    </row>
    <row r="179" spans="1:8" x14ac:dyDescent="0.25">
      <c r="A179" s="1" t="s">
        <v>9</v>
      </c>
      <c r="B179">
        <f>VLOOKUP($A179,'CCSD(T)-CBS'!$A$2:$I$192,2,FALSE)</f>
        <v>-39.879549771832444</v>
      </c>
      <c r="C179">
        <f>VLOOKUP($A179,'MP2-JCCT'!$A$2:$T$192,11,FALSE)*2625.5</f>
        <v>-1838.9479390660483</v>
      </c>
      <c r="D179">
        <f>VLOOKUP($A179,'MP2-JCCT'!$A$2:$T$192,12,FALSE)*2625.5</f>
        <v>-5777.2682355438228</v>
      </c>
      <c r="E179">
        <f>VLOOKUP($A179,'MP2-JCCT'!$A$2:$T$192,13,FALSE)*2625.5</f>
        <v>-1058.1014630061266</v>
      </c>
      <c r="F179">
        <f>VLOOKUP($A179,'MP2-JCCT'!$A$2:$T$192,14,FALSE)*2625.5</f>
        <v>-3613.868177511165</v>
      </c>
      <c r="G179">
        <f>VLOOKUP($A179,'MP2-JCCT'!$A$2:$T$192,15,FALSE)*2625.5</f>
        <v>-760.05457575992739</v>
      </c>
      <c r="H179">
        <f>VLOOKUP($A179,'MP2-JCCT'!$A$2:$T$192,16,FALSE)*2625.5</f>
        <v>-2140.8421900703802</v>
      </c>
    </row>
    <row r="180" spans="1:8" x14ac:dyDescent="0.25">
      <c r="A180" s="1" t="s">
        <v>10</v>
      </c>
      <c r="B180">
        <f>VLOOKUP($A180,'CCSD(T)-CBS'!$A$2:$I$192,2,FALSE)</f>
        <v>-36.907725782955822</v>
      </c>
      <c r="C180">
        <f>VLOOKUP($A180,'MP2-JCCT'!$A$2:$T$192,11,FALSE)*2625.5</f>
        <v>-1837.8367856733707</v>
      </c>
      <c r="D180">
        <f>VLOOKUP($A180,'MP2-JCCT'!$A$2:$T$192,12,FALSE)*2625.5</f>
        <v>-5775.9440523916328</v>
      </c>
      <c r="E180">
        <f>VLOOKUP($A180,'MP2-JCCT'!$A$2:$T$192,13,FALSE)*2625.5</f>
        <v>-1058.751099016961</v>
      </c>
      <c r="F180">
        <f>VLOOKUP($A180,'MP2-JCCT'!$A$2:$T$192,14,FALSE)*2625.5</f>
        <v>-3614.4373824126596</v>
      </c>
      <c r="G180">
        <f>VLOOKUP($A180,'MP2-JCCT'!$A$2:$T$192,15,FALSE)*2625.5</f>
        <v>-760.08136809541384</v>
      </c>
      <c r="H180">
        <f>VLOOKUP($A180,'MP2-JCCT'!$A$2:$T$192,16,FALSE)*2625.5</f>
        <v>-2140.9409586042475</v>
      </c>
    </row>
    <row r="181" spans="1:8" x14ac:dyDescent="0.25">
      <c r="A181" s="1" t="s">
        <v>11</v>
      </c>
      <c r="B181">
        <f>VLOOKUP($A181,'CCSD(T)-CBS'!$A$2:$I$192,2,FALSE)</f>
        <v>-36.054616604552393</v>
      </c>
      <c r="C181">
        <f>VLOOKUP($A181,'MP2-JCCT'!$A$2:$T$192,11,FALSE)*2625.5</f>
        <v>-1837.0551029801236</v>
      </c>
      <c r="D181">
        <f>VLOOKUP($A181,'MP2-JCCT'!$A$2:$T$192,12,FALSE)*2625.5</f>
        <v>-5775.0157167564003</v>
      </c>
      <c r="E181">
        <f>VLOOKUP($A181,'MP2-JCCT'!$A$2:$T$192,13,FALSE)*2625.5</f>
        <v>-1058.302214346035</v>
      </c>
      <c r="F181">
        <f>VLOOKUP($A181,'MP2-JCCT'!$A$2:$T$192,14,FALSE)*2625.5</f>
        <v>-3614.3401561817373</v>
      </c>
      <c r="G181">
        <f>VLOOKUP($A181,'MP2-JCCT'!$A$2:$T$192,15,FALSE)*2625.5</f>
        <v>-760.05993977789353</v>
      </c>
      <c r="H181">
        <f>VLOOKUP($A181,'MP2-JCCT'!$A$2:$T$192,16,FALSE)*2625.5</f>
        <v>-2140.8481943085294</v>
      </c>
    </row>
    <row r="182" spans="1:8" x14ac:dyDescent="0.25">
      <c r="A182" s="1" t="s">
        <v>12</v>
      </c>
      <c r="B182">
        <f>VLOOKUP($A182,'CCSD(T)-CBS'!$A$2:$I$192,2,FALSE)</f>
        <v>710.08649451035308</v>
      </c>
      <c r="C182">
        <f>VLOOKUP($A182,'MP2-JCCT'!$A$2:$T$192,11,FALSE)*2625.5</f>
        <v>-3496.1693035176604</v>
      </c>
      <c r="D182">
        <f>VLOOKUP($A182,'MP2-JCCT'!$A$2:$T$192,12,FALSE)*2625.5</f>
        <v>-10123.52736544284</v>
      </c>
      <c r="E182">
        <f>VLOOKUP($A182,'MP2-JCCT'!$A$2:$T$192,13,FALSE)*2625.5</f>
        <v>-1058.4221579160596</v>
      </c>
      <c r="F182">
        <f>VLOOKUP($A182,'MP2-JCCT'!$A$2:$T$192,14,FALSE)*2625.5</f>
        <v>-3613.7529790037456</v>
      </c>
      <c r="G182">
        <f>VLOOKUP($A182,'MP2-JCCT'!$A$2:$T$192,15,FALSE)*2625.5</f>
        <v>-2413.0141201866677</v>
      </c>
      <c r="H182">
        <f>VLOOKUP($A182,'MP2-JCCT'!$A$2:$T$192,16,FALSE)*2625.5</f>
        <v>-6478.1653338236238</v>
      </c>
    </row>
    <row r="183" spans="1:8" x14ac:dyDescent="0.25">
      <c r="A183" s="1" t="s">
        <v>13</v>
      </c>
      <c r="B183">
        <f>VLOOKUP($A183,'CCSD(T)-CBS'!$A$2:$I$192,2,FALSE)</f>
        <v>716.7517818980632</v>
      </c>
      <c r="C183">
        <f>VLOOKUP($A183,'MP2-JCCT'!$A$2:$T$192,11,FALSE)*2625.5</f>
        <v>-3492.7446742878933</v>
      </c>
      <c r="D183">
        <f>VLOOKUP($A183,'MP2-JCCT'!$A$2:$T$192,12,FALSE)*2625.5</f>
        <v>-10116.740460702296</v>
      </c>
      <c r="E183">
        <f>VLOOKUP($A183,'MP2-JCCT'!$A$2:$T$192,13,FALSE)*2625.5</f>
        <v>-1058.1019531298064</v>
      </c>
      <c r="F183">
        <f>VLOOKUP($A183,'MP2-JCCT'!$A$2:$T$192,14,FALSE)*2625.5</f>
        <v>-3613.4314817284389</v>
      </c>
      <c r="G183">
        <f>VLOOKUP($A183,'MP2-JCCT'!$A$2:$T$192,15,FALSE)*2625.5</f>
        <v>-2412.6904159030623</v>
      </c>
      <c r="H183">
        <f>VLOOKUP($A183,'MP2-JCCT'!$A$2:$T$192,16,FALSE)*2625.5</f>
        <v>-6476.7090859665341</v>
      </c>
    </row>
    <row r="184" spans="1:8" x14ac:dyDescent="0.25">
      <c r="A184" s="1" t="s">
        <v>14</v>
      </c>
      <c r="B184">
        <f>VLOOKUP($A184,'CCSD(T)-CBS'!$A$2:$I$192,2,FALSE)</f>
        <v>712.12645772221003</v>
      </c>
      <c r="C184">
        <f>VLOOKUP($A184,'MP2-JCCT'!$A$2:$T$192,11,FALSE)*2625.5</f>
        <v>-3495.1262041209739</v>
      </c>
      <c r="D184">
        <f>VLOOKUP($A184,'MP2-JCCT'!$A$2:$T$192,12,FALSE)*2625.5</f>
        <v>-10121.953541666629</v>
      </c>
      <c r="E184">
        <f>VLOOKUP($A184,'MP2-JCCT'!$A$2:$T$192,13,FALSE)*2625.5</f>
        <v>-1058.1367440852714</v>
      </c>
      <c r="F184">
        <f>VLOOKUP($A184,'MP2-JCCT'!$A$2:$T$192,14,FALSE)*2625.5</f>
        <v>-3613.6874239146464</v>
      </c>
      <c r="G184">
        <f>VLOOKUP($A184,'MP2-JCCT'!$A$2:$T$192,15,FALSE)*2625.5</f>
        <v>-2413.0174340051312</v>
      </c>
      <c r="H184">
        <f>VLOOKUP($A184,'MP2-JCCT'!$A$2:$T$192,16,FALSE)*2625.5</f>
        <v>-6478.1864328843667</v>
      </c>
    </row>
    <row r="185" spans="1:8" x14ac:dyDescent="0.25">
      <c r="A185" s="1" t="s">
        <v>15</v>
      </c>
      <c r="B185">
        <f>VLOOKUP($A185,'CCSD(T)-CBS'!$A$2:$I$192,2,FALSE)</f>
        <v>711.35567565922611</v>
      </c>
      <c r="C185">
        <f>VLOOKUP($A185,'MP2-JCCT'!$A$2:$T$192,11,FALSE)*2625.5</f>
        <v>-3495.445759590737</v>
      </c>
      <c r="D185">
        <f>VLOOKUP($A185,'MP2-JCCT'!$A$2:$T$192,12,FALSE)*2625.5</f>
        <v>-10122.593733584972</v>
      </c>
      <c r="E185">
        <f>VLOOKUP($A185,'MP2-JCCT'!$A$2:$T$192,13,FALSE)*2625.5</f>
        <v>-1058.2281903366556</v>
      </c>
      <c r="F185">
        <f>VLOOKUP($A185,'MP2-JCCT'!$A$2:$T$192,14,FALSE)*2625.5</f>
        <v>-3613.7077901774405</v>
      </c>
      <c r="G185">
        <f>VLOOKUP($A185,'MP2-JCCT'!$A$2:$T$192,15,FALSE)*2625.5</f>
        <v>-2412.9969677510094</v>
      </c>
      <c r="H185">
        <f>VLOOKUP($A185,'MP2-JCCT'!$A$2:$T$192,16,FALSE)*2625.5</f>
        <v>-6478.1493177378907</v>
      </c>
    </row>
    <row r="186" spans="1:8" x14ac:dyDescent="0.25">
      <c r="A186" s="1" t="s">
        <v>16</v>
      </c>
      <c r="B186">
        <f>VLOOKUP($A186,'CCSD(T)-CBS'!$A$2:$I$192,2,FALSE)</f>
        <v>718.92080438855191</v>
      </c>
      <c r="C186">
        <f>VLOOKUP($A186,'MP2-JCCT'!$A$2:$T$192,11,FALSE)*2625.5</f>
        <v>-3491.110532406431</v>
      </c>
      <c r="D186">
        <f>VLOOKUP($A186,'MP2-JCCT'!$A$2:$T$192,12,FALSE)*2625.5</f>
        <v>-10115.000463728944</v>
      </c>
      <c r="E186">
        <f>VLOOKUP($A186,'MP2-JCCT'!$A$2:$T$192,13,FALSE)*2625.5</f>
        <v>-1057.8935351146279</v>
      </c>
      <c r="F186">
        <f>VLOOKUP($A186,'MP2-JCCT'!$A$2:$T$192,14,FALSE)*2625.5</f>
        <v>-3613.4198464858168</v>
      </c>
      <c r="G186">
        <f>VLOOKUP($A186,'MP2-JCCT'!$A$2:$T$192,15,FALSE)*2625.5</f>
        <v>-2412.6927606486956</v>
      </c>
      <c r="H186">
        <f>VLOOKUP($A186,'MP2-JCCT'!$A$2:$T$192,16,FALSE)*2625.5</f>
        <v>-6476.9100617268277</v>
      </c>
    </row>
    <row r="187" spans="1:8" x14ac:dyDescent="0.25">
      <c r="A187" s="1" t="s">
        <v>17</v>
      </c>
      <c r="B187">
        <f>VLOOKUP($A187,'CCSD(T)-CBS'!$A$2:$I$192,2,FALSE)</f>
        <v>718.40688409346512</v>
      </c>
      <c r="C187">
        <f>VLOOKUP($A187,'MP2-JCCT'!$A$2:$T$192,11,FALSE)*2625.5</f>
        <v>-3491.7696122384609</v>
      </c>
      <c r="D187">
        <f>VLOOKUP($A187,'MP2-JCCT'!$A$2:$T$192,12,FALSE)*2625.5</f>
        <v>-10115.435037112395</v>
      </c>
      <c r="E187">
        <f>VLOOKUP($A187,'MP2-JCCT'!$A$2:$T$192,13,FALSE)*2625.5</f>
        <v>-1058.3055494777798</v>
      </c>
      <c r="F187">
        <f>VLOOKUP($A187,'MP2-JCCT'!$A$2:$T$192,14,FALSE)*2625.5</f>
        <v>-3613.7361565697006</v>
      </c>
      <c r="G187">
        <f>VLOOKUP($A187,'MP2-JCCT'!$A$2:$T$192,15,FALSE)*2625.5</f>
        <v>-2412.7724212567855</v>
      </c>
      <c r="H187">
        <f>VLOOKUP($A187,'MP2-JCCT'!$A$2:$T$192,16,FALSE)*2625.5</f>
        <v>-6476.9336106926348</v>
      </c>
    </row>
    <row r="188" spans="1:8" x14ac:dyDescent="0.25">
      <c r="A188" s="1" t="s">
        <v>18</v>
      </c>
      <c r="B188">
        <f>VLOOKUP($A188,'CCSD(T)-CBS'!$A$2:$I$192,2,FALSE)</f>
        <v>552.41514153413755</v>
      </c>
      <c r="C188">
        <f>VLOOKUP($A188,'MP2-JCCT'!$A$2:$T$192,11,FALSE)*2625.5</f>
        <v>-2289.908883820658</v>
      </c>
      <c r="D188">
        <f>VLOOKUP($A188,'MP2-JCCT'!$A$2:$T$192,12,FALSE)*2625.5</f>
        <v>-6944.1711933530105</v>
      </c>
      <c r="E188">
        <f>VLOOKUP($A188,'MP2-JCCT'!$A$2:$T$192,13,FALSE)*2625.5</f>
        <v>-1058.0304851541259</v>
      </c>
      <c r="F188">
        <f>VLOOKUP($A188,'MP2-JCCT'!$A$2:$T$192,14,FALSE)*2625.5</f>
        <v>-3613.4956493520313</v>
      </c>
      <c r="G188">
        <f>VLOOKUP($A188,'MP2-JCCT'!$A$2:$T$192,15,FALSE)*2625.5</f>
        <v>-1215.8068766253191</v>
      </c>
      <c r="H188">
        <f>VLOOKUP($A188,'MP2-JCCT'!$A$2:$T$192,16,FALSE)*2625.5</f>
        <v>-3311.0882048179928</v>
      </c>
    </row>
    <row r="189" spans="1:8" x14ac:dyDescent="0.25">
      <c r="A189" s="1" t="s">
        <v>19</v>
      </c>
      <c r="B189">
        <f>VLOOKUP($A189,'CCSD(T)-CBS'!$A$2:$I$192,2,FALSE)</f>
        <v>-31.134745228931024</v>
      </c>
      <c r="C189">
        <f>VLOOKUP($A189,'MP2-JCCT'!$A$2:$T$192,11,FALSE)*2625.5</f>
        <v>-2288.88750359299</v>
      </c>
      <c r="D189">
        <f>VLOOKUP($A189,'MP2-JCCT'!$A$2:$T$192,12,FALSE)*2625.5</f>
        <v>-6942.7987375854309</v>
      </c>
      <c r="E189">
        <f>VLOOKUP($A189,'MP2-JCCT'!$A$2:$T$192,13,FALSE)*2625.5</f>
        <v>-1058.3149796267803</v>
      </c>
      <c r="F189">
        <f>VLOOKUP($A189,'MP2-JCCT'!$A$2:$T$192,14,FALSE)*2625.5</f>
        <v>-3613.7590238351968</v>
      </c>
      <c r="G189">
        <f>VLOOKUP($A189,'MP2-JCCT'!$A$2:$T$192,15,FALSE)*2625.5</f>
        <v>-1215.8099310773457</v>
      </c>
      <c r="H189">
        <f>VLOOKUP($A189,'MP2-JCCT'!$A$2:$T$192,16,FALSE)*2625.5</f>
        <v>-3311.1135801314576</v>
      </c>
    </row>
    <row r="190" spans="1:8" x14ac:dyDescent="0.25">
      <c r="A190" s="1" t="s">
        <v>20</v>
      </c>
      <c r="B190">
        <f>VLOOKUP($A190,'CCSD(T)-CBS'!$A$2:$I$192,2,FALSE)</f>
        <v>-31.096112012826779</v>
      </c>
      <c r="C190">
        <f>VLOOKUP($A190,'MP2-JCCT'!$A$2:$T$192,11,FALSE)*2625.5</f>
        <v>-2288.5873394895252</v>
      </c>
      <c r="D190">
        <f>VLOOKUP($A190,'MP2-JCCT'!$A$2:$T$192,12,FALSE)*2625.5</f>
        <v>-6942.6437875200354</v>
      </c>
      <c r="E190">
        <f>VLOOKUP($A190,'MP2-JCCT'!$A$2:$T$192,13,FALSE)*2625.5</f>
        <v>-1058.14544691932</v>
      </c>
      <c r="F190">
        <f>VLOOKUP($A190,'MP2-JCCT'!$A$2:$T$192,14,FALSE)*2625.5</f>
        <v>-3613.6954593909818</v>
      </c>
      <c r="G190">
        <f>VLOOKUP($A190,'MP2-JCCT'!$A$2:$T$192,15,FALSE)*2625.5</f>
        <v>-1215.8217352347817</v>
      </c>
      <c r="H190">
        <f>VLOOKUP($A190,'MP2-JCCT'!$A$2:$T$192,16,FALSE)*2625.5</f>
        <v>-3311.1367310318983</v>
      </c>
    </row>
    <row r="191" spans="1:8" x14ac:dyDescent="0.25">
      <c r="A191" s="1" t="s">
        <v>21</v>
      </c>
      <c r="B191">
        <f>VLOOKUP($A191,'CCSD(T)-CBS'!$A$2:$I$192,2,FALSE)</f>
        <v>738.95321691923618</v>
      </c>
      <c r="C191">
        <f>VLOOKUP($A191,'MP2-JCCT'!$A$2:$T$192,11,FALSE)*2625.5</f>
        <v>-2489.3890396287684</v>
      </c>
      <c r="D191">
        <f>VLOOKUP($A191,'MP2-JCCT'!$A$2:$T$192,12,FALSE)*2625.5</f>
        <v>-7605.517273055696</v>
      </c>
      <c r="E191">
        <f>VLOOKUP($A191,'MP2-JCCT'!$A$2:$T$192,13,FALSE)*2625.5</f>
        <v>-1058.1491438043167</v>
      </c>
      <c r="F191">
        <f>VLOOKUP($A191,'MP2-JCCT'!$A$2:$T$192,14,FALSE)*2625.5</f>
        <v>-3613.9445227026545</v>
      </c>
      <c r="G191">
        <f>VLOOKUP($A191,'MP2-JCCT'!$A$2:$T$192,15,FALSE)*2625.5</f>
        <v>-1410.7385295587301</v>
      </c>
      <c r="H191">
        <f>VLOOKUP($A191,'MP2-JCCT'!$A$2:$T$192,16,FALSE)*2625.5</f>
        <v>-3969.3989062080332</v>
      </c>
    </row>
    <row r="192" spans="1:8" x14ac:dyDescent="0.25">
      <c r="A192" s="1" t="s">
        <v>22</v>
      </c>
      <c r="B192">
        <f>VLOOKUP($A192,'CCSD(T)-CBS'!$A$2:$I$192,2,FALSE)</f>
        <v>741.90370684405298</v>
      </c>
      <c r="C192">
        <f>VLOOKUP($A192,'MP2-JCCT'!$A$2:$T$192,11,FALSE)*2625.5</f>
        <v>-2488.1458754526625</v>
      </c>
      <c r="D192">
        <f>VLOOKUP($A192,'MP2-JCCT'!$A$2:$T$192,12,FALSE)*2625.5</f>
        <v>-7604.0365874149329</v>
      </c>
      <c r="E192">
        <f>VLOOKUP($A192,'MP2-JCCT'!$A$2:$T$192,13,FALSE)*2625.5</f>
        <v>-1058.7411349737588</v>
      </c>
      <c r="F192">
        <f>VLOOKUP($A192,'MP2-JCCT'!$A$2:$T$192,14,FALSE)*2625.5</f>
        <v>-3614.4176911333334</v>
      </c>
      <c r="G192">
        <f>VLOOKUP($A192,'MP2-JCCT'!$A$2:$T$192,15,FALSE)*2625.5</f>
        <v>-1410.7758870235525</v>
      </c>
      <c r="H192">
        <f>VLOOKUP($A192,'MP2-JCCT'!$A$2:$T$192,16,FALSE)*2625.5</f>
        <v>-3969.4238859800516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8"/>
  <sheetViews>
    <sheetView topLeftCell="V1" workbookViewId="0">
      <selection activeCell="AF2" sqref="AF2"/>
    </sheetView>
  </sheetViews>
  <sheetFormatPr defaultColWidth="11" defaultRowHeight="15.75" x14ac:dyDescent="0.25"/>
  <cols>
    <col min="1" max="1" width="20.875" bestFit="1" customWidth="1"/>
    <col min="10" max="10" width="16.125" customWidth="1"/>
    <col min="11" max="11" width="15.375" customWidth="1"/>
    <col min="12" max="12" width="14.625" customWidth="1"/>
    <col min="39" max="39" width="13.625" bestFit="1" customWidth="1"/>
  </cols>
  <sheetData>
    <row r="1" spans="1:51" x14ac:dyDescent="0.2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t="s">
        <v>58</v>
      </c>
      <c r="R1" t="s">
        <v>59</v>
      </c>
      <c r="S1" t="s">
        <v>60</v>
      </c>
      <c r="T1" t="s">
        <v>61</v>
      </c>
      <c r="V1" t="s">
        <v>244</v>
      </c>
      <c r="W1" t="s">
        <v>245</v>
      </c>
      <c r="X1" t="s">
        <v>249</v>
      </c>
      <c r="Y1" s="9" t="s">
        <v>264</v>
      </c>
      <c r="Z1" s="9" t="s">
        <v>247</v>
      </c>
      <c r="AA1" s="9" t="s">
        <v>248</v>
      </c>
      <c r="AB1" s="9" t="s">
        <v>246</v>
      </c>
      <c r="AD1" t="s">
        <v>244</v>
      </c>
      <c r="AE1" t="s">
        <v>245</v>
      </c>
      <c r="AF1" t="s">
        <v>250</v>
      </c>
      <c r="AH1" s="9" t="s">
        <v>246</v>
      </c>
      <c r="AI1" s="9" t="s">
        <v>251</v>
      </c>
      <c r="AJ1" s="9" t="s">
        <v>252</v>
      </c>
      <c r="AK1" s="9" t="s">
        <v>253</v>
      </c>
      <c r="AM1" s="9" t="s">
        <v>254</v>
      </c>
      <c r="AN1" s="9" t="s">
        <v>256</v>
      </c>
      <c r="AO1" s="9" t="s">
        <v>257</v>
      </c>
      <c r="AP1" s="9" t="s">
        <v>255</v>
      </c>
      <c r="AQ1" s="9" t="s">
        <v>258</v>
      </c>
      <c r="AS1" s="9" t="s">
        <v>259</v>
      </c>
      <c r="AT1" s="9" t="s">
        <v>260</v>
      </c>
      <c r="AU1" s="9" t="s">
        <v>261</v>
      </c>
      <c r="AV1" s="9" t="s">
        <v>262</v>
      </c>
      <c r="AW1" s="9" t="s">
        <v>263</v>
      </c>
    </row>
    <row r="2" spans="1:51" x14ac:dyDescent="0.25">
      <c r="A2" s="1" t="s">
        <v>177</v>
      </c>
      <c r="B2" s="1">
        <v>-384.693674966137</v>
      </c>
      <c r="C2" s="1">
        <v>-375.01575474865001</v>
      </c>
      <c r="D2" s="1">
        <v>9.6779202174866992</v>
      </c>
      <c r="E2" s="1">
        <v>-347.55350684703501</v>
      </c>
      <c r="F2" s="1">
        <v>-344.94742168595099</v>
      </c>
      <c r="G2" s="1">
        <v>2.6060851610833402</v>
      </c>
      <c r="H2" s="1">
        <v>-37.140168119102398</v>
      </c>
      <c r="I2" s="1">
        <v>-30.068333062699001</v>
      </c>
      <c r="J2" s="1">
        <v>7.0718350564033603</v>
      </c>
      <c r="K2" s="1">
        <v>-0.613424142770298</v>
      </c>
      <c r="L2" s="1">
        <v>-1.7927978941173599</v>
      </c>
      <c r="M2" s="1">
        <v>-0.301249297730521</v>
      </c>
      <c r="N2" s="1">
        <v>-0.93671562902054895</v>
      </c>
      <c r="O2" s="1">
        <v>-0.306139248277641</v>
      </c>
      <c r="P2" s="1">
        <v>-0.84797192087200202</v>
      </c>
      <c r="Q2">
        <v>-0.30137151463869999</v>
      </c>
      <c r="R2">
        <v>-0.93751922328708603</v>
      </c>
      <c r="S2">
        <v>-0.30632636633402799</v>
      </c>
      <c r="T2">
        <v>-0.849552510992022</v>
      </c>
      <c r="V2">
        <f>L2-N2-P2</f>
        <v>-8.1103442248089408E-3</v>
      </c>
      <c r="W2">
        <f>K2-M2-O2</f>
        <v>-6.0355967621359974E-3</v>
      </c>
      <c r="X2">
        <f>V2/W2</f>
        <v>1.3437518350610769</v>
      </c>
      <c r="Y2">
        <f>IF(X2&gt;=1.3,1,0)</f>
        <v>1</v>
      </c>
      <c r="Z2">
        <f>IF(X2&gt;=1.2,1,0)-Y2</f>
        <v>0</v>
      </c>
      <c r="AA2">
        <f>IF(X2&gt;=1.1,1,0)-Z2-Y2</f>
        <v>0</v>
      </c>
      <c r="AB2">
        <f>IF(X2&gt;=1,1,0)-AA2-Z2-Y2</f>
        <v>0</v>
      </c>
      <c r="AD2">
        <f>L2-R2-T2</f>
        <v>-5.7261598382518653E-3</v>
      </c>
      <c r="AE2">
        <f>K2-Q2-S2</f>
        <v>-5.7262617975700203E-3</v>
      </c>
      <c r="AF2">
        <f>AD2/AE2</f>
        <v>0.9999821944364824</v>
      </c>
      <c r="AH2">
        <f>IF(AF2&gt;=1,1,0)</f>
        <v>0</v>
      </c>
      <c r="AI2">
        <f>IF(AF2&gt;=0.9,1,0)-AH2</f>
        <v>1</v>
      </c>
      <c r="AJ2">
        <f>IF(AF2&gt;=0.8,1,0)-AI2-AH2</f>
        <v>0</v>
      </c>
      <c r="AK2">
        <f>IF(AF2&gt;=0.7,1,0)-AJ2-AI2-AH2</f>
        <v>0</v>
      </c>
      <c r="AM2">
        <f>L2/K2</f>
        <v>2.9226073268340347</v>
      </c>
      <c r="AN2">
        <f>R2/Q2</f>
        <v>3.1108421922723299</v>
      </c>
      <c r="AO2">
        <f>T2/S2</f>
        <v>2.7733574525727995</v>
      </c>
      <c r="AP2">
        <f>N2/M2</f>
        <v>3.1094367225993564</v>
      </c>
      <c r="AQ2">
        <f>P2/O2</f>
        <v>2.7698896029919271</v>
      </c>
      <c r="AS2">
        <f>K2+L2</f>
        <v>-2.4062220368876579</v>
      </c>
      <c r="AT2">
        <f>M2+N2</f>
        <v>-1.2379649267510699</v>
      </c>
      <c r="AU2">
        <f>O2+P2</f>
        <v>-1.1541111691496431</v>
      </c>
      <c r="AV2">
        <f>Q2+R2</f>
        <v>-1.2388907379257861</v>
      </c>
      <c r="AW2">
        <f>S2+T2</f>
        <v>-1.15587887732605</v>
      </c>
      <c r="AY2">
        <f>(AS2-AT2-AU2)*2625.5</f>
        <v>-37.14016806122379</v>
      </c>
    </row>
    <row r="3" spans="1:51" x14ac:dyDescent="0.25">
      <c r="A3" s="1" t="s">
        <v>23</v>
      </c>
      <c r="B3" s="1">
        <v>-415.64701140866902</v>
      </c>
      <c r="C3" s="1">
        <v>-399.631287780371</v>
      </c>
      <c r="D3" s="1">
        <v>16.015723628298101</v>
      </c>
      <c r="E3" s="1">
        <v>-357.28532520785501</v>
      </c>
      <c r="F3" s="1">
        <v>-357.01599679856901</v>
      </c>
      <c r="G3" s="1">
        <v>0.26932840928579599</v>
      </c>
      <c r="H3" s="1">
        <v>-58.361686200813999</v>
      </c>
      <c r="I3" s="1">
        <v>-42.615290981801699</v>
      </c>
      <c r="J3" s="1">
        <v>15.7463952190123</v>
      </c>
      <c r="K3" s="1">
        <v>-0.38274408237548602</v>
      </c>
      <c r="L3" s="1">
        <v>-1.12245861148933</v>
      </c>
      <c r="M3" s="1">
        <v>-0.30203564065829203</v>
      </c>
      <c r="N3" s="1">
        <v>-0.939814835164551</v>
      </c>
      <c r="O3" s="1">
        <v>-7.0852699890701795E-2</v>
      </c>
      <c r="P3" s="1">
        <v>-0.17027072890591999</v>
      </c>
      <c r="Q3">
        <v>-0.30208844959127401</v>
      </c>
      <c r="R3">
        <v>-0.94015744713979699</v>
      </c>
      <c r="S3">
        <v>-7.2326356724499899E-2</v>
      </c>
      <c r="T3">
        <v>-0.17439913553295699</v>
      </c>
      <c r="V3">
        <f t="shared" ref="V3:V66" si="0">L3-N3-P3</f>
        <v>-1.2373047418859029E-2</v>
      </c>
      <c r="W3">
        <f t="shared" ref="W3:W66" si="1">K3-M3-O3</f>
        <v>-9.8557418264921953E-3</v>
      </c>
      <c r="X3">
        <f t="shared" ref="X3:X66" si="2">V3/W3</f>
        <v>1.2554151312689954</v>
      </c>
      <c r="Y3">
        <f t="shared" ref="Y3:Y66" si="3">IF(X3&gt;=1.3,1,0)</f>
        <v>0</v>
      </c>
      <c r="Z3">
        <f t="shared" ref="Z3:Z66" si="4">IF(X3&gt;=1.2,1,0)-Y3</f>
        <v>1</v>
      </c>
      <c r="AA3">
        <f t="shared" ref="AA3:AA66" si="5">IF(X3&gt;=1.1,1,0)-Z3-Y3</f>
        <v>0</v>
      </c>
      <c r="AB3">
        <f t="shared" ref="AB3:AB66" si="6">IF(X3&gt;=1,1,0)-AA3-Z3-Y3</f>
        <v>0</v>
      </c>
      <c r="AD3">
        <f t="shared" ref="AD3:AD66" si="7">L3-R3-T3</f>
        <v>-7.9020288165760344E-3</v>
      </c>
      <c r="AE3">
        <f t="shared" ref="AE3:AE66" si="8">K3-Q3-S3</f>
        <v>-8.3292760597121068E-3</v>
      </c>
      <c r="AF3">
        <f t="shared" ref="AF3:AF66" si="9">AD3/AE3</f>
        <v>0.94870535685536639</v>
      </c>
      <c r="AH3">
        <f t="shared" ref="AH3:AH66" si="10">IF(AF3&gt;=1,1,0)</f>
        <v>0</v>
      </c>
      <c r="AI3">
        <f t="shared" ref="AI3:AI66" si="11">IF(AF3&gt;=0.9,1,0)-AH3</f>
        <v>1</v>
      </c>
      <c r="AJ3">
        <f t="shared" ref="AJ3:AJ66" si="12">IF(AF3&gt;=0.8,1,0)-AI3-AH3</f>
        <v>0</v>
      </c>
      <c r="AK3">
        <f t="shared" ref="AK3:AK66" si="13">IF(AF3&gt;=0.7,1,0)-AJ3-AI3-AH3</f>
        <v>0</v>
      </c>
      <c r="AM3">
        <f t="shared" ref="AM3:AM66" si="14">L3/K3</f>
        <v>2.9326609167223046</v>
      </c>
      <c r="AN3">
        <f t="shared" ref="AN3:AN66" si="15">R3/Q3</f>
        <v>3.1121926323625777</v>
      </c>
      <c r="AO3">
        <f t="shared" ref="AO3:AO66" si="16">T3/S3</f>
        <v>2.4112805266448718</v>
      </c>
      <c r="AP3">
        <f t="shared" ref="AP3:AP66" si="17">N3/M3</f>
        <v>3.1116024357794596</v>
      </c>
      <c r="AQ3">
        <f t="shared" ref="AQ3:AQ66" si="18">P3/O3</f>
        <v>2.4031650052655946</v>
      </c>
      <c r="AS3">
        <f t="shared" ref="AS3:AS66" si="19">K3+L3</f>
        <v>-1.505202693864816</v>
      </c>
      <c r="AT3">
        <f t="shared" ref="AT3:AT66" si="20">M3+N3</f>
        <v>-1.241850475822843</v>
      </c>
      <c r="AU3">
        <f t="shared" ref="AU3:AU66" si="21">O3+P3</f>
        <v>-0.2411234287966218</v>
      </c>
      <c r="AV3">
        <f t="shared" ref="AV3:AV66" si="22">Q3+R3</f>
        <v>-1.242245896731071</v>
      </c>
      <c r="AW3">
        <f t="shared" ref="AW3:AW66" si="23">S3+T3</f>
        <v>-0.24672549225745688</v>
      </c>
      <c r="AY3">
        <f t="shared" ref="AY3:AY34" si="24">(AS3-AT3-AU3)*2625.5</f>
        <v>-58.361686163669454</v>
      </c>
    </row>
    <row r="4" spans="1:51" x14ac:dyDescent="0.25">
      <c r="A4" s="1" t="s">
        <v>24</v>
      </c>
      <c r="B4" s="1">
        <v>-395.30938877245399</v>
      </c>
      <c r="C4" s="1">
        <v>-379.62677249848201</v>
      </c>
      <c r="D4" s="1">
        <v>15.6826162739723</v>
      </c>
      <c r="E4" s="1">
        <v>-354.07867129988199</v>
      </c>
      <c r="F4" s="1">
        <v>-353.87883072306897</v>
      </c>
      <c r="G4" s="1">
        <v>0.19984057681345299</v>
      </c>
      <c r="H4" s="1">
        <v>-41.230717472572003</v>
      </c>
      <c r="I4" s="1">
        <v>-25.7479417754131</v>
      </c>
      <c r="J4" s="1">
        <v>15.4827756971589</v>
      </c>
      <c r="K4" s="1">
        <v>-0.37977654543798001</v>
      </c>
      <c r="L4" s="1">
        <v>-1.1188828632908301</v>
      </c>
      <c r="M4" s="1">
        <v>-0.30194524612185902</v>
      </c>
      <c r="N4" s="1">
        <v>-0.93988678505184697</v>
      </c>
      <c r="O4" s="1">
        <v>-7.0852699890700102E-2</v>
      </c>
      <c r="P4" s="1">
        <v>-0.17027072890591699</v>
      </c>
      <c r="Q4">
        <v>-0.30198195938372002</v>
      </c>
      <c r="R4">
        <v>-0.94013606062933697</v>
      </c>
      <c r="S4">
        <v>-7.2250534753962398E-2</v>
      </c>
      <c r="T4">
        <v>-0.17448398220306899</v>
      </c>
      <c r="V4">
        <f t="shared" si="0"/>
        <v>-8.7253493330661236E-3</v>
      </c>
      <c r="W4">
        <f t="shared" si="1"/>
        <v>-6.9785994254208811E-3</v>
      </c>
      <c r="X4">
        <f t="shared" si="2"/>
        <v>1.2503009273296835</v>
      </c>
      <c r="Y4">
        <f t="shared" si="3"/>
        <v>0</v>
      </c>
      <c r="Z4">
        <f t="shared" si="4"/>
        <v>1</v>
      </c>
      <c r="AA4">
        <f t="shared" si="5"/>
        <v>0</v>
      </c>
      <c r="AB4">
        <f t="shared" si="6"/>
        <v>0</v>
      </c>
      <c r="AD4">
        <f t="shared" si="7"/>
        <v>-4.2628204584241325E-3</v>
      </c>
      <c r="AE4">
        <f t="shared" si="8"/>
        <v>-5.5440513002975866E-3</v>
      </c>
      <c r="AF4">
        <f t="shared" si="9"/>
        <v>0.76889989423353966</v>
      </c>
      <c r="AH4">
        <f t="shared" si="10"/>
        <v>0</v>
      </c>
      <c r="AI4">
        <f t="shared" si="11"/>
        <v>0</v>
      </c>
      <c r="AJ4">
        <f t="shared" si="12"/>
        <v>0</v>
      </c>
      <c r="AK4">
        <f t="shared" si="13"/>
        <v>1</v>
      </c>
      <c r="AM4">
        <f t="shared" si="14"/>
        <v>2.946161043200997</v>
      </c>
      <c r="AN4">
        <f t="shared" si="15"/>
        <v>3.1132192881586427</v>
      </c>
      <c r="AO4">
        <f t="shared" si="16"/>
        <v>2.4149853395168104</v>
      </c>
      <c r="AP4">
        <f t="shared" si="17"/>
        <v>3.1127722563067861</v>
      </c>
      <c r="AQ4">
        <f t="shared" si="18"/>
        <v>2.4031650052656097</v>
      </c>
      <c r="AS4">
        <f t="shared" si="19"/>
        <v>-1.4986594087288101</v>
      </c>
      <c r="AT4">
        <f t="shared" si="20"/>
        <v>-1.2418320311737059</v>
      </c>
      <c r="AU4">
        <f t="shared" si="21"/>
        <v>-0.24112342879661708</v>
      </c>
      <c r="AV4">
        <f t="shared" si="22"/>
        <v>-1.242118020013057</v>
      </c>
      <c r="AW4">
        <f t="shared" si="23"/>
        <v>-0.24673451695703139</v>
      </c>
      <c r="AY4">
        <f t="shared" si="24"/>
        <v>-41.230717465407956</v>
      </c>
    </row>
    <row r="5" spans="1:51" x14ac:dyDescent="0.25">
      <c r="A5" s="1" t="s">
        <v>178</v>
      </c>
      <c r="B5" s="1">
        <v>-419.68757408299501</v>
      </c>
      <c r="C5" s="1">
        <v>-413.11164708158799</v>
      </c>
      <c r="D5" s="1">
        <v>6.5759270014072904</v>
      </c>
      <c r="E5" s="1">
        <v>-378.62319968489601</v>
      </c>
      <c r="F5" s="1">
        <v>-378.296682010989</v>
      </c>
      <c r="G5" s="1">
        <v>0.32651767390689601</v>
      </c>
      <c r="H5" s="1">
        <v>-41.064374398099602</v>
      </c>
      <c r="I5" s="1">
        <v>-34.8149650705992</v>
      </c>
      <c r="J5" s="1">
        <v>6.2494093275003904</v>
      </c>
      <c r="K5" s="1">
        <v>-0.361040261648648</v>
      </c>
      <c r="L5" s="1">
        <v>-1.1035347004058</v>
      </c>
      <c r="M5" s="1">
        <v>-0.30196828108676399</v>
      </c>
      <c r="N5" s="1">
        <v>-0.939695767382416</v>
      </c>
      <c r="O5" s="1">
        <v>-5.1878586811869201E-2</v>
      </c>
      <c r="P5" s="1">
        <v>-0.15539173473641199</v>
      </c>
      <c r="Q5">
        <v>-0.30202311142779797</v>
      </c>
      <c r="R5">
        <v>-0.94004914062732103</v>
      </c>
      <c r="S5">
        <v>-5.2058658343508597E-2</v>
      </c>
      <c r="T5">
        <v>-0.15718373359589499</v>
      </c>
      <c r="V5">
        <f t="shared" si="0"/>
        <v>-8.4471982869720463E-3</v>
      </c>
      <c r="W5">
        <f t="shared" si="1"/>
        <v>-7.1933937500148065E-3</v>
      </c>
      <c r="X5">
        <f t="shared" si="2"/>
        <v>1.1742994448141615</v>
      </c>
      <c r="Y5">
        <f t="shared" si="3"/>
        <v>0</v>
      </c>
      <c r="Z5">
        <f t="shared" si="4"/>
        <v>0</v>
      </c>
      <c r="AA5">
        <f t="shared" si="5"/>
        <v>1</v>
      </c>
      <c r="AB5">
        <f t="shared" si="6"/>
        <v>0</v>
      </c>
      <c r="AD5">
        <f t="shared" si="7"/>
        <v>-6.3018261825840138E-3</v>
      </c>
      <c r="AE5">
        <f t="shared" si="8"/>
        <v>-6.9584918773414259E-3</v>
      </c>
      <c r="AF5">
        <f t="shared" si="9"/>
        <v>0.90563103236555065</v>
      </c>
      <c r="AH5">
        <f t="shared" si="10"/>
        <v>0</v>
      </c>
      <c r="AI5">
        <f t="shared" si="11"/>
        <v>1</v>
      </c>
      <c r="AJ5">
        <f t="shared" si="12"/>
        <v>0</v>
      </c>
      <c r="AK5">
        <f t="shared" si="13"/>
        <v>0</v>
      </c>
      <c r="AM5">
        <f t="shared" si="14"/>
        <v>3.0565419362556363</v>
      </c>
      <c r="AN5">
        <f t="shared" si="15"/>
        <v>3.1125073050975782</v>
      </c>
      <c r="AO5">
        <f t="shared" si="16"/>
        <v>3.0193581355616104</v>
      </c>
      <c r="AP5">
        <f t="shared" si="17"/>
        <v>3.1119022302624391</v>
      </c>
      <c r="AQ5">
        <f t="shared" si="18"/>
        <v>2.9952962153714684</v>
      </c>
      <c r="AS5">
        <f t="shared" si="19"/>
        <v>-1.4645749620544479</v>
      </c>
      <c r="AT5">
        <f t="shared" si="20"/>
        <v>-1.2416640484691799</v>
      </c>
      <c r="AU5">
        <f t="shared" si="21"/>
        <v>-0.20727032154828118</v>
      </c>
      <c r="AV5">
        <f t="shared" si="22"/>
        <v>-1.2420722520551191</v>
      </c>
      <c r="AW5">
        <f t="shared" si="23"/>
        <v>-0.20924239193940358</v>
      </c>
      <c r="AY5">
        <f t="shared" si="24"/>
        <v>-41.06437439310902</v>
      </c>
    </row>
    <row r="6" spans="1:51" x14ac:dyDescent="0.25">
      <c r="A6" s="1" t="s">
        <v>179</v>
      </c>
      <c r="B6" s="1">
        <v>-407.79003633205099</v>
      </c>
      <c r="C6" s="1">
        <v>-400.84379419403001</v>
      </c>
      <c r="D6" s="1">
        <v>6.94624213802157</v>
      </c>
      <c r="E6" s="1">
        <v>-378.08432894734801</v>
      </c>
      <c r="F6" s="1">
        <v>-377.82813631874302</v>
      </c>
      <c r="G6" s="1">
        <v>0.25619262860451097</v>
      </c>
      <c r="H6" s="1">
        <v>-29.705707384703398</v>
      </c>
      <c r="I6" s="1">
        <v>-23.015657875286301</v>
      </c>
      <c r="J6" s="1">
        <v>6.6900495094170598</v>
      </c>
      <c r="K6" s="1">
        <v>-0.35938835294740901</v>
      </c>
      <c r="L6" s="1">
        <v>-1.1013451186008101</v>
      </c>
      <c r="M6" s="1">
        <v>-0.30203821448305601</v>
      </c>
      <c r="N6" s="1">
        <v>-0.94011063067061795</v>
      </c>
      <c r="O6" s="1">
        <v>-5.18785868118729E-2</v>
      </c>
      <c r="P6" s="1">
        <v>-0.15539173473641901</v>
      </c>
      <c r="Q6">
        <v>-0.30207623452410498</v>
      </c>
      <c r="R6">
        <v>-0.94037146383608905</v>
      </c>
      <c r="S6">
        <v>-5.2069905236495503E-2</v>
      </c>
      <c r="T6">
        <v>-0.15744966803209801</v>
      </c>
      <c r="V6">
        <f t="shared" si="0"/>
        <v>-5.8427531937731148E-3</v>
      </c>
      <c r="W6">
        <f t="shared" si="1"/>
        <v>-5.4715516524800958E-3</v>
      </c>
      <c r="X6">
        <f t="shared" si="2"/>
        <v>1.0678420976113356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1</v>
      </c>
      <c r="AD6">
        <f t="shared" si="7"/>
        <v>-3.5239867326230245E-3</v>
      </c>
      <c r="AE6">
        <f t="shared" si="8"/>
        <v>-5.2422131868085226E-3</v>
      </c>
      <c r="AF6">
        <f t="shared" si="9"/>
        <v>0.67223262523751726</v>
      </c>
      <c r="AH6">
        <f t="shared" si="10"/>
        <v>0</v>
      </c>
      <c r="AI6">
        <f t="shared" si="11"/>
        <v>0</v>
      </c>
      <c r="AJ6">
        <f t="shared" si="12"/>
        <v>0</v>
      </c>
      <c r="AK6">
        <f t="shared" si="13"/>
        <v>0</v>
      </c>
      <c r="AM6">
        <f t="shared" si="14"/>
        <v>3.0644986393367488</v>
      </c>
      <c r="AN6">
        <f t="shared" si="15"/>
        <v>3.1130269659166108</v>
      </c>
      <c r="AO6">
        <f t="shared" si="16"/>
        <v>3.0238132241067039</v>
      </c>
      <c r="AP6">
        <f t="shared" si="17"/>
        <v>3.1125552515917057</v>
      </c>
      <c r="AQ6">
        <f t="shared" si="18"/>
        <v>2.9952962153713902</v>
      </c>
      <c r="AS6">
        <f t="shared" si="19"/>
        <v>-1.460733471548219</v>
      </c>
      <c r="AT6">
        <f t="shared" si="20"/>
        <v>-1.242148845153674</v>
      </c>
      <c r="AU6">
        <f t="shared" si="21"/>
        <v>-0.20727032154829192</v>
      </c>
      <c r="AV6">
        <f t="shared" si="22"/>
        <v>-1.242447698360194</v>
      </c>
      <c r="AW6">
        <f t="shared" si="23"/>
        <v>-0.2095195732685935</v>
      </c>
      <c r="AY6">
        <f t="shared" si="24"/>
        <v>-29.705707373837495</v>
      </c>
    </row>
    <row r="7" spans="1:51" x14ac:dyDescent="0.25">
      <c r="A7" s="1" t="s">
        <v>180</v>
      </c>
      <c r="B7" s="1">
        <v>-379.54187743855999</v>
      </c>
      <c r="C7" s="1">
        <v>-371.207811628873</v>
      </c>
      <c r="D7" s="1">
        <v>8.33406580968688</v>
      </c>
      <c r="E7" s="1">
        <v>-312.52346463728998</v>
      </c>
      <c r="F7" s="1">
        <v>-311.38410553674902</v>
      </c>
      <c r="G7" s="1">
        <v>1.1393591005416801</v>
      </c>
      <c r="H7" s="1">
        <v>-67.018412801269704</v>
      </c>
      <c r="I7" s="1">
        <v>-59.823706092124503</v>
      </c>
      <c r="J7" s="1">
        <v>7.1947067091451897</v>
      </c>
      <c r="K7" s="1">
        <v>-0.55413107622579905</v>
      </c>
      <c r="L7" s="1">
        <v>-1.61636986499562</v>
      </c>
      <c r="M7" s="1">
        <v>-0.30143264192594299</v>
      </c>
      <c r="N7" s="1">
        <v>-0.937221542704744</v>
      </c>
      <c r="O7" s="1">
        <v>-0.24122834606579799</v>
      </c>
      <c r="P7" s="1">
        <v>-0.66509244869459605</v>
      </c>
      <c r="Q7">
        <v>-0.30156438239622801</v>
      </c>
      <c r="R7">
        <v>-0.93810462973344999</v>
      </c>
      <c r="S7">
        <v>-0.24141613047601701</v>
      </c>
      <c r="T7">
        <v>-0.66663015544507098</v>
      </c>
      <c r="V7">
        <f t="shared" si="0"/>
        <v>-1.4055873596279911E-2</v>
      </c>
      <c r="W7">
        <f t="shared" si="1"/>
        <v>-1.1470088234058068E-2</v>
      </c>
      <c r="X7">
        <f t="shared" si="2"/>
        <v>1.2254372686117518</v>
      </c>
      <c r="Y7">
        <f t="shared" si="3"/>
        <v>0</v>
      </c>
      <c r="Z7">
        <f t="shared" si="4"/>
        <v>1</v>
      </c>
      <c r="AA7">
        <f t="shared" si="5"/>
        <v>0</v>
      </c>
      <c r="AB7">
        <f t="shared" si="6"/>
        <v>0</v>
      </c>
      <c r="AD7">
        <f t="shared" si="7"/>
        <v>-1.1635079817098992E-2</v>
      </c>
      <c r="AE7">
        <f t="shared" si="8"/>
        <v>-1.1150563353554022E-2</v>
      </c>
      <c r="AF7">
        <f t="shared" si="9"/>
        <v>1.0434521959278893</v>
      </c>
      <c r="AH7">
        <f t="shared" si="10"/>
        <v>1</v>
      </c>
      <c r="AI7">
        <f t="shared" si="11"/>
        <v>0</v>
      </c>
      <c r="AJ7">
        <f t="shared" si="12"/>
        <v>0</v>
      </c>
      <c r="AK7">
        <f t="shared" si="13"/>
        <v>0</v>
      </c>
      <c r="AM7">
        <f t="shared" si="14"/>
        <v>2.9169449871044169</v>
      </c>
      <c r="AN7">
        <f t="shared" si="15"/>
        <v>3.1107938619252002</v>
      </c>
      <c r="AO7">
        <f t="shared" si="16"/>
        <v>2.7613322860018914</v>
      </c>
      <c r="AP7">
        <f t="shared" si="17"/>
        <v>3.1092237944655103</v>
      </c>
      <c r="AQ7">
        <f t="shared" si="18"/>
        <v>2.7571073613097856</v>
      </c>
      <c r="AS7">
        <f t="shared" si="19"/>
        <v>-2.1705009412214191</v>
      </c>
      <c r="AT7">
        <f t="shared" si="20"/>
        <v>-1.2386541846306871</v>
      </c>
      <c r="AU7">
        <f t="shared" si="21"/>
        <v>-0.90632079476039407</v>
      </c>
      <c r="AV7">
        <f t="shared" si="22"/>
        <v>-1.2396690121296781</v>
      </c>
      <c r="AW7">
        <f t="shared" si="23"/>
        <v>-0.90804628592108805</v>
      </c>
      <c r="AY7">
        <f t="shared" si="24"/>
        <v>-67.018412785552286</v>
      </c>
    </row>
    <row r="8" spans="1:51" x14ac:dyDescent="0.25">
      <c r="A8" s="1" t="s">
        <v>181</v>
      </c>
      <c r="B8" s="1">
        <v>-362.516838498781</v>
      </c>
      <c r="C8" s="1">
        <v>-354.75695542412097</v>
      </c>
      <c r="D8" s="1">
        <v>7.7598830746602703</v>
      </c>
      <c r="E8" s="1">
        <v>-312.827095223676</v>
      </c>
      <c r="F8" s="1">
        <v>-311.80196825274999</v>
      </c>
      <c r="G8" s="1">
        <v>1.0251269709262301</v>
      </c>
      <c r="H8" s="1">
        <v>-49.6897432751054</v>
      </c>
      <c r="I8" s="1">
        <v>-42.9549871713714</v>
      </c>
      <c r="J8" s="1">
        <v>6.73475610373404</v>
      </c>
      <c r="K8" s="1">
        <v>-0.551175230948586</v>
      </c>
      <c r="L8" s="1">
        <v>-1.6131241504389799</v>
      </c>
      <c r="M8" s="1">
        <v>-0.30147816171145703</v>
      </c>
      <c r="N8" s="1">
        <v>-0.93767828150525201</v>
      </c>
      <c r="O8" s="1">
        <v>-0.241101031058743</v>
      </c>
      <c r="P8" s="1">
        <v>-0.66511608601086403</v>
      </c>
      <c r="Q8">
        <v>-0.30157250014081</v>
      </c>
      <c r="R8">
        <v>-0.938343323503398</v>
      </c>
      <c r="S8">
        <v>-0.24129693702265001</v>
      </c>
      <c r="T8">
        <v>-0.66672593239539701</v>
      </c>
      <c r="V8">
        <f t="shared" si="0"/>
        <v>-1.0329782922863906E-2</v>
      </c>
      <c r="W8">
        <f t="shared" si="1"/>
        <v>-8.5960381783859729E-3</v>
      </c>
      <c r="X8">
        <f t="shared" si="2"/>
        <v>1.2016911405579016</v>
      </c>
      <c r="Y8">
        <f t="shared" si="3"/>
        <v>0</v>
      </c>
      <c r="Z8">
        <f t="shared" si="4"/>
        <v>1</v>
      </c>
      <c r="AA8">
        <f t="shared" si="5"/>
        <v>0</v>
      </c>
      <c r="AB8">
        <f t="shared" si="6"/>
        <v>0</v>
      </c>
      <c r="AD8">
        <f t="shared" si="7"/>
        <v>-8.0548945401849315E-3</v>
      </c>
      <c r="AE8">
        <f t="shared" si="8"/>
        <v>-8.3057937851259978E-3</v>
      </c>
      <c r="AF8">
        <f t="shared" si="9"/>
        <v>0.96979226171129163</v>
      </c>
      <c r="AH8">
        <f t="shared" si="10"/>
        <v>0</v>
      </c>
      <c r="AI8">
        <f t="shared" si="11"/>
        <v>1</v>
      </c>
      <c r="AJ8">
        <f t="shared" si="12"/>
        <v>0</v>
      </c>
      <c r="AK8">
        <f t="shared" si="13"/>
        <v>0</v>
      </c>
      <c r="AM8">
        <f t="shared" si="14"/>
        <v>2.9266992779460606</v>
      </c>
      <c r="AN8">
        <f t="shared" si="15"/>
        <v>3.1115016225460459</v>
      </c>
      <c r="AO8">
        <f t="shared" si="16"/>
        <v>2.7630932270508386</v>
      </c>
      <c r="AP8">
        <f t="shared" si="17"/>
        <v>3.1102693348737422</v>
      </c>
      <c r="AQ8">
        <f t="shared" si="18"/>
        <v>2.7586613092866119</v>
      </c>
      <c r="AS8">
        <f t="shared" si="19"/>
        <v>-2.1642993813875657</v>
      </c>
      <c r="AT8">
        <f t="shared" si="20"/>
        <v>-1.239156443216709</v>
      </c>
      <c r="AU8">
        <f t="shared" si="21"/>
        <v>-0.90621711706960706</v>
      </c>
      <c r="AV8">
        <f t="shared" si="22"/>
        <v>-1.239915823644208</v>
      </c>
      <c r="AW8">
        <f t="shared" si="23"/>
        <v>-0.908022869418047</v>
      </c>
      <c r="AY8">
        <f t="shared" si="24"/>
        <v>-49.6897433013309</v>
      </c>
    </row>
    <row r="9" spans="1:51" x14ac:dyDescent="0.25">
      <c r="A9" s="1" t="s">
        <v>182</v>
      </c>
      <c r="B9" s="1">
        <v>-424.90173541808298</v>
      </c>
      <c r="C9" s="1">
        <v>-414.23749124773599</v>
      </c>
      <c r="D9" s="1">
        <v>10.664244170346899</v>
      </c>
      <c r="E9" s="1">
        <v>-375.76649917698001</v>
      </c>
      <c r="F9" s="1">
        <v>-373.74384777241602</v>
      </c>
      <c r="G9" s="1">
        <v>2.0226514045642601</v>
      </c>
      <c r="H9" s="1">
        <v>-49.135236241102497</v>
      </c>
      <c r="I9" s="1">
        <v>-40.4936434753198</v>
      </c>
      <c r="J9" s="1">
        <v>8.6415927657826508</v>
      </c>
      <c r="K9" s="1">
        <v>-0.60236670019804905</v>
      </c>
      <c r="L9" s="1">
        <v>-1.7755299776206599</v>
      </c>
      <c r="M9" s="1">
        <v>-0.30143922786859401</v>
      </c>
      <c r="N9" s="1">
        <v>-0.93706150978151104</v>
      </c>
      <c r="O9" s="1">
        <v>-0.29239131445010103</v>
      </c>
      <c r="P9" s="1">
        <v>-0.82829000517687801</v>
      </c>
      <c r="Q9">
        <v>-0.30157543010230198</v>
      </c>
      <c r="R9">
        <v>-0.93796546751736498</v>
      </c>
      <c r="S9">
        <v>-0.292642282521762</v>
      </c>
      <c r="T9">
        <v>-0.83029028552912598</v>
      </c>
      <c r="V9">
        <f t="shared" si="0"/>
        <v>-1.0178462662270849E-2</v>
      </c>
      <c r="W9">
        <f t="shared" si="1"/>
        <v>-8.5361578793540227E-3</v>
      </c>
      <c r="X9">
        <f t="shared" si="2"/>
        <v>1.1923939090781095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0</v>
      </c>
      <c r="AD9">
        <f t="shared" si="7"/>
        <v>-7.2742245741689304E-3</v>
      </c>
      <c r="AE9">
        <f t="shared" si="8"/>
        <v>-8.1489875739850781E-3</v>
      </c>
      <c r="AF9">
        <f t="shared" si="9"/>
        <v>0.89265378160487674</v>
      </c>
      <c r="AH9">
        <f t="shared" si="10"/>
        <v>0</v>
      </c>
      <c r="AI9">
        <f t="shared" si="11"/>
        <v>0</v>
      </c>
      <c r="AJ9">
        <f t="shared" si="12"/>
        <v>1</v>
      </c>
      <c r="AK9">
        <f t="shared" si="13"/>
        <v>0</v>
      </c>
      <c r="AM9">
        <f t="shared" si="14"/>
        <v>2.9475898601912962</v>
      </c>
      <c r="AN9">
        <f t="shared" si="15"/>
        <v>3.1102184524753342</v>
      </c>
      <c r="AO9">
        <f t="shared" si="16"/>
        <v>2.8372191413159253</v>
      </c>
      <c r="AP9">
        <f t="shared" si="17"/>
        <v>3.1086249669867221</v>
      </c>
      <c r="AQ9">
        <f t="shared" si="18"/>
        <v>2.8328133027297309</v>
      </c>
      <c r="AS9">
        <f t="shared" si="19"/>
        <v>-2.3778966778187089</v>
      </c>
      <c r="AT9">
        <f t="shared" si="20"/>
        <v>-1.2385007376501052</v>
      </c>
      <c r="AU9">
        <f t="shared" si="21"/>
        <v>-1.1206813196269789</v>
      </c>
      <c r="AV9">
        <f t="shared" si="22"/>
        <v>-1.2395408976196669</v>
      </c>
      <c r="AW9">
        <f t="shared" si="23"/>
        <v>-1.1229325680508879</v>
      </c>
      <c r="AY9">
        <f t="shared" si="24"/>
        <v>-49.1352362320361</v>
      </c>
    </row>
    <row r="10" spans="1:51" x14ac:dyDescent="0.25">
      <c r="A10" s="1" t="s">
        <v>183</v>
      </c>
      <c r="B10" s="1">
        <v>-371.59783896435698</v>
      </c>
      <c r="C10" s="1">
        <v>-353.52992594148299</v>
      </c>
      <c r="D10" s="1">
        <v>18.067913022874102</v>
      </c>
      <c r="E10" s="1">
        <v>-290.70446339385001</v>
      </c>
      <c r="F10" s="1">
        <v>-286.50196764130999</v>
      </c>
      <c r="G10" s="1">
        <v>4.20249575253934</v>
      </c>
      <c r="H10" s="1">
        <v>-80.893375570507303</v>
      </c>
      <c r="I10" s="1">
        <v>-67.0279583001725</v>
      </c>
      <c r="J10" s="1">
        <v>13.865417270334801</v>
      </c>
      <c r="K10" s="1">
        <v>-1.2424907777257299</v>
      </c>
      <c r="L10" s="1">
        <v>-3.4616222194367601</v>
      </c>
      <c r="M10" s="1">
        <v>-0.30126070598990301</v>
      </c>
      <c r="N10" s="1">
        <v>-0.93677829760789499</v>
      </c>
      <c r="O10" s="1">
        <v>-0.928130268909232</v>
      </c>
      <c r="P10" s="1">
        <v>-2.5071330693154898</v>
      </c>
      <c r="Q10">
        <v>-0.301469125533396</v>
      </c>
      <c r="R10">
        <v>-0.93817923203296405</v>
      </c>
      <c r="S10">
        <v>-0.92856992409866901</v>
      </c>
      <c r="T10">
        <v>-2.5103651179534698</v>
      </c>
      <c r="V10">
        <f t="shared" si="0"/>
        <v>-1.7710852513375119E-2</v>
      </c>
      <c r="W10">
        <f t="shared" si="1"/>
        <v>-1.3099802826594842E-2</v>
      </c>
      <c r="X10">
        <f t="shared" si="2"/>
        <v>1.3519938237100071</v>
      </c>
      <c r="Y10">
        <f t="shared" si="3"/>
        <v>1</v>
      </c>
      <c r="Z10">
        <f t="shared" si="4"/>
        <v>0</v>
      </c>
      <c r="AA10">
        <f t="shared" si="5"/>
        <v>0</v>
      </c>
      <c r="AB10">
        <f t="shared" si="6"/>
        <v>0</v>
      </c>
      <c r="AD10">
        <f t="shared" si="7"/>
        <v>-1.3077869450326407E-2</v>
      </c>
      <c r="AE10">
        <f t="shared" si="8"/>
        <v>-1.2451728093664904E-2</v>
      </c>
      <c r="AF10">
        <f t="shared" si="9"/>
        <v>1.0502854986835173</v>
      </c>
      <c r="AH10">
        <f t="shared" si="10"/>
        <v>1</v>
      </c>
      <c r="AI10">
        <f t="shared" si="11"/>
        <v>0</v>
      </c>
      <c r="AJ10">
        <f t="shared" si="12"/>
        <v>0</v>
      </c>
      <c r="AK10">
        <f t="shared" si="13"/>
        <v>0</v>
      </c>
      <c r="AM10">
        <f t="shared" si="14"/>
        <v>2.7860345376349231</v>
      </c>
      <c r="AN10">
        <f t="shared" si="15"/>
        <v>3.1120242591111866</v>
      </c>
      <c r="AO10">
        <f t="shared" si="16"/>
        <v>2.7034745072000854</v>
      </c>
      <c r="AP10">
        <f t="shared" si="17"/>
        <v>3.1095269943345745</v>
      </c>
      <c r="AQ10">
        <f t="shared" si="18"/>
        <v>2.7012728205297645</v>
      </c>
      <c r="AS10">
        <f t="shared" si="19"/>
        <v>-4.7041129971624898</v>
      </c>
      <c r="AT10">
        <f t="shared" si="20"/>
        <v>-1.2380390035977979</v>
      </c>
      <c r="AU10">
        <f t="shared" si="21"/>
        <v>-3.435263338224722</v>
      </c>
      <c r="AV10">
        <f t="shared" si="22"/>
        <v>-1.2396483575663599</v>
      </c>
      <c r="AW10">
        <f t="shared" si="23"/>
        <v>-3.438935042052139</v>
      </c>
      <c r="AY10">
        <f t="shared" si="24"/>
        <v>-80.893375595090262</v>
      </c>
    </row>
    <row r="11" spans="1:51" x14ac:dyDescent="0.25">
      <c r="A11" s="1" t="s">
        <v>184</v>
      </c>
      <c r="B11" s="1">
        <v>-351.01239633181001</v>
      </c>
      <c r="C11" s="1">
        <v>-336.93095961452002</v>
      </c>
      <c r="D11" s="1">
        <v>14.081436717290201</v>
      </c>
      <c r="E11" s="1">
        <v>-305.431574231186</v>
      </c>
      <c r="F11" s="1">
        <v>-302.52207364170403</v>
      </c>
      <c r="G11" s="1">
        <v>2.9095005894821</v>
      </c>
      <c r="H11" s="1">
        <v>-45.580822100623699</v>
      </c>
      <c r="I11" s="1">
        <v>-34.408885972815597</v>
      </c>
      <c r="J11" s="1">
        <v>11.171936127808101</v>
      </c>
      <c r="K11" s="1">
        <v>-1.23675913102299</v>
      </c>
      <c r="L11" s="1">
        <v>-3.45370159414004</v>
      </c>
      <c r="M11" s="1">
        <v>-0.30138364670183998</v>
      </c>
      <c r="N11" s="1">
        <v>-0.93749417771802601</v>
      </c>
      <c r="O11" s="1">
        <v>-0.92781006329834603</v>
      </c>
      <c r="P11" s="1">
        <v>-2.5064120215513199</v>
      </c>
      <c r="Q11">
        <v>-0.30151662150268899</v>
      </c>
      <c r="R11">
        <v>-0.93842219769797897</v>
      </c>
      <c r="S11">
        <v>-0.92821760219690896</v>
      </c>
      <c r="T11">
        <v>-2.5091986529942298</v>
      </c>
      <c r="V11">
        <f t="shared" si="0"/>
        <v>-9.7953948706939187E-3</v>
      </c>
      <c r="W11">
        <f t="shared" si="1"/>
        <v>-7.5654210228038865E-3</v>
      </c>
      <c r="X11">
        <f t="shared" si="2"/>
        <v>1.2947587240906206</v>
      </c>
      <c r="Y11">
        <f t="shared" si="3"/>
        <v>0</v>
      </c>
      <c r="Z11">
        <f t="shared" si="4"/>
        <v>1</v>
      </c>
      <c r="AA11">
        <f t="shared" si="5"/>
        <v>0</v>
      </c>
      <c r="AB11">
        <f t="shared" si="6"/>
        <v>0</v>
      </c>
      <c r="AD11">
        <f t="shared" si="7"/>
        <v>-6.0807434478311606E-3</v>
      </c>
      <c r="AE11">
        <f t="shared" si="8"/>
        <v>-7.0249073233920045E-3</v>
      </c>
      <c r="AF11">
        <f t="shared" si="9"/>
        <v>0.86559767522955011</v>
      </c>
      <c r="AH11">
        <f t="shared" si="10"/>
        <v>0</v>
      </c>
      <c r="AI11">
        <f t="shared" si="11"/>
        <v>0</v>
      </c>
      <c r="AJ11">
        <f t="shared" si="12"/>
        <v>1</v>
      </c>
      <c r="AK11">
        <f t="shared" si="13"/>
        <v>0</v>
      </c>
      <c r="AM11">
        <f t="shared" si="14"/>
        <v>2.7925418195888296</v>
      </c>
      <c r="AN11">
        <f t="shared" si="15"/>
        <v>3.1123398538398983</v>
      </c>
      <c r="AO11">
        <f t="shared" si="16"/>
        <v>2.7032439883228339</v>
      </c>
      <c r="AP11">
        <f t="shared" si="17"/>
        <v>3.1106338647680265</v>
      </c>
      <c r="AQ11">
        <f t="shared" si="18"/>
        <v>2.7014279330416788</v>
      </c>
      <c r="AS11">
        <f t="shared" si="19"/>
        <v>-4.6904607251630299</v>
      </c>
      <c r="AT11">
        <f t="shared" si="20"/>
        <v>-1.2388778244198659</v>
      </c>
      <c r="AU11">
        <f t="shared" si="21"/>
        <v>-3.4342220848496661</v>
      </c>
      <c r="AV11">
        <f t="shared" si="22"/>
        <v>-1.239938819200668</v>
      </c>
      <c r="AW11">
        <f t="shared" si="23"/>
        <v>-3.4374162551911387</v>
      </c>
      <c r="AY11">
        <f t="shared" si="24"/>
        <v>-45.580822128378195</v>
      </c>
    </row>
    <row r="12" spans="1:51" x14ac:dyDescent="0.25">
      <c r="A12" s="1" t="s">
        <v>185</v>
      </c>
      <c r="B12" s="1">
        <v>-354.88972147247199</v>
      </c>
      <c r="C12" s="1">
        <v>-339.98166410355401</v>
      </c>
      <c r="D12" s="1">
        <v>14.908057368918</v>
      </c>
      <c r="E12" s="1">
        <v>-304.75604038947102</v>
      </c>
      <c r="F12" s="1">
        <v>-301.13821168216998</v>
      </c>
      <c r="G12" s="1">
        <v>3.61782870730155</v>
      </c>
      <c r="H12" s="1">
        <v>-50.133681083000198</v>
      </c>
      <c r="I12" s="1">
        <v>-38.843452421383802</v>
      </c>
      <c r="J12" s="1">
        <v>11.2902286616164</v>
      </c>
      <c r="K12" s="1">
        <v>-1.23786945365186</v>
      </c>
      <c r="L12" s="1">
        <v>-3.4544600181231102</v>
      </c>
      <c r="M12" s="1">
        <v>-0.301283979890341</v>
      </c>
      <c r="N12" s="1">
        <v>-0.93710270449204403</v>
      </c>
      <c r="O12" s="1">
        <v>-0.92810336471329302</v>
      </c>
      <c r="P12" s="1">
        <v>-2.5067445146331599</v>
      </c>
      <c r="Q12">
        <v>-0.30144642846574599</v>
      </c>
      <c r="R12">
        <v>-0.93819538034553196</v>
      </c>
      <c r="S12">
        <v>-0.92846481609020604</v>
      </c>
      <c r="T12">
        <v>-2.50942815921757</v>
      </c>
      <c r="V12">
        <f t="shared" si="0"/>
        <v>-1.0612798997906125E-2</v>
      </c>
      <c r="W12">
        <f t="shared" si="1"/>
        <v>-8.4821090482258832E-3</v>
      </c>
      <c r="X12">
        <f t="shared" si="2"/>
        <v>1.2511981321586401</v>
      </c>
      <c r="Y12">
        <f t="shared" si="3"/>
        <v>0</v>
      </c>
      <c r="Z12">
        <f t="shared" si="4"/>
        <v>1</v>
      </c>
      <c r="AA12">
        <f t="shared" si="5"/>
        <v>0</v>
      </c>
      <c r="AB12">
        <f t="shared" si="6"/>
        <v>0</v>
      </c>
      <c r="AD12">
        <f t="shared" si="7"/>
        <v>-6.8364785600083522E-3</v>
      </c>
      <c r="AE12">
        <f t="shared" si="8"/>
        <v>-7.9582090959079421E-3</v>
      </c>
      <c r="AF12">
        <f t="shared" si="9"/>
        <v>0.85904736576017127</v>
      </c>
      <c r="AH12">
        <f t="shared" si="10"/>
        <v>0</v>
      </c>
      <c r="AI12">
        <f t="shared" si="11"/>
        <v>0</v>
      </c>
      <c r="AJ12">
        <f t="shared" si="12"/>
        <v>1</v>
      </c>
      <c r="AK12">
        <f t="shared" si="13"/>
        <v>0</v>
      </c>
      <c r="AM12">
        <f t="shared" si="14"/>
        <v>2.7906496989097263</v>
      </c>
      <c r="AN12">
        <f t="shared" si="15"/>
        <v>3.1123121448829543</v>
      </c>
      <c r="AO12">
        <f t="shared" si="16"/>
        <v>2.7027714090285611</v>
      </c>
      <c r="AP12">
        <f t="shared" si="17"/>
        <v>3.1103635342082354</v>
      </c>
      <c r="AQ12">
        <f t="shared" si="18"/>
        <v>2.7009324714683434</v>
      </c>
      <c r="AS12">
        <f t="shared" si="19"/>
        <v>-4.6923294717749702</v>
      </c>
      <c r="AT12">
        <f t="shared" si="20"/>
        <v>-1.238386684382385</v>
      </c>
      <c r="AU12">
        <f t="shared" si="21"/>
        <v>-3.434847879346453</v>
      </c>
      <c r="AV12">
        <f t="shared" si="22"/>
        <v>-1.2396418088112779</v>
      </c>
      <c r="AW12">
        <f t="shared" si="23"/>
        <v>-3.437892975307776</v>
      </c>
      <c r="AY12">
        <f t="shared" si="24"/>
        <v>-50.133681075120755</v>
      </c>
    </row>
    <row r="13" spans="1:51" x14ac:dyDescent="0.25">
      <c r="A13" s="1" t="s">
        <v>186</v>
      </c>
      <c r="B13" s="1">
        <v>-364.05405251268797</v>
      </c>
      <c r="C13" s="1">
        <v>-352.52403269025501</v>
      </c>
      <c r="D13" s="1">
        <v>11.5300198224335</v>
      </c>
      <c r="E13" s="1">
        <v>-323.51668881757701</v>
      </c>
      <c r="F13" s="1">
        <v>-320.04418413902499</v>
      </c>
      <c r="G13" s="1">
        <v>3.4725046785527698</v>
      </c>
      <c r="H13" s="1">
        <v>-40.537363695110699</v>
      </c>
      <c r="I13" s="1">
        <v>-32.4798485512299</v>
      </c>
      <c r="J13" s="1">
        <v>8.0575151438807708</v>
      </c>
      <c r="K13" s="1">
        <v>-0.77566390311251598</v>
      </c>
      <c r="L13" s="1">
        <v>-2.2293039638122898</v>
      </c>
      <c r="M13" s="1">
        <v>-0.30124794391989101</v>
      </c>
      <c r="N13" s="1">
        <v>-0.93675973646852495</v>
      </c>
      <c r="O13" s="1">
        <v>-0.46789201130992703</v>
      </c>
      <c r="P13" s="1">
        <v>-1.28362831092583</v>
      </c>
      <c r="Q13">
        <v>-0.30137166627367101</v>
      </c>
      <c r="R13">
        <v>-0.93757308540627704</v>
      </c>
      <c r="S13">
        <v>-0.46812493337491001</v>
      </c>
      <c r="T13">
        <v>-1.28552726258429</v>
      </c>
      <c r="V13">
        <f t="shared" si="0"/>
        <v>-8.9159164179348771E-3</v>
      </c>
      <c r="W13">
        <f t="shared" si="1"/>
        <v>-6.5239478826979447E-3</v>
      </c>
      <c r="X13">
        <f t="shared" si="2"/>
        <v>1.3666443353388265</v>
      </c>
      <c r="Y13">
        <f t="shared" si="3"/>
        <v>1</v>
      </c>
      <c r="Z13">
        <f t="shared" si="4"/>
        <v>0</v>
      </c>
      <c r="AA13">
        <f t="shared" si="5"/>
        <v>0</v>
      </c>
      <c r="AB13">
        <f t="shared" si="6"/>
        <v>0</v>
      </c>
      <c r="AD13">
        <f t="shared" si="7"/>
        <v>-6.2036158217226856E-3</v>
      </c>
      <c r="AE13">
        <f t="shared" si="8"/>
        <v>-6.1673034639349589E-3</v>
      </c>
      <c r="AF13">
        <f t="shared" si="9"/>
        <v>1.0058878824432871</v>
      </c>
      <c r="AH13">
        <f t="shared" si="10"/>
        <v>1</v>
      </c>
      <c r="AI13">
        <f t="shared" si="11"/>
        <v>0</v>
      </c>
      <c r="AJ13">
        <f t="shared" si="12"/>
        <v>0</v>
      </c>
      <c r="AK13">
        <f t="shared" si="13"/>
        <v>0</v>
      </c>
      <c r="AM13">
        <f t="shared" si="14"/>
        <v>2.8740591831935642</v>
      </c>
      <c r="AN13">
        <f t="shared" si="15"/>
        <v>3.1110193502891583</v>
      </c>
      <c r="AO13">
        <f t="shared" si="16"/>
        <v>2.7461200438873914</v>
      </c>
      <c r="AP13">
        <f t="shared" si="17"/>
        <v>3.1095971121968273</v>
      </c>
      <c r="AQ13">
        <f t="shared" si="18"/>
        <v>2.7434285687676923</v>
      </c>
      <c r="AS13">
        <f t="shared" si="19"/>
        <v>-3.0049678669248059</v>
      </c>
      <c r="AT13">
        <f t="shared" si="20"/>
        <v>-1.2380076803884159</v>
      </c>
      <c r="AU13">
        <f t="shared" si="21"/>
        <v>-1.7515203222357569</v>
      </c>
      <c r="AV13">
        <f t="shared" si="22"/>
        <v>-1.2389447516799481</v>
      </c>
      <c r="AW13">
        <f t="shared" si="23"/>
        <v>-1.7536521959592</v>
      </c>
      <c r="AY13">
        <f t="shared" si="24"/>
        <v>-40.537363721312055</v>
      </c>
    </row>
    <row r="14" spans="1:51" x14ac:dyDescent="0.25">
      <c r="A14" s="1" t="s">
        <v>187</v>
      </c>
      <c r="B14" s="1">
        <v>-413.56365199510901</v>
      </c>
      <c r="C14" s="1">
        <v>-402.30664102832299</v>
      </c>
      <c r="D14" s="1">
        <v>11.2570109667856</v>
      </c>
      <c r="E14" s="1">
        <v>-365.67169645447598</v>
      </c>
      <c r="F14" s="1">
        <v>-363.60965713191501</v>
      </c>
      <c r="G14" s="1">
        <v>2.0620393225607598</v>
      </c>
      <c r="H14" s="1">
        <v>-47.891955540632701</v>
      </c>
      <c r="I14" s="1">
        <v>-38.696983896407801</v>
      </c>
      <c r="J14" s="1">
        <v>9.1949716442248803</v>
      </c>
      <c r="K14" s="1">
        <v>-0.85153827752306699</v>
      </c>
      <c r="L14" s="1">
        <v>-2.48034505880198</v>
      </c>
      <c r="M14" s="1">
        <v>-0.30131490804540201</v>
      </c>
      <c r="N14" s="1">
        <v>-0.93693803838288603</v>
      </c>
      <c r="O14" s="1">
        <v>-0.54198550796496903</v>
      </c>
      <c r="P14" s="1">
        <v>-1.5334038019540499</v>
      </c>
      <c r="Q14">
        <v>-0.30146668826378897</v>
      </c>
      <c r="R14">
        <v>-0.93794589760881397</v>
      </c>
      <c r="S14">
        <v>-0.542258391958374</v>
      </c>
      <c r="T14">
        <v>-1.5354734577687701</v>
      </c>
      <c r="V14">
        <f t="shared" si="0"/>
        <v>-1.0003218465044039E-2</v>
      </c>
      <c r="W14">
        <f t="shared" si="1"/>
        <v>-8.2378615126960097E-3</v>
      </c>
      <c r="X14">
        <f t="shared" si="2"/>
        <v>1.2142979642990235</v>
      </c>
      <c r="Y14">
        <f t="shared" si="3"/>
        <v>0</v>
      </c>
      <c r="Z14">
        <f t="shared" si="4"/>
        <v>1</v>
      </c>
      <c r="AA14">
        <f t="shared" si="5"/>
        <v>0</v>
      </c>
      <c r="AB14">
        <f t="shared" si="6"/>
        <v>0</v>
      </c>
      <c r="AD14">
        <f t="shared" si="7"/>
        <v>-6.9257034243959126E-3</v>
      </c>
      <c r="AE14">
        <f t="shared" si="8"/>
        <v>-7.8131973009040179E-3</v>
      </c>
      <c r="AF14">
        <f t="shared" si="9"/>
        <v>0.88641092214509687</v>
      </c>
      <c r="AH14">
        <f t="shared" si="10"/>
        <v>0</v>
      </c>
      <c r="AI14">
        <f t="shared" si="11"/>
        <v>0</v>
      </c>
      <c r="AJ14">
        <f t="shared" si="12"/>
        <v>1</v>
      </c>
      <c r="AK14">
        <f t="shared" si="13"/>
        <v>0</v>
      </c>
      <c r="AM14">
        <f t="shared" si="14"/>
        <v>2.9127816379749185</v>
      </c>
      <c r="AN14">
        <f t="shared" si="15"/>
        <v>3.1112754215420773</v>
      </c>
      <c r="AO14">
        <f t="shared" si="16"/>
        <v>2.8316269153961557</v>
      </c>
      <c r="AP14">
        <f t="shared" si="17"/>
        <v>3.1094977824386589</v>
      </c>
      <c r="AQ14">
        <f t="shared" si="18"/>
        <v>2.8292339544494993</v>
      </c>
      <c r="AS14">
        <f t="shared" si="19"/>
        <v>-3.3318833363250469</v>
      </c>
      <c r="AT14">
        <f t="shared" si="20"/>
        <v>-1.2382529464282881</v>
      </c>
      <c r="AU14">
        <f t="shared" si="21"/>
        <v>-2.0753893099190188</v>
      </c>
      <c r="AV14">
        <f t="shared" si="22"/>
        <v>-1.2394125858726031</v>
      </c>
      <c r="AW14">
        <f t="shared" si="23"/>
        <v>-2.0777318497271442</v>
      </c>
      <c r="AY14">
        <f t="shared" si="24"/>
        <v>-47.891955481555627</v>
      </c>
    </row>
    <row r="15" spans="1:51" x14ac:dyDescent="0.25">
      <c r="A15" s="1" t="s">
        <v>188</v>
      </c>
      <c r="B15" s="1">
        <v>-378.06081835494098</v>
      </c>
      <c r="C15" s="1">
        <v>-367.71784828782501</v>
      </c>
      <c r="D15" s="1">
        <v>10.3429700671159</v>
      </c>
      <c r="E15" s="1">
        <v>-341.11962604975002</v>
      </c>
      <c r="F15" s="1">
        <v>-338.35552866747997</v>
      </c>
      <c r="G15" s="1">
        <v>2.76409738226931</v>
      </c>
      <c r="H15" s="1">
        <v>-36.941192305191201</v>
      </c>
      <c r="I15" s="1">
        <v>-29.3623196203446</v>
      </c>
      <c r="J15" s="1">
        <v>7.5788726848466501</v>
      </c>
      <c r="K15" s="1">
        <v>-0.597641547819317</v>
      </c>
      <c r="L15" s="1">
        <v>-1.8364410421616</v>
      </c>
      <c r="M15" s="1">
        <v>-0.285583929038568</v>
      </c>
      <c r="N15" s="1">
        <v>-0.98110376890608597</v>
      </c>
      <c r="O15" s="1">
        <v>-0.30597516440706601</v>
      </c>
      <c r="P15" s="1">
        <v>-0.84734957249948295</v>
      </c>
      <c r="Q15">
        <v>-0.28566590473495701</v>
      </c>
      <c r="R15">
        <v>-0.98169963369461399</v>
      </c>
      <c r="S15">
        <v>-0.306209437640724</v>
      </c>
      <c r="T15">
        <v>-0.84932409853507695</v>
      </c>
      <c r="V15">
        <f t="shared" si="0"/>
        <v>-7.9877007560310576E-3</v>
      </c>
      <c r="W15">
        <f t="shared" si="1"/>
        <v>-6.0824543736829884E-3</v>
      </c>
      <c r="X15">
        <f t="shared" si="2"/>
        <v>1.3132364445825548</v>
      </c>
      <c r="Y15">
        <f t="shared" si="3"/>
        <v>1</v>
      </c>
      <c r="Z15">
        <f t="shared" si="4"/>
        <v>0</v>
      </c>
      <c r="AA15">
        <f t="shared" si="5"/>
        <v>0</v>
      </c>
      <c r="AB15">
        <f t="shared" si="6"/>
        <v>0</v>
      </c>
      <c r="AD15">
        <f t="shared" si="7"/>
        <v>-5.4173099319090312E-3</v>
      </c>
      <c r="AE15">
        <f t="shared" si="8"/>
        <v>-5.7662054436359855E-3</v>
      </c>
      <c r="AF15">
        <f t="shared" si="9"/>
        <v>0.93949304874108819</v>
      </c>
      <c r="AH15">
        <f t="shared" si="10"/>
        <v>0</v>
      </c>
      <c r="AI15">
        <f t="shared" si="11"/>
        <v>1</v>
      </c>
      <c r="AJ15">
        <f t="shared" si="12"/>
        <v>0</v>
      </c>
      <c r="AK15">
        <f t="shared" si="13"/>
        <v>0</v>
      </c>
      <c r="AM15">
        <f t="shared" si="14"/>
        <v>3.072813543272606</v>
      </c>
      <c r="AN15">
        <f t="shared" si="15"/>
        <v>3.4365306374432132</v>
      </c>
      <c r="AO15">
        <f t="shared" si="16"/>
        <v>2.7736705474492598</v>
      </c>
      <c r="AP15">
        <f t="shared" si="17"/>
        <v>3.4354306007660127</v>
      </c>
      <c r="AQ15">
        <f t="shared" si="18"/>
        <v>2.7693410154432612</v>
      </c>
      <c r="AS15">
        <f t="shared" si="19"/>
        <v>-2.4340825899809171</v>
      </c>
      <c r="AT15">
        <f t="shared" si="20"/>
        <v>-1.266687697944654</v>
      </c>
      <c r="AU15">
        <f t="shared" si="21"/>
        <v>-1.1533247369065489</v>
      </c>
      <c r="AV15">
        <f t="shared" si="22"/>
        <v>-1.267365538429571</v>
      </c>
      <c r="AW15">
        <f t="shared" si="23"/>
        <v>-1.155533536175801</v>
      </c>
      <c r="AY15">
        <f t="shared" si="24"/>
        <v>-36.941192293064667</v>
      </c>
    </row>
    <row r="16" spans="1:51" x14ac:dyDescent="0.25">
      <c r="A16" s="1" t="s">
        <v>189</v>
      </c>
      <c r="B16" s="1">
        <v>-369.13249827125298</v>
      </c>
      <c r="C16" s="1">
        <v>-359.54431219132402</v>
      </c>
      <c r="D16" s="1">
        <v>9.5881860799294998</v>
      </c>
      <c r="E16" s="1">
        <v>-335.26854833001897</v>
      </c>
      <c r="F16" s="1">
        <v>-332.63887773221597</v>
      </c>
      <c r="G16" s="1">
        <v>2.6296705978030799</v>
      </c>
      <c r="H16" s="1">
        <v>-33.863949941234097</v>
      </c>
      <c r="I16" s="1">
        <v>-26.905434459107699</v>
      </c>
      <c r="J16" s="1">
        <v>6.9585154821264199</v>
      </c>
      <c r="K16" s="1">
        <v>-0.597162063027876</v>
      </c>
      <c r="L16" s="1">
        <v>-1.8358866628405099</v>
      </c>
      <c r="M16" s="1">
        <v>-0.285640258246948</v>
      </c>
      <c r="N16" s="1">
        <v>-0.98117897626333495</v>
      </c>
      <c r="O16" s="1">
        <v>-0.30597673656879198</v>
      </c>
      <c r="P16" s="1">
        <v>-0.84735465921426101</v>
      </c>
      <c r="Q16">
        <v>-0.28570715950763897</v>
      </c>
      <c r="R16">
        <v>-0.98168751830634204</v>
      </c>
      <c r="S16">
        <v>-0.30619812352657</v>
      </c>
      <c r="T16">
        <v>-0.84920818715947999</v>
      </c>
      <c r="V16">
        <f t="shared" si="0"/>
        <v>-7.3530273629139886E-3</v>
      </c>
      <c r="W16">
        <f t="shared" si="1"/>
        <v>-5.5450682121360173E-3</v>
      </c>
      <c r="X16">
        <f t="shared" si="2"/>
        <v>1.3260481353179832</v>
      </c>
      <c r="Y16">
        <f t="shared" si="3"/>
        <v>1</v>
      </c>
      <c r="Z16">
        <f t="shared" si="4"/>
        <v>0</v>
      </c>
      <c r="AA16">
        <f t="shared" si="5"/>
        <v>0</v>
      </c>
      <c r="AB16">
        <f t="shared" si="6"/>
        <v>0</v>
      </c>
      <c r="AD16">
        <f t="shared" si="7"/>
        <v>-4.9909573746879099E-3</v>
      </c>
      <c r="AE16">
        <f t="shared" si="8"/>
        <v>-5.2567799936670268E-3</v>
      </c>
      <c r="AF16">
        <f t="shared" si="9"/>
        <v>0.9494324245451855</v>
      </c>
      <c r="AH16">
        <f t="shared" si="10"/>
        <v>0</v>
      </c>
      <c r="AI16">
        <f t="shared" si="11"/>
        <v>1</v>
      </c>
      <c r="AJ16">
        <f t="shared" si="12"/>
        <v>0</v>
      </c>
      <c r="AK16">
        <f t="shared" si="13"/>
        <v>0</v>
      </c>
      <c r="AM16">
        <f t="shared" si="14"/>
        <v>3.0743524689625326</v>
      </c>
      <c r="AN16">
        <f t="shared" si="15"/>
        <v>3.4359920136341371</v>
      </c>
      <c r="AO16">
        <f t="shared" si="16"/>
        <v>2.7733944851748609</v>
      </c>
      <c r="AP16">
        <f t="shared" si="17"/>
        <v>3.4350164164011661</v>
      </c>
      <c r="AQ16">
        <f t="shared" si="18"/>
        <v>2.7693434106019117</v>
      </c>
      <c r="AS16">
        <f t="shared" si="19"/>
        <v>-2.4330487258683862</v>
      </c>
      <c r="AT16">
        <f t="shared" si="20"/>
        <v>-1.2668192345102829</v>
      </c>
      <c r="AU16">
        <f t="shared" si="21"/>
        <v>-1.1533313957830531</v>
      </c>
      <c r="AV16">
        <f t="shared" si="22"/>
        <v>-1.2673946778139811</v>
      </c>
      <c r="AW16">
        <f t="shared" si="23"/>
        <v>-1.1554063106860499</v>
      </c>
      <c r="AY16">
        <f t="shared" si="24"/>
        <v>-33.863949932294226</v>
      </c>
    </row>
    <row r="17" spans="1:51" x14ac:dyDescent="0.25">
      <c r="A17" s="1" t="s">
        <v>25</v>
      </c>
      <c r="B17" s="1">
        <v>-402.01945029961303</v>
      </c>
      <c r="C17" s="1">
        <v>-383.65679995748599</v>
      </c>
      <c r="D17" s="1">
        <v>18.362650342126599</v>
      </c>
      <c r="E17" s="1">
        <v>-341.02935299041599</v>
      </c>
      <c r="F17" s="1">
        <v>-340.84716001324801</v>
      </c>
      <c r="G17" s="1">
        <v>0.18219297716812999</v>
      </c>
      <c r="H17" s="1">
        <v>-60.9900973091964</v>
      </c>
      <c r="I17" s="1">
        <v>-42.809639944237901</v>
      </c>
      <c r="J17" s="1">
        <v>18.1804573649585</v>
      </c>
      <c r="K17" s="1">
        <v>-0.36668249337983</v>
      </c>
      <c r="L17" s="1">
        <v>-1.1650393388190401</v>
      </c>
      <c r="M17" s="1">
        <v>-0.285845857144504</v>
      </c>
      <c r="N17" s="1">
        <v>-0.98152264822707003</v>
      </c>
      <c r="O17" s="1">
        <v>-7.0852699890671098E-2</v>
      </c>
      <c r="P17" s="1">
        <v>-0.17027072890586201</v>
      </c>
      <c r="Q17">
        <v>-0.28587628143877403</v>
      </c>
      <c r="R17">
        <v>-0.98174341743749005</v>
      </c>
      <c r="S17">
        <v>-7.2557239826579606E-2</v>
      </c>
      <c r="T17">
        <v>-0.17523956501435001</v>
      </c>
      <c r="V17">
        <f t="shared" si="0"/>
        <v>-1.324596168610806E-2</v>
      </c>
      <c r="W17">
        <f t="shared" si="1"/>
        <v>-9.9839363446549007E-3</v>
      </c>
      <c r="X17">
        <f t="shared" si="2"/>
        <v>1.3267273777441049</v>
      </c>
      <c r="Y17">
        <f t="shared" si="3"/>
        <v>1</v>
      </c>
      <c r="Z17">
        <f t="shared" si="4"/>
        <v>0</v>
      </c>
      <c r="AA17">
        <f t="shared" si="5"/>
        <v>0</v>
      </c>
      <c r="AB17">
        <f t="shared" si="6"/>
        <v>0</v>
      </c>
      <c r="AD17">
        <f t="shared" si="7"/>
        <v>-8.0563563672000349E-3</v>
      </c>
      <c r="AE17">
        <f t="shared" si="8"/>
        <v>-8.2489721144763661E-3</v>
      </c>
      <c r="AF17">
        <f t="shared" si="9"/>
        <v>0.97664972743230594</v>
      </c>
      <c r="AH17">
        <f t="shared" si="10"/>
        <v>0</v>
      </c>
      <c r="AI17">
        <f t="shared" si="11"/>
        <v>1</v>
      </c>
      <c r="AJ17">
        <f t="shared" si="12"/>
        <v>0</v>
      </c>
      <c r="AK17">
        <f t="shared" si="13"/>
        <v>0</v>
      </c>
      <c r="AM17">
        <f t="shared" si="14"/>
        <v>3.1772428732020974</v>
      </c>
      <c r="AN17">
        <f t="shared" si="15"/>
        <v>3.4341548466228722</v>
      </c>
      <c r="AO17">
        <f t="shared" si="16"/>
        <v>2.4151906196155384</v>
      </c>
      <c r="AP17">
        <f t="shared" si="17"/>
        <v>3.4337480278081474</v>
      </c>
      <c r="AQ17">
        <f t="shared" si="18"/>
        <v>2.4031650052658176</v>
      </c>
      <c r="AS17">
        <f t="shared" si="19"/>
        <v>-1.5317218321988701</v>
      </c>
      <c r="AT17">
        <f t="shared" si="20"/>
        <v>-1.267368505371574</v>
      </c>
      <c r="AU17">
        <f t="shared" si="21"/>
        <v>-0.24112342879653309</v>
      </c>
      <c r="AV17">
        <f t="shared" si="22"/>
        <v>-1.267619698876264</v>
      </c>
      <c r="AW17">
        <f t="shared" si="23"/>
        <v>-0.24779680484092961</v>
      </c>
      <c r="AY17">
        <f t="shared" si="24"/>
        <v>-60.990097279768477</v>
      </c>
    </row>
    <row r="18" spans="1:51" x14ac:dyDescent="0.25">
      <c r="A18" s="1" t="s">
        <v>26</v>
      </c>
      <c r="B18" s="1">
        <v>-395.14119315369402</v>
      </c>
      <c r="C18" s="1">
        <v>-377.73570669729901</v>
      </c>
      <c r="D18" s="1">
        <v>17.405486456394499</v>
      </c>
      <c r="E18" s="1">
        <v>-337.28034784043803</v>
      </c>
      <c r="F18" s="1">
        <v>-337.10963487105198</v>
      </c>
      <c r="G18" s="1">
        <v>0.170712969386147</v>
      </c>
      <c r="H18" s="1">
        <v>-57.860845313255297</v>
      </c>
      <c r="I18" s="1">
        <v>-40.6260718262469</v>
      </c>
      <c r="J18" s="1">
        <v>17.2347734870084</v>
      </c>
      <c r="K18" s="1">
        <v>-0.36615515932750797</v>
      </c>
      <c r="L18" s="1">
        <v>-1.1644667641909601</v>
      </c>
      <c r="M18" s="1">
        <v>-0.28584655219422</v>
      </c>
      <c r="N18" s="1">
        <v>-0.98161391347059901</v>
      </c>
      <c r="O18" s="1">
        <v>-7.0852699890671E-2</v>
      </c>
      <c r="P18" s="1">
        <v>-0.17027072890586201</v>
      </c>
      <c r="Q18">
        <v>-0.28587298064333599</v>
      </c>
      <c r="R18">
        <v>-0.98181185653154401</v>
      </c>
      <c r="S18">
        <v>-7.2466642889587596E-2</v>
      </c>
      <c r="T18">
        <v>-0.17499679202903101</v>
      </c>
      <c r="V18">
        <f t="shared" si="0"/>
        <v>-1.2582121814499053E-2</v>
      </c>
      <c r="W18">
        <f t="shared" si="1"/>
        <v>-9.4559072426169677E-3</v>
      </c>
      <c r="X18">
        <f t="shared" si="2"/>
        <v>1.3306096910291698</v>
      </c>
      <c r="Y18">
        <f t="shared" si="3"/>
        <v>1</v>
      </c>
      <c r="Z18">
        <f t="shared" si="4"/>
        <v>0</v>
      </c>
      <c r="AA18">
        <f t="shared" si="5"/>
        <v>0</v>
      </c>
      <c r="AB18">
        <f t="shared" si="6"/>
        <v>0</v>
      </c>
      <c r="AD18">
        <f t="shared" si="7"/>
        <v>-7.6581156303850428E-3</v>
      </c>
      <c r="AE18">
        <f t="shared" si="8"/>
        <v>-7.8155357945843829E-3</v>
      </c>
      <c r="AF18">
        <f t="shared" si="9"/>
        <v>0.97985804577743463</v>
      </c>
      <c r="AH18">
        <f t="shared" si="10"/>
        <v>0</v>
      </c>
      <c r="AI18">
        <f t="shared" si="11"/>
        <v>1</v>
      </c>
      <c r="AJ18">
        <f t="shared" si="12"/>
        <v>0</v>
      </c>
      <c r="AK18">
        <f t="shared" si="13"/>
        <v>0</v>
      </c>
      <c r="AM18">
        <f t="shared" si="14"/>
        <v>3.1802549671282967</v>
      </c>
      <c r="AN18">
        <f t="shared" si="15"/>
        <v>3.4344339025047037</v>
      </c>
      <c r="AO18">
        <f t="shared" si="16"/>
        <v>2.4148599279762624</v>
      </c>
      <c r="AP18">
        <f t="shared" si="17"/>
        <v>3.434058959030704</v>
      </c>
      <c r="AQ18">
        <f t="shared" si="18"/>
        <v>2.4031650052658211</v>
      </c>
      <c r="AS18">
        <f t="shared" si="19"/>
        <v>-1.5306219235184679</v>
      </c>
      <c r="AT18">
        <f t="shared" si="20"/>
        <v>-1.267460465664819</v>
      </c>
      <c r="AU18">
        <f t="shared" si="21"/>
        <v>-0.24112342879653301</v>
      </c>
      <c r="AV18">
        <f t="shared" si="22"/>
        <v>-1.2676848371748801</v>
      </c>
      <c r="AW18">
        <f t="shared" si="23"/>
        <v>-0.24746343491861861</v>
      </c>
      <c r="AY18">
        <f t="shared" si="24"/>
        <v>-57.86084528945797</v>
      </c>
    </row>
    <row r="19" spans="1:51" x14ac:dyDescent="0.25">
      <c r="A19" s="1" t="s">
        <v>190</v>
      </c>
      <c r="B19" s="1">
        <v>-407.23844713961603</v>
      </c>
      <c r="C19" s="1">
        <v>-400.12524303266099</v>
      </c>
      <c r="D19" s="1">
        <v>7.1132041069550302</v>
      </c>
      <c r="E19" s="1">
        <v>-363.22381384833102</v>
      </c>
      <c r="F19" s="1">
        <v>-362.97714448463302</v>
      </c>
      <c r="G19" s="1">
        <v>0.246669363697778</v>
      </c>
      <c r="H19" s="1">
        <v>-44.014633291284397</v>
      </c>
      <c r="I19" s="1">
        <v>-37.1480985480271</v>
      </c>
      <c r="J19" s="1">
        <v>6.8665347432572501</v>
      </c>
      <c r="K19" s="1">
        <v>-0.34526828144103999</v>
      </c>
      <c r="L19" s="1">
        <v>-1.14619321899708</v>
      </c>
      <c r="M19" s="1">
        <v>-0.28587044329148398</v>
      </c>
      <c r="N19" s="1">
        <v>-0.98155644945142195</v>
      </c>
      <c r="O19" s="1">
        <v>-5.1878586811870998E-2</v>
      </c>
      <c r="P19" s="1">
        <v>-0.15539173473641599</v>
      </c>
      <c r="Q19">
        <v>-0.285901040781186</v>
      </c>
      <c r="R19">
        <v>-0.98177843463216496</v>
      </c>
      <c r="S19">
        <v>-5.20850089904299E-2</v>
      </c>
      <c r="T19">
        <v>-0.15754805448872999</v>
      </c>
      <c r="V19">
        <f t="shared" si="0"/>
        <v>-9.2450348092421031E-3</v>
      </c>
      <c r="W19">
        <f t="shared" si="1"/>
        <v>-7.5192513376850165E-3</v>
      </c>
      <c r="X19">
        <f t="shared" si="2"/>
        <v>1.2295153325847479</v>
      </c>
      <c r="Y19">
        <f t="shared" si="3"/>
        <v>0</v>
      </c>
      <c r="Z19">
        <f t="shared" si="4"/>
        <v>1</v>
      </c>
      <c r="AA19">
        <f t="shared" si="5"/>
        <v>0</v>
      </c>
      <c r="AB19">
        <f t="shared" si="6"/>
        <v>0</v>
      </c>
      <c r="AD19">
        <f t="shared" si="7"/>
        <v>-6.8667298761850848E-3</v>
      </c>
      <c r="AE19">
        <f t="shared" si="8"/>
        <v>-7.2822316694240927E-3</v>
      </c>
      <c r="AF19">
        <f t="shared" si="9"/>
        <v>0.94294306853988519</v>
      </c>
      <c r="AH19">
        <f t="shared" si="10"/>
        <v>0</v>
      </c>
      <c r="AI19">
        <f t="shared" si="11"/>
        <v>1</v>
      </c>
      <c r="AJ19">
        <f t="shared" si="12"/>
        <v>0</v>
      </c>
      <c r="AK19">
        <f t="shared" si="13"/>
        <v>0</v>
      </c>
      <c r="AM19">
        <f t="shared" si="14"/>
        <v>3.3197176821839358</v>
      </c>
      <c r="AN19">
        <f t="shared" si="15"/>
        <v>3.4339799251852599</v>
      </c>
      <c r="AO19">
        <f t="shared" si="16"/>
        <v>3.0248253296390497</v>
      </c>
      <c r="AP19">
        <f t="shared" si="17"/>
        <v>3.4335709496577476</v>
      </c>
      <c r="AQ19">
        <f t="shared" si="18"/>
        <v>2.9952962153714418</v>
      </c>
      <c r="AS19">
        <f t="shared" si="19"/>
        <v>-1.49146150043812</v>
      </c>
      <c r="AT19">
        <f t="shared" si="20"/>
        <v>-1.267426892742906</v>
      </c>
      <c r="AU19">
        <f t="shared" si="21"/>
        <v>-0.20727032154828698</v>
      </c>
      <c r="AV19">
        <f t="shared" si="22"/>
        <v>-1.2676794754133509</v>
      </c>
      <c r="AW19">
        <f t="shared" si="23"/>
        <v>-0.20963306347915989</v>
      </c>
      <c r="AY19">
        <f t="shared" si="24"/>
        <v>-44.014633278756882</v>
      </c>
    </row>
    <row r="20" spans="1:51" x14ac:dyDescent="0.25">
      <c r="A20" s="1" t="s">
        <v>191</v>
      </c>
      <c r="B20" s="1">
        <v>-402.086885746973</v>
      </c>
      <c r="C20" s="1">
        <v>-395.23899795919601</v>
      </c>
      <c r="D20" s="1">
        <v>6.8478877877765498</v>
      </c>
      <c r="E20" s="1">
        <v>-359.517517637249</v>
      </c>
      <c r="F20" s="1">
        <v>-359.284707110211</v>
      </c>
      <c r="G20" s="1">
        <v>0.23281052703803601</v>
      </c>
      <c r="H20" s="1">
        <v>-42.569368109723897</v>
      </c>
      <c r="I20" s="1">
        <v>-35.954290848985401</v>
      </c>
      <c r="J20" s="1">
        <v>6.61507726073852</v>
      </c>
      <c r="K20" s="1">
        <v>-0.34501409415013701</v>
      </c>
      <c r="L20" s="1">
        <v>-1.14596219762589</v>
      </c>
      <c r="M20" s="1">
        <v>-0.28586659077044302</v>
      </c>
      <c r="N20" s="1">
        <v>-0.98162556566942405</v>
      </c>
      <c r="O20" s="1">
        <v>-5.1878586811865801E-2</v>
      </c>
      <c r="P20" s="1">
        <v>-0.15539173473640999</v>
      </c>
      <c r="Q20">
        <v>-0.28589319295076798</v>
      </c>
      <c r="R20">
        <v>-0.98182552510691201</v>
      </c>
      <c r="S20">
        <v>-5.2079286728155399E-2</v>
      </c>
      <c r="T20">
        <v>-0.15748402271975001</v>
      </c>
      <c r="V20">
        <f t="shared" si="0"/>
        <v>-8.9448972200559806E-3</v>
      </c>
      <c r="W20">
        <f t="shared" si="1"/>
        <v>-7.2689165678281875E-3</v>
      </c>
      <c r="X20">
        <f t="shared" si="2"/>
        <v>1.2305681509188851</v>
      </c>
      <c r="Y20">
        <f t="shared" si="3"/>
        <v>0</v>
      </c>
      <c r="Z20">
        <f t="shared" si="4"/>
        <v>1</v>
      </c>
      <c r="AA20">
        <f t="shared" si="5"/>
        <v>0</v>
      </c>
      <c r="AB20">
        <f t="shared" si="6"/>
        <v>0</v>
      </c>
      <c r="AD20">
        <f t="shared" si="7"/>
        <v>-6.6526497992279998E-3</v>
      </c>
      <c r="AE20">
        <f t="shared" si="8"/>
        <v>-7.0416144712136253E-3</v>
      </c>
      <c r="AF20">
        <f t="shared" si="9"/>
        <v>0.94476200400125188</v>
      </c>
      <c r="AH20">
        <f t="shared" si="10"/>
        <v>0</v>
      </c>
      <c r="AI20">
        <f t="shared" si="11"/>
        <v>1</v>
      </c>
      <c r="AJ20">
        <f t="shared" si="12"/>
        <v>0</v>
      </c>
      <c r="AK20">
        <f t="shared" si="13"/>
        <v>0</v>
      </c>
      <c r="AM20">
        <f t="shared" si="14"/>
        <v>3.3214938666453748</v>
      </c>
      <c r="AN20">
        <f t="shared" si="15"/>
        <v>3.4342389022042457</v>
      </c>
      <c r="AO20">
        <f t="shared" si="16"/>
        <v>3.0239281797730557</v>
      </c>
      <c r="AP20">
        <f t="shared" si="17"/>
        <v>3.4338590005352896</v>
      </c>
      <c r="AQ20">
        <f t="shared" si="18"/>
        <v>2.995296215371626</v>
      </c>
      <c r="AS20">
        <f t="shared" si="19"/>
        <v>-1.490976291776027</v>
      </c>
      <c r="AT20">
        <f t="shared" si="20"/>
        <v>-1.2674921564398671</v>
      </c>
      <c r="AU20">
        <f t="shared" si="21"/>
        <v>-0.20727032154827579</v>
      </c>
      <c r="AV20">
        <f t="shared" si="22"/>
        <v>-1.2677187180576799</v>
      </c>
      <c r="AW20">
        <f t="shared" si="23"/>
        <v>-0.20956330944790541</v>
      </c>
      <c r="AY20">
        <f t="shared" si="24"/>
        <v>-42.569368100089591</v>
      </c>
    </row>
    <row r="21" spans="1:51" x14ac:dyDescent="0.25">
      <c r="A21" s="1" t="s">
        <v>192</v>
      </c>
      <c r="B21" s="1">
        <v>-358.33178041429602</v>
      </c>
      <c r="C21" s="1">
        <v>-351.42631328655</v>
      </c>
      <c r="D21" s="1">
        <v>6.9054671277465101</v>
      </c>
      <c r="E21" s="1">
        <v>-311.74258501468898</v>
      </c>
      <c r="F21" s="1">
        <v>-310.85468984816902</v>
      </c>
      <c r="G21" s="1">
        <v>0.88789516651937395</v>
      </c>
      <c r="H21" s="1">
        <v>-46.589195399607597</v>
      </c>
      <c r="I21" s="1">
        <v>-40.571623438380499</v>
      </c>
      <c r="J21" s="1">
        <v>6.0175719612271301</v>
      </c>
      <c r="K21" s="1">
        <v>-0.53291993371332003</v>
      </c>
      <c r="L21" s="1">
        <v>-1.6503357866274599</v>
      </c>
      <c r="M21" s="1">
        <v>-0.28579721035661998</v>
      </c>
      <c r="N21" s="1">
        <v>-0.981404617059357</v>
      </c>
      <c r="O21" s="1">
        <v>-0.23892003319939101</v>
      </c>
      <c r="P21" s="1">
        <v>-0.65938897483599102</v>
      </c>
      <c r="Q21">
        <v>-0.28587421293500098</v>
      </c>
      <c r="R21">
        <v>-0.98196724300157601</v>
      </c>
      <c r="S21">
        <v>-0.23909689565530701</v>
      </c>
      <c r="T21">
        <v>-0.66086445564526997</v>
      </c>
      <c r="V21">
        <f t="shared" si="0"/>
        <v>-9.5421947321119305E-3</v>
      </c>
      <c r="W21">
        <f t="shared" si="1"/>
        <v>-8.2026901573090394E-3</v>
      </c>
      <c r="X21">
        <f t="shared" si="2"/>
        <v>1.1633006427299122</v>
      </c>
      <c r="Y21">
        <f t="shared" si="3"/>
        <v>0</v>
      </c>
      <c r="Z21">
        <f t="shared" si="4"/>
        <v>0</v>
      </c>
      <c r="AA21">
        <f t="shared" si="5"/>
        <v>1</v>
      </c>
      <c r="AB21">
        <f t="shared" si="6"/>
        <v>0</v>
      </c>
      <c r="AD21">
        <f t="shared" si="7"/>
        <v>-7.5040879806139715E-3</v>
      </c>
      <c r="AE21">
        <f t="shared" si="8"/>
        <v>-7.9488251230120377E-3</v>
      </c>
      <c r="AF21">
        <f t="shared" si="9"/>
        <v>0.94404995260110303</v>
      </c>
      <c r="AH21">
        <f t="shared" si="10"/>
        <v>0</v>
      </c>
      <c r="AI21">
        <f t="shared" si="11"/>
        <v>1</v>
      </c>
      <c r="AJ21">
        <f t="shared" si="12"/>
        <v>0</v>
      </c>
      <c r="AK21">
        <f t="shared" si="13"/>
        <v>0</v>
      </c>
      <c r="AM21">
        <f t="shared" si="14"/>
        <v>3.0967799893093222</v>
      </c>
      <c r="AN21">
        <f t="shared" si="15"/>
        <v>3.4349626464029659</v>
      </c>
      <c r="AO21">
        <f t="shared" si="16"/>
        <v>2.7640026602352976</v>
      </c>
      <c r="AP21">
        <f t="shared" si="17"/>
        <v>3.4339195117921295</v>
      </c>
      <c r="AQ21">
        <f t="shared" si="18"/>
        <v>2.7598731090318287</v>
      </c>
      <c r="AS21">
        <f t="shared" si="19"/>
        <v>-2.1832557203407799</v>
      </c>
      <c r="AT21">
        <f t="shared" si="20"/>
        <v>-1.2672018274159771</v>
      </c>
      <c r="AU21">
        <f t="shared" si="21"/>
        <v>-0.89830900803538205</v>
      </c>
      <c r="AV21">
        <f t="shared" si="22"/>
        <v>-1.2678414559365769</v>
      </c>
      <c r="AW21">
        <f t="shared" si="23"/>
        <v>-0.89996135130057697</v>
      </c>
      <c r="AY21">
        <f t="shared" si="24"/>
        <v>-46.589195277174099</v>
      </c>
    </row>
    <row r="22" spans="1:51" x14ac:dyDescent="0.25">
      <c r="A22" s="1" t="s">
        <v>193</v>
      </c>
      <c r="B22" s="1">
        <v>-365.22359766390503</v>
      </c>
      <c r="C22" s="1">
        <v>-358.129318444771</v>
      </c>
      <c r="D22" s="1">
        <v>7.0942792191340196</v>
      </c>
      <c r="E22" s="1">
        <v>-314.49220429994398</v>
      </c>
      <c r="F22" s="1">
        <v>-313.66477080875597</v>
      </c>
      <c r="G22" s="1">
        <v>0.82743349118777798</v>
      </c>
      <c r="H22" s="1">
        <v>-50.731393363961097</v>
      </c>
      <c r="I22" s="1">
        <v>-44.464547636014899</v>
      </c>
      <c r="J22" s="1">
        <v>6.2668457279462402</v>
      </c>
      <c r="K22" s="1">
        <v>-0.53337270135014003</v>
      </c>
      <c r="L22" s="1">
        <v>-1.65138912568574</v>
      </c>
      <c r="M22" s="1">
        <v>-0.28572250685793199</v>
      </c>
      <c r="N22" s="1">
        <v>-0.98128934217199904</v>
      </c>
      <c r="O22" s="1">
        <v>-0.238904988547016</v>
      </c>
      <c r="P22" s="1">
        <v>-0.65952242490266999</v>
      </c>
      <c r="Q22">
        <v>-0.28579943953918602</v>
      </c>
      <c r="R22">
        <v>-0.98186198591250595</v>
      </c>
      <c r="S22">
        <v>-0.23909149767910901</v>
      </c>
      <c r="T22">
        <v>-0.66107325449301702</v>
      </c>
      <c r="V22">
        <f t="shared" si="0"/>
        <v>-1.0577358611071008E-2</v>
      </c>
      <c r="W22">
        <f t="shared" si="1"/>
        <v>-8.7452059451920416E-3</v>
      </c>
      <c r="X22">
        <f t="shared" si="2"/>
        <v>1.2095036614759487</v>
      </c>
      <c r="Y22">
        <f t="shared" si="3"/>
        <v>0</v>
      </c>
      <c r="Z22">
        <f t="shared" si="4"/>
        <v>1</v>
      </c>
      <c r="AA22">
        <f t="shared" si="5"/>
        <v>0</v>
      </c>
      <c r="AB22">
        <f t="shared" si="6"/>
        <v>0</v>
      </c>
      <c r="AD22">
        <f t="shared" si="7"/>
        <v>-8.4538852802170661E-3</v>
      </c>
      <c r="AE22">
        <f t="shared" si="8"/>
        <v>-8.4817641318450099E-3</v>
      </c>
      <c r="AF22">
        <f t="shared" si="9"/>
        <v>0.99671308336395825</v>
      </c>
      <c r="AH22">
        <f t="shared" si="10"/>
        <v>0</v>
      </c>
      <c r="AI22">
        <f t="shared" si="11"/>
        <v>1</v>
      </c>
      <c r="AJ22">
        <f t="shared" si="12"/>
        <v>0</v>
      </c>
      <c r="AK22">
        <f t="shared" si="13"/>
        <v>0</v>
      </c>
      <c r="AM22">
        <f t="shared" si="14"/>
        <v>3.0961260700173372</v>
      </c>
      <c r="AN22">
        <f t="shared" si="15"/>
        <v>3.4354930418884977</v>
      </c>
      <c r="AO22">
        <f t="shared" si="16"/>
        <v>2.7649383642251504</v>
      </c>
      <c r="AP22">
        <f t="shared" si="17"/>
        <v>3.4344138757676497</v>
      </c>
      <c r="AQ22">
        <f t="shared" si="18"/>
        <v>2.7606054980843457</v>
      </c>
      <c r="AS22">
        <f t="shared" si="19"/>
        <v>-2.1847618270358802</v>
      </c>
      <c r="AT22">
        <f t="shared" si="20"/>
        <v>-1.2670118490299309</v>
      </c>
      <c r="AU22">
        <f t="shared" si="21"/>
        <v>-0.89842741344968602</v>
      </c>
      <c r="AV22">
        <f t="shared" si="22"/>
        <v>-1.267661425451692</v>
      </c>
      <c r="AW22">
        <f t="shared" si="23"/>
        <v>-0.90016475217212599</v>
      </c>
      <c r="AY22">
        <f t="shared" si="24"/>
        <v>-50.731393242469146</v>
      </c>
    </row>
    <row r="23" spans="1:51" x14ac:dyDescent="0.25">
      <c r="A23" s="1" t="s">
        <v>194</v>
      </c>
      <c r="B23" s="1">
        <v>-344.85379463342503</v>
      </c>
      <c r="C23" s="1">
        <v>-336.85387794730099</v>
      </c>
      <c r="D23" s="1">
        <v>7.99991668612462</v>
      </c>
      <c r="E23" s="1">
        <v>-297.04738818979098</v>
      </c>
      <c r="F23" s="1">
        <v>-295.88402959890198</v>
      </c>
      <c r="G23" s="1">
        <v>1.16335859088852</v>
      </c>
      <c r="H23" s="1">
        <v>-47.8064064436346</v>
      </c>
      <c r="I23" s="1">
        <v>-40.9698483483985</v>
      </c>
      <c r="J23" s="1">
        <v>6.8365580952360903</v>
      </c>
      <c r="K23" s="1">
        <v>-0.53224654150403805</v>
      </c>
      <c r="L23" s="1">
        <v>-1.65140813690886</v>
      </c>
      <c r="M23" s="1">
        <v>-0.28561821498920198</v>
      </c>
      <c r="N23" s="1">
        <v>-0.98119833794268496</v>
      </c>
      <c r="O23" s="1">
        <v>-0.238884638342169</v>
      </c>
      <c r="P23" s="1">
        <v>-0.65974499107131002</v>
      </c>
      <c r="Q23">
        <v>-0.285697333551448</v>
      </c>
      <c r="R23">
        <v>-0.98177010252466002</v>
      </c>
      <c r="S23">
        <v>-0.239112452813073</v>
      </c>
      <c r="T23">
        <v>-0.66147020052883498</v>
      </c>
      <c r="V23">
        <f t="shared" si="0"/>
        <v>-1.0464807894865036E-2</v>
      </c>
      <c r="W23">
        <f t="shared" si="1"/>
        <v>-7.7436881726670737E-3</v>
      </c>
      <c r="X23">
        <f t="shared" si="2"/>
        <v>1.3513984113929987</v>
      </c>
      <c r="Y23">
        <f t="shared" si="3"/>
        <v>1</v>
      </c>
      <c r="Z23">
        <f t="shared" si="4"/>
        <v>0</v>
      </c>
      <c r="AA23">
        <f t="shared" si="5"/>
        <v>0</v>
      </c>
      <c r="AB23">
        <f t="shared" si="6"/>
        <v>0</v>
      </c>
      <c r="AD23">
        <f t="shared" si="7"/>
        <v>-8.1678338553650143E-3</v>
      </c>
      <c r="AE23">
        <f t="shared" si="8"/>
        <v>-7.4367551395170539E-3</v>
      </c>
      <c r="AF23">
        <f t="shared" si="9"/>
        <v>1.0983061432214154</v>
      </c>
      <c r="AH23">
        <f t="shared" si="10"/>
        <v>1</v>
      </c>
      <c r="AI23">
        <f t="shared" si="11"/>
        <v>0</v>
      </c>
      <c r="AJ23">
        <f t="shared" si="12"/>
        <v>0</v>
      </c>
      <c r="AK23">
        <f t="shared" si="13"/>
        <v>0</v>
      </c>
      <c r="AM23">
        <f t="shared" si="14"/>
        <v>3.1027127621013038</v>
      </c>
      <c r="AN23">
        <f t="shared" si="15"/>
        <v>3.4363992492350794</v>
      </c>
      <c r="AO23">
        <f t="shared" si="16"/>
        <v>2.7663561338896123</v>
      </c>
      <c r="AP23">
        <f t="shared" si="17"/>
        <v>3.4353493105465276</v>
      </c>
      <c r="AQ23">
        <f t="shared" si="18"/>
        <v>2.7617723586156977</v>
      </c>
      <c r="AS23">
        <f t="shared" si="19"/>
        <v>-2.1836546784128981</v>
      </c>
      <c r="AT23">
        <f t="shared" si="20"/>
        <v>-1.2668165529318869</v>
      </c>
      <c r="AU23">
        <f t="shared" si="21"/>
        <v>-0.89862962941347901</v>
      </c>
      <c r="AV23">
        <f t="shared" si="22"/>
        <v>-1.267467436076108</v>
      </c>
      <c r="AW23">
        <f t="shared" si="23"/>
        <v>-0.90058265334190801</v>
      </c>
      <c r="AY23">
        <f t="shared" si="24"/>
        <v>-47.806406425305703</v>
      </c>
    </row>
    <row r="24" spans="1:51" x14ac:dyDescent="0.25">
      <c r="A24" s="1" t="s">
        <v>195</v>
      </c>
      <c r="B24" s="1">
        <v>-364.00826028889702</v>
      </c>
      <c r="C24" s="1">
        <v>-356.95787967126898</v>
      </c>
      <c r="D24" s="1">
        <v>7.0503806176276598</v>
      </c>
      <c r="E24" s="1">
        <v>-314.95640343619499</v>
      </c>
      <c r="F24" s="1">
        <v>-314.138204044563</v>
      </c>
      <c r="G24" s="1">
        <v>0.81819939163170696</v>
      </c>
      <c r="H24" s="1">
        <v>-49.051856852702201</v>
      </c>
      <c r="I24" s="1">
        <v>-42.8196756267062</v>
      </c>
      <c r="J24" s="1">
        <v>6.2321812259959604</v>
      </c>
      <c r="K24" s="1">
        <v>-0.53296511376047495</v>
      </c>
      <c r="L24" s="1">
        <v>-1.6509801294078801</v>
      </c>
      <c r="M24" s="1">
        <v>-0.28561922280059199</v>
      </c>
      <c r="N24" s="1">
        <v>-0.981196113412795</v>
      </c>
      <c r="O24" s="1">
        <v>-0.23891975987122799</v>
      </c>
      <c r="P24" s="1">
        <v>-0.65952728410021799</v>
      </c>
      <c r="Q24">
        <v>-0.28569556275494201</v>
      </c>
      <c r="R24">
        <v>-0.98176780889898596</v>
      </c>
      <c r="S24">
        <v>-0.23910485780829199</v>
      </c>
      <c r="T24">
        <v>-0.66106786285031305</v>
      </c>
      <c r="V24">
        <f t="shared" si="0"/>
        <v>-1.0256731894867088E-2</v>
      </c>
      <c r="W24">
        <f t="shared" si="1"/>
        <v>-8.4261310886549756E-3</v>
      </c>
      <c r="X24">
        <f t="shared" si="2"/>
        <v>1.2172528277748789</v>
      </c>
      <c r="Y24">
        <f t="shared" si="3"/>
        <v>0</v>
      </c>
      <c r="Z24">
        <f t="shared" si="4"/>
        <v>1</v>
      </c>
      <c r="AA24">
        <f t="shared" si="5"/>
        <v>0</v>
      </c>
      <c r="AB24">
        <f t="shared" si="6"/>
        <v>0</v>
      </c>
      <c r="AD24">
        <f t="shared" si="7"/>
        <v>-8.1444576585810724E-3</v>
      </c>
      <c r="AE24">
        <f t="shared" si="8"/>
        <v>-8.1646931972409464E-3</v>
      </c>
      <c r="AF24">
        <f t="shared" si="9"/>
        <v>0.99752158003111346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f t="shared" si="13"/>
        <v>0</v>
      </c>
      <c r="AM24">
        <f t="shared" si="14"/>
        <v>3.097726449220958</v>
      </c>
      <c r="AN24">
        <f t="shared" si="15"/>
        <v>3.4364125204881333</v>
      </c>
      <c r="AO24">
        <f t="shared" si="16"/>
        <v>2.764761322333066</v>
      </c>
      <c r="AP24">
        <f t="shared" si="17"/>
        <v>3.4353294004228392</v>
      </c>
      <c r="AQ24">
        <f t="shared" si="18"/>
        <v>2.760455160576452</v>
      </c>
      <c r="AS24">
        <f t="shared" si="19"/>
        <v>-2.1839452431683553</v>
      </c>
      <c r="AT24">
        <f t="shared" si="20"/>
        <v>-1.2668153362133869</v>
      </c>
      <c r="AU24">
        <f t="shared" si="21"/>
        <v>-0.89844704397144604</v>
      </c>
      <c r="AV24">
        <f t="shared" si="22"/>
        <v>-1.2674633716539279</v>
      </c>
      <c r="AW24">
        <f t="shared" si="23"/>
        <v>-0.90017272065860499</v>
      </c>
      <c r="AY24">
        <f t="shared" si="24"/>
        <v>-49.051856763237758</v>
      </c>
    </row>
    <row r="25" spans="1:51" x14ac:dyDescent="0.25">
      <c r="A25" s="1" t="s">
        <v>196</v>
      </c>
      <c r="B25" s="1">
        <v>-413.750229467986</v>
      </c>
      <c r="C25" s="1">
        <v>-402.85947921167502</v>
      </c>
      <c r="D25" s="1">
        <v>10.890750256311501</v>
      </c>
      <c r="E25" s="1">
        <v>-368.746504149298</v>
      </c>
      <c r="F25" s="1">
        <v>-366.93841761814701</v>
      </c>
      <c r="G25" s="1">
        <v>1.8080865311513401</v>
      </c>
      <c r="H25" s="1">
        <v>-45.003725318687998</v>
      </c>
      <c r="I25" s="1">
        <v>-35.921061593527803</v>
      </c>
      <c r="J25" s="1">
        <v>9.0826637251601792</v>
      </c>
      <c r="K25" s="1">
        <v>-0.58583383230717301</v>
      </c>
      <c r="L25" s="1">
        <v>-1.8192850630681201</v>
      </c>
      <c r="M25" s="1">
        <v>-0.28558547026098502</v>
      </c>
      <c r="N25" s="1">
        <v>-0.98123343070230795</v>
      </c>
      <c r="O25" s="1">
        <v>-0.29240068391896601</v>
      </c>
      <c r="P25" s="1">
        <v>-0.82875829913716403</v>
      </c>
      <c r="Q25">
        <v>-0.28568030778086101</v>
      </c>
      <c r="R25">
        <v>-0.98191858885249905</v>
      </c>
      <c r="S25">
        <v>-0.29269756885731602</v>
      </c>
      <c r="T25">
        <v>-0.831140821954234</v>
      </c>
      <c r="V25">
        <f t="shared" si="0"/>
        <v>-9.2933332286481152E-3</v>
      </c>
      <c r="W25">
        <f t="shared" si="1"/>
        <v>-7.8476781272219798E-3</v>
      </c>
      <c r="X25">
        <f t="shared" si="2"/>
        <v>1.184214372453867</v>
      </c>
      <c r="Y25">
        <f t="shared" si="3"/>
        <v>0</v>
      </c>
      <c r="Z25">
        <f t="shared" si="4"/>
        <v>0</v>
      </c>
      <c r="AA25">
        <f t="shared" si="5"/>
        <v>1</v>
      </c>
      <c r="AB25">
        <f t="shared" si="6"/>
        <v>0</v>
      </c>
      <c r="AD25">
        <f t="shared" si="7"/>
        <v>-6.2256522613870491E-3</v>
      </c>
      <c r="AE25">
        <f t="shared" si="8"/>
        <v>-7.4559556689959838E-3</v>
      </c>
      <c r="AF25">
        <f t="shared" si="9"/>
        <v>0.83499051466669905</v>
      </c>
      <c r="AH25">
        <f t="shared" si="10"/>
        <v>0</v>
      </c>
      <c r="AI25">
        <f t="shared" si="11"/>
        <v>0</v>
      </c>
      <c r="AJ25">
        <f t="shared" si="12"/>
        <v>1</v>
      </c>
      <c r="AK25">
        <f t="shared" si="13"/>
        <v>0</v>
      </c>
      <c r="AM25">
        <f t="shared" si="14"/>
        <v>3.105462611988933</v>
      </c>
      <c r="AN25">
        <f t="shared" si="15"/>
        <v>3.4371238132580944</v>
      </c>
      <c r="AO25">
        <f t="shared" si="16"/>
        <v>2.8395890857549211</v>
      </c>
      <c r="AP25">
        <f t="shared" si="17"/>
        <v>3.4358660817218691</v>
      </c>
      <c r="AQ25">
        <f t="shared" si="18"/>
        <v>2.8343240789643316</v>
      </c>
      <c r="AS25">
        <f t="shared" si="19"/>
        <v>-2.4051188953752929</v>
      </c>
      <c r="AT25">
        <f t="shared" si="20"/>
        <v>-1.2668189009632931</v>
      </c>
      <c r="AU25">
        <f t="shared" si="21"/>
        <v>-1.1211589830561302</v>
      </c>
      <c r="AV25">
        <f t="shared" si="22"/>
        <v>-1.26759889663336</v>
      </c>
      <c r="AW25">
        <f t="shared" si="23"/>
        <v>-1.1238383908115499</v>
      </c>
      <c r="AY25">
        <f t="shared" si="24"/>
        <v>-45.003725314835769</v>
      </c>
    </row>
    <row r="26" spans="1:51" x14ac:dyDescent="0.25">
      <c r="A26" s="1" t="s">
        <v>197</v>
      </c>
      <c r="B26" s="1">
        <v>-398.87747204769198</v>
      </c>
      <c r="C26" s="1">
        <v>-389.11858807514699</v>
      </c>
      <c r="D26" s="1">
        <v>9.7588839725452097</v>
      </c>
      <c r="E26" s="1">
        <v>-359.43530483378998</v>
      </c>
      <c r="F26" s="1">
        <v>-357.88355746533699</v>
      </c>
      <c r="G26" s="1">
        <v>1.5517473684527401</v>
      </c>
      <c r="H26" s="1">
        <v>-39.442167213902401</v>
      </c>
      <c r="I26" s="1">
        <v>-31.2350306098099</v>
      </c>
      <c r="J26" s="1">
        <v>8.2071366040924598</v>
      </c>
      <c r="K26" s="1">
        <v>-0.58498923464626995</v>
      </c>
      <c r="L26" s="1">
        <v>-1.8182355613732</v>
      </c>
      <c r="M26" s="1">
        <v>-0.28566882721321002</v>
      </c>
      <c r="N26" s="1">
        <v>-0.98138461482926498</v>
      </c>
      <c r="O26" s="1">
        <v>-0.29239895277827399</v>
      </c>
      <c r="P26" s="1">
        <v>-0.82874967516158604</v>
      </c>
      <c r="Q26">
        <v>-0.28574875503236602</v>
      </c>
      <c r="R26">
        <v>-0.98198523697927698</v>
      </c>
      <c r="S26">
        <v>-0.29266955291183999</v>
      </c>
      <c r="T26">
        <v>-0.83092445786603597</v>
      </c>
      <c r="V26">
        <f t="shared" si="0"/>
        <v>-8.1012713823489513E-3</v>
      </c>
      <c r="W26">
        <f t="shared" si="1"/>
        <v>-6.9214546547859412E-3</v>
      </c>
      <c r="X26">
        <f t="shared" si="2"/>
        <v>1.1704579147603327</v>
      </c>
      <c r="Y26">
        <f t="shared" si="3"/>
        <v>0</v>
      </c>
      <c r="Z26">
        <f t="shared" si="4"/>
        <v>0</v>
      </c>
      <c r="AA26">
        <f t="shared" si="5"/>
        <v>1</v>
      </c>
      <c r="AB26">
        <f t="shared" si="6"/>
        <v>0</v>
      </c>
      <c r="AD26">
        <f t="shared" si="7"/>
        <v>-5.3258665278870243E-3</v>
      </c>
      <c r="AE26">
        <f t="shared" si="8"/>
        <v>-6.5709267020639395E-3</v>
      </c>
      <c r="AF26">
        <f t="shared" si="9"/>
        <v>0.81051985045186403</v>
      </c>
      <c r="AH26">
        <f t="shared" si="10"/>
        <v>0</v>
      </c>
      <c r="AI26">
        <f t="shared" si="11"/>
        <v>0</v>
      </c>
      <c r="AJ26">
        <f t="shared" si="12"/>
        <v>1</v>
      </c>
      <c r="AK26">
        <f t="shared" si="13"/>
        <v>0</v>
      </c>
      <c r="AM26">
        <f t="shared" si="14"/>
        <v>3.1081521738988016</v>
      </c>
      <c r="AN26">
        <f t="shared" si="15"/>
        <v>3.436533737016807</v>
      </c>
      <c r="AO26">
        <f t="shared" si="16"/>
        <v>2.8391216291512666</v>
      </c>
      <c r="AP26">
        <f t="shared" si="17"/>
        <v>3.4353927392182868</v>
      </c>
      <c r="AQ26">
        <f t="shared" si="18"/>
        <v>2.8343113656430452</v>
      </c>
      <c r="AS26">
        <f t="shared" si="19"/>
        <v>-2.4032247960194697</v>
      </c>
      <c r="AT26">
        <f t="shared" si="20"/>
        <v>-1.2670534420424751</v>
      </c>
      <c r="AU26">
        <f t="shared" si="21"/>
        <v>-1.1211486279398599</v>
      </c>
      <c r="AV26">
        <f t="shared" si="22"/>
        <v>-1.2677339920116431</v>
      </c>
      <c r="AW26">
        <f t="shared" si="23"/>
        <v>-1.1235940107778759</v>
      </c>
      <c r="AY26">
        <f t="shared" si="24"/>
        <v>-39.442167210497225</v>
      </c>
    </row>
    <row r="27" spans="1:51" x14ac:dyDescent="0.25">
      <c r="A27" s="1" t="s">
        <v>198</v>
      </c>
      <c r="B27" s="1">
        <v>-349.51854635317</v>
      </c>
      <c r="C27" s="1">
        <v>-334.18899468041502</v>
      </c>
      <c r="D27" s="1">
        <v>15.3295516727554</v>
      </c>
      <c r="E27" s="1">
        <v>-293.032882995281</v>
      </c>
      <c r="F27" s="1">
        <v>-289.66059560660699</v>
      </c>
      <c r="G27" s="1">
        <v>3.3722873886737301</v>
      </c>
      <c r="H27" s="1">
        <v>-56.485663357889301</v>
      </c>
      <c r="I27" s="1">
        <v>-44.528399073807499</v>
      </c>
      <c r="J27" s="1">
        <v>11.957264284081701</v>
      </c>
      <c r="K27" s="1">
        <v>-1.2221665675562401</v>
      </c>
      <c r="L27" s="1">
        <v>-3.50050584491553</v>
      </c>
      <c r="M27" s="1">
        <v>-0.28571342180705001</v>
      </c>
      <c r="N27" s="1">
        <v>-0.98113294184796696</v>
      </c>
      <c r="O27" s="1">
        <v>-0.92754309061488405</v>
      </c>
      <c r="P27" s="1">
        <v>-2.5067687082242101</v>
      </c>
      <c r="Q27">
        <v>-0.28582768640565798</v>
      </c>
      <c r="R27">
        <v>-0.98195891148801095</v>
      </c>
      <c r="S27">
        <v>-0.92799234381308404</v>
      </c>
      <c r="T27">
        <v>-2.50993350158797</v>
      </c>
      <c r="V27">
        <f t="shared" si="0"/>
        <v>-1.2604194843353067E-2</v>
      </c>
      <c r="W27">
        <f t="shared" si="1"/>
        <v>-8.9100551343059831E-3</v>
      </c>
      <c r="X27">
        <f t="shared" si="2"/>
        <v>1.4146034624212038</v>
      </c>
      <c r="Y27">
        <f t="shared" si="3"/>
        <v>1</v>
      </c>
      <c r="Z27">
        <f t="shared" si="4"/>
        <v>0</v>
      </c>
      <c r="AA27">
        <f t="shared" si="5"/>
        <v>0</v>
      </c>
      <c r="AB27">
        <f t="shared" si="6"/>
        <v>0</v>
      </c>
      <c r="AD27">
        <f t="shared" si="7"/>
        <v>-8.6134318395489906E-3</v>
      </c>
      <c r="AE27">
        <f t="shared" si="8"/>
        <v>-8.3465373374981278E-3</v>
      </c>
      <c r="AF27">
        <f t="shared" si="9"/>
        <v>1.0319766738299723</v>
      </c>
      <c r="AH27">
        <f t="shared" si="10"/>
        <v>1</v>
      </c>
      <c r="AI27">
        <f t="shared" si="11"/>
        <v>0</v>
      </c>
      <c r="AJ27">
        <f t="shared" si="12"/>
        <v>0</v>
      </c>
      <c r="AK27">
        <f t="shared" si="13"/>
        <v>0</v>
      </c>
      <c r="AM27">
        <f t="shared" si="14"/>
        <v>2.8641806590364354</v>
      </c>
      <c r="AN27">
        <f t="shared" si="15"/>
        <v>3.4354926348680439</v>
      </c>
      <c r="AO27">
        <f t="shared" si="16"/>
        <v>2.7046920357928297</v>
      </c>
      <c r="AP27">
        <f t="shared" si="17"/>
        <v>3.4339756796954135</v>
      </c>
      <c r="AQ27">
        <f t="shared" si="18"/>
        <v>2.7025900290653135</v>
      </c>
      <c r="AS27">
        <f t="shared" si="19"/>
        <v>-4.7226724124717698</v>
      </c>
      <c r="AT27">
        <f t="shared" si="20"/>
        <v>-1.2668463636550169</v>
      </c>
      <c r="AU27">
        <f t="shared" si="21"/>
        <v>-3.4343117988390941</v>
      </c>
      <c r="AV27">
        <f t="shared" si="22"/>
        <v>-1.2677865978936689</v>
      </c>
      <c r="AW27">
        <f t="shared" si="23"/>
        <v>-3.4379258454010539</v>
      </c>
      <c r="AY27">
        <f t="shared" si="24"/>
        <v>-56.485663316343256</v>
      </c>
    </row>
    <row r="28" spans="1:51" x14ac:dyDescent="0.25">
      <c r="A28" s="1" t="s">
        <v>199</v>
      </c>
      <c r="B28" s="1">
        <v>-340.55309408299701</v>
      </c>
      <c r="C28" s="1">
        <v>-326.96192046107899</v>
      </c>
      <c r="D28" s="1">
        <v>13.591173621917701</v>
      </c>
      <c r="E28" s="1">
        <v>-296.15692548230902</v>
      </c>
      <c r="F28" s="1">
        <v>-292.95231283377802</v>
      </c>
      <c r="G28" s="1">
        <v>3.2046126485308299</v>
      </c>
      <c r="H28" s="1">
        <v>-44.396168600688398</v>
      </c>
      <c r="I28" s="1">
        <v>-34.009607627301499</v>
      </c>
      <c r="J28" s="1">
        <v>10.386560973386899</v>
      </c>
      <c r="K28" s="1">
        <v>-1.22030850596652</v>
      </c>
      <c r="L28" s="1">
        <v>-3.4970908597194499</v>
      </c>
      <c r="M28" s="1">
        <v>-0.28560391077048802</v>
      </c>
      <c r="N28" s="1">
        <v>-0.98103525672372305</v>
      </c>
      <c r="O28" s="1">
        <v>-0.92749611802649401</v>
      </c>
      <c r="P28" s="1">
        <v>-2.5063544749179698</v>
      </c>
      <c r="Q28">
        <v>-0.285707290233778</v>
      </c>
      <c r="R28">
        <v>-0.98178489536417901</v>
      </c>
      <c r="S28">
        <v>-0.92786840698463702</v>
      </c>
      <c r="T28">
        <v>-2.50908519944291</v>
      </c>
      <c r="V28">
        <f t="shared" si="0"/>
        <v>-9.7011280777570263E-3</v>
      </c>
      <c r="W28">
        <f t="shared" si="1"/>
        <v>-7.2084771695379857E-3</v>
      </c>
      <c r="X28">
        <f t="shared" si="2"/>
        <v>1.3457943820301788</v>
      </c>
      <c r="Y28">
        <f t="shared" si="3"/>
        <v>1</v>
      </c>
      <c r="Z28">
        <f t="shared" si="4"/>
        <v>0</v>
      </c>
      <c r="AA28">
        <f t="shared" si="5"/>
        <v>0</v>
      </c>
      <c r="AB28">
        <f t="shared" si="6"/>
        <v>0</v>
      </c>
      <c r="AD28">
        <f t="shared" si="7"/>
        <v>-6.2207649123608988E-3</v>
      </c>
      <c r="AE28">
        <f t="shared" si="8"/>
        <v>-6.7328087481048904E-3</v>
      </c>
      <c r="AF28">
        <f t="shared" si="9"/>
        <v>0.92394796066528417</v>
      </c>
      <c r="AH28">
        <f t="shared" si="10"/>
        <v>0</v>
      </c>
      <c r="AI28">
        <f t="shared" si="11"/>
        <v>1</v>
      </c>
      <c r="AJ28">
        <f t="shared" si="12"/>
        <v>0</v>
      </c>
      <c r="AK28">
        <f t="shared" si="13"/>
        <v>0</v>
      </c>
      <c r="AM28">
        <f t="shared" si="14"/>
        <v>2.865743246581447</v>
      </c>
      <c r="AN28">
        <f t="shared" si="15"/>
        <v>3.436331269534076</v>
      </c>
      <c r="AO28">
        <f t="shared" si="16"/>
        <v>2.7041390573873194</v>
      </c>
      <c r="AP28">
        <f t="shared" si="17"/>
        <v>3.4349503621191144</v>
      </c>
      <c r="AQ28">
        <f t="shared" si="18"/>
        <v>2.702280285820426</v>
      </c>
      <c r="AS28">
        <f t="shared" si="19"/>
        <v>-4.7173993656859698</v>
      </c>
      <c r="AT28">
        <f t="shared" si="20"/>
        <v>-1.266639167494211</v>
      </c>
      <c r="AU28">
        <f t="shared" si="21"/>
        <v>-3.4338505929444638</v>
      </c>
      <c r="AV28">
        <f t="shared" si="22"/>
        <v>-1.2674921855979571</v>
      </c>
      <c r="AW28">
        <f t="shared" si="23"/>
        <v>-3.4369536064275472</v>
      </c>
      <c r="AY28">
        <f t="shared" si="24"/>
        <v>-44.396168576773057</v>
      </c>
    </row>
    <row r="29" spans="1:51" x14ac:dyDescent="0.25">
      <c r="A29" s="1" t="s">
        <v>200</v>
      </c>
      <c r="B29" s="1">
        <v>-346.68767353991097</v>
      </c>
      <c r="C29" s="1">
        <v>-331.81699197397802</v>
      </c>
      <c r="D29" s="1">
        <v>14.870681565932999</v>
      </c>
      <c r="E29" s="1">
        <v>-291.96548165379699</v>
      </c>
      <c r="F29" s="1">
        <v>-288.80383585711002</v>
      </c>
      <c r="G29" s="1">
        <v>3.16164579668644</v>
      </c>
      <c r="H29" s="1">
        <v>-54.722191886114402</v>
      </c>
      <c r="I29" s="1">
        <v>-43.013156116867798</v>
      </c>
      <c r="J29" s="1">
        <v>11.709035769246601</v>
      </c>
      <c r="K29" s="1">
        <v>-1.2218845730537</v>
      </c>
      <c r="L29" s="1">
        <v>-3.5000220952780801</v>
      </c>
      <c r="M29" s="1">
        <v>-0.28570428291855998</v>
      </c>
      <c r="N29" s="1">
        <v>-0.98119579538145996</v>
      </c>
      <c r="O29" s="1">
        <v>-0.92750476919463298</v>
      </c>
      <c r="P29" s="1">
        <v>-2.5066592415770401</v>
      </c>
      <c r="Q29">
        <v>-0.28581049612161002</v>
      </c>
      <c r="R29">
        <v>-0.98198311120596105</v>
      </c>
      <c r="S29">
        <v>-0.92795026932523506</v>
      </c>
      <c r="T29">
        <v>-2.5097799479845402</v>
      </c>
      <c r="V29">
        <f t="shared" si="0"/>
        <v>-1.2167058319580093E-2</v>
      </c>
      <c r="W29">
        <f t="shared" si="1"/>
        <v>-8.6755209405070532E-3</v>
      </c>
      <c r="X29">
        <f t="shared" si="2"/>
        <v>1.402458527045982</v>
      </c>
      <c r="Y29">
        <f t="shared" si="3"/>
        <v>1</v>
      </c>
      <c r="Z29">
        <f t="shared" si="4"/>
        <v>0</v>
      </c>
      <c r="AA29">
        <f t="shared" si="5"/>
        <v>0</v>
      </c>
      <c r="AB29">
        <f t="shared" si="6"/>
        <v>0</v>
      </c>
      <c r="AD29">
        <f t="shared" si="7"/>
        <v>-8.2590360875789415E-3</v>
      </c>
      <c r="AE29">
        <f t="shared" si="8"/>
        <v>-8.1238076068549381E-3</v>
      </c>
      <c r="AF29">
        <f t="shared" si="9"/>
        <v>1.0166459482139749</v>
      </c>
      <c r="AH29">
        <f t="shared" si="10"/>
        <v>1</v>
      </c>
      <c r="AI29">
        <f t="shared" si="11"/>
        <v>0</v>
      </c>
      <c r="AJ29">
        <f t="shared" si="12"/>
        <v>0</v>
      </c>
      <c r="AK29">
        <f t="shared" si="13"/>
        <v>0</v>
      </c>
      <c r="AM29">
        <f t="shared" si="14"/>
        <v>2.8644457688265281</v>
      </c>
      <c r="AN29">
        <f t="shared" si="15"/>
        <v>3.4357839356191286</v>
      </c>
      <c r="AO29">
        <f t="shared" si="16"/>
        <v>2.7046491939805595</v>
      </c>
      <c r="AP29">
        <f t="shared" si="17"/>
        <v>3.4343055181330615</v>
      </c>
      <c r="AQ29">
        <f t="shared" si="18"/>
        <v>2.7025836683876157</v>
      </c>
      <c r="AS29">
        <f t="shared" si="19"/>
        <v>-4.7219066683317799</v>
      </c>
      <c r="AT29">
        <f t="shared" si="20"/>
        <v>-1.2669000783000199</v>
      </c>
      <c r="AU29">
        <f t="shared" si="21"/>
        <v>-3.4341640107716733</v>
      </c>
      <c r="AV29">
        <f t="shared" si="22"/>
        <v>-1.2677936073275711</v>
      </c>
      <c r="AW29">
        <f t="shared" si="23"/>
        <v>-3.4377302173097752</v>
      </c>
      <c r="AY29">
        <f t="shared" si="24"/>
        <v>-54.722191847357344</v>
      </c>
    </row>
    <row r="30" spans="1:51" x14ac:dyDescent="0.25">
      <c r="A30" s="1" t="s">
        <v>201</v>
      </c>
      <c r="B30" s="1">
        <v>-342.68897498838101</v>
      </c>
      <c r="C30" s="1">
        <v>-329.23922976619599</v>
      </c>
      <c r="D30" s="1">
        <v>13.449745222184999</v>
      </c>
      <c r="E30" s="1">
        <v>-297.171489938305</v>
      </c>
      <c r="F30" s="1">
        <v>-294.00619186587898</v>
      </c>
      <c r="G30" s="1">
        <v>3.1652980724264999</v>
      </c>
      <c r="H30" s="1">
        <v>-45.517485050075599</v>
      </c>
      <c r="I30" s="1">
        <v>-35.233037900317001</v>
      </c>
      <c r="J30" s="1">
        <v>10.284447149758501</v>
      </c>
      <c r="K30" s="1">
        <v>-1.2205724748357201</v>
      </c>
      <c r="L30" s="1">
        <v>-3.4972561246218099</v>
      </c>
      <c r="M30" s="1">
        <v>-0.28568277701115302</v>
      </c>
      <c r="N30" s="1">
        <v>-0.98113351837318996</v>
      </c>
      <c r="O30" s="1">
        <v>-0.92743879694556497</v>
      </c>
      <c r="P30" s="1">
        <v>-2.50623681505893</v>
      </c>
      <c r="Q30">
        <v>-0.285782384191345</v>
      </c>
      <c r="R30">
        <v>-0.98186596256766501</v>
      </c>
      <c r="S30">
        <v>-0.92780963163705199</v>
      </c>
      <c r="T30">
        <v>-2.5089510674836899</v>
      </c>
      <c r="V30">
        <f t="shared" si="0"/>
        <v>-9.8857911896899076E-3</v>
      </c>
      <c r="W30">
        <f t="shared" si="1"/>
        <v>-7.4509008790021314E-3</v>
      </c>
      <c r="X30">
        <f t="shared" si="2"/>
        <v>1.3267913974737873</v>
      </c>
      <c r="Y30">
        <f t="shared" si="3"/>
        <v>1</v>
      </c>
      <c r="Z30">
        <f t="shared" si="4"/>
        <v>0</v>
      </c>
      <c r="AA30">
        <f t="shared" si="5"/>
        <v>0</v>
      </c>
      <c r="AB30">
        <f t="shared" si="6"/>
        <v>0</v>
      </c>
      <c r="AD30">
        <f t="shared" si="7"/>
        <v>-6.4390945704548841E-3</v>
      </c>
      <c r="AE30">
        <f t="shared" si="8"/>
        <v>-6.9804590073231365E-3</v>
      </c>
      <c r="AF30">
        <f t="shared" si="9"/>
        <v>0.92244572508766087</v>
      </c>
      <c r="AH30">
        <f t="shared" si="10"/>
        <v>0</v>
      </c>
      <c r="AI30">
        <f t="shared" si="11"/>
        <v>1</v>
      </c>
      <c r="AJ30">
        <f t="shared" si="12"/>
        <v>0</v>
      </c>
      <c r="AK30">
        <f t="shared" si="13"/>
        <v>0</v>
      </c>
      <c r="AM30">
        <f t="shared" si="14"/>
        <v>2.8652588819787326</v>
      </c>
      <c r="AN30">
        <f t="shared" si="15"/>
        <v>3.4357119853484694</v>
      </c>
      <c r="AO30">
        <f t="shared" si="16"/>
        <v>2.7041657921321964</v>
      </c>
      <c r="AP30">
        <f t="shared" si="17"/>
        <v>3.4343460555722847</v>
      </c>
      <c r="AQ30">
        <f t="shared" si="18"/>
        <v>2.7023204370067244</v>
      </c>
      <c r="AS30">
        <f t="shared" si="19"/>
        <v>-4.7178285994575297</v>
      </c>
      <c r="AT30">
        <f t="shared" si="20"/>
        <v>-1.2668162953843429</v>
      </c>
      <c r="AU30">
        <f t="shared" si="21"/>
        <v>-3.4336756120044951</v>
      </c>
      <c r="AV30">
        <f t="shared" si="22"/>
        <v>-1.2676483467590101</v>
      </c>
      <c r="AW30">
        <f t="shared" si="23"/>
        <v>-3.4367606991207418</v>
      </c>
      <c r="AY30">
        <f t="shared" si="24"/>
        <v>-45.51748502634949</v>
      </c>
    </row>
    <row r="31" spans="1:51" x14ac:dyDescent="0.25">
      <c r="A31" s="1" t="s">
        <v>202</v>
      </c>
      <c r="B31" s="1">
        <v>-355.86283239645297</v>
      </c>
      <c r="C31" s="1">
        <v>-343.53300806389302</v>
      </c>
      <c r="D31" s="1">
        <v>12.3298243325599</v>
      </c>
      <c r="E31" s="1">
        <v>-317.77159545254699</v>
      </c>
      <c r="F31" s="1">
        <v>-313.962237913862</v>
      </c>
      <c r="G31" s="1">
        <v>3.8093575386848402</v>
      </c>
      <c r="H31" s="1">
        <v>-38.091236943906303</v>
      </c>
      <c r="I31" s="1">
        <v>-29.570770150031201</v>
      </c>
      <c r="J31" s="1">
        <v>8.5204667938750909</v>
      </c>
      <c r="K31" s="1">
        <v>-0.75963667403099999</v>
      </c>
      <c r="L31" s="1">
        <v>-2.2732555085038602</v>
      </c>
      <c r="M31" s="1">
        <v>-0.28558528592290799</v>
      </c>
      <c r="N31" s="1">
        <v>-0.98107904815817504</v>
      </c>
      <c r="O31" s="1">
        <v>-0.46794059234349</v>
      </c>
      <c r="P31" s="1">
        <v>-1.2837790721715501</v>
      </c>
      <c r="Q31">
        <v>-0.28566607973687302</v>
      </c>
      <c r="R31">
        <v>-0.98166725400789701</v>
      </c>
      <c r="S31">
        <v>-0.468223571393309</v>
      </c>
      <c r="T31">
        <v>-1.2860723674133001</v>
      </c>
      <c r="V31">
        <f t="shared" si="0"/>
        <v>-8.3973881741350453E-3</v>
      </c>
      <c r="W31">
        <f t="shared" si="1"/>
        <v>-6.110795764601995E-3</v>
      </c>
      <c r="X31">
        <f t="shared" si="2"/>
        <v>1.3741889759724246</v>
      </c>
      <c r="Y31">
        <f t="shared" si="3"/>
        <v>1</v>
      </c>
      <c r="Z31">
        <f t="shared" si="4"/>
        <v>0</v>
      </c>
      <c r="AA31">
        <f t="shared" si="5"/>
        <v>0</v>
      </c>
      <c r="AB31">
        <f t="shared" si="6"/>
        <v>0</v>
      </c>
      <c r="AD31">
        <f t="shared" si="7"/>
        <v>-5.5158870826630402E-3</v>
      </c>
      <c r="AE31">
        <f t="shared" si="8"/>
        <v>-5.7470229008179663E-3</v>
      </c>
      <c r="AF31">
        <f t="shared" si="9"/>
        <v>0.95978164309698</v>
      </c>
      <c r="AH31">
        <f t="shared" si="10"/>
        <v>0</v>
      </c>
      <c r="AI31">
        <f t="shared" si="11"/>
        <v>1</v>
      </c>
      <c r="AJ31">
        <f t="shared" si="12"/>
        <v>0</v>
      </c>
      <c r="AK31">
        <f t="shared" si="13"/>
        <v>0</v>
      </c>
      <c r="AM31">
        <f t="shared" si="14"/>
        <v>2.992556291997944</v>
      </c>
      <c r="AN31">
        <f t="shared" si="15"/>
        <v>3.4364151841622586</v>
      </c>
      <c r="AO31">
        <f t="shared" si="16"/>
        <v>2.7467057320209025</v>
      </c>
      <c r="AP31">
        <f t="shared" si="17"/>
        <v>3.435327716509216</v>
      </c>
      <c r="AQ31">
        <f t="shared" si="18"/>
        <v>2.743465929600732</v>
      </c>
      <c r="AS31">
        <f t="shared" si="19"/>
        <v>-3.03289218253486</v>
      </c>
      <c r="AT31">
        <f t="shared" si="20"/>
        <v>-1.266664334081083</v>
      </c>
      <c r="AU31">
        <f t="shared" si="21"/>
        <v>-1.7517196645150401</v>
      </c>
      <c r="AV31">
        <f t="shared" si="22"/>
        <v>-1.2673333337447701</v>
      </c>
      <c r="AW31">
        <f t="shared" si="23"/>
        <v>-1.7542959388066091</v>
      </c>
      <c r="AY31">
        <f t="shared" si="24"/>
        <v>-38.091236931153659</v>
      </c>
    </row>
    <row r="32" spans="1:51" x14ac:dyDescent="0.25">
      <c r="A32" s="1" t="s">
        <v>203</v>
      </c>
      <c r="B32" s="1">
        <v>-347.95576157390502</v>
      </c>
      <c r="C32" s="1">
        <v>-336.49770608639801</v>
      </c>
      <c r="D32" s="1">
        <v>11.458055487507499</v>
      </c>
      <c r="E32" s="1">
        <v>-312.895871996572</v>
      </c>
      <c r="F32" s="1">
        <v>-309.29073495965201</v>
      </c>
      <c r="G32" s="1">
        <v>3.6051370369196398</v>
      </c>
      <c r="H32" s="1">
        <v>-35.0598895773336</v>
      </c>
      <c r="I32" s="1">
        <v>-27.2069711267457</v>
      </c>
      <c r="J32" s="1">
        <v>7.8529184505879401</v>
      </c>
      <c r="K32" s="1">
        <v>-0.75917097943601697</v>
      </c>
      <c r="L32" s="1">
        <v>-2.2727203319074598</v>
      </c>
      <c r="M32" s="1">
        <v>-0.28562889073279002</v>
      </c>
      <c r="N32" s="1">
        <v>-0.98113179246008198</v>
      </c>
      <c r="O32" s="1">
        <v>-0.467953874399201</v>
      </c>
      <c r="P32" s="1">
        <v>-1.28382314888696</v>
      </c>
      <c r="Q32">
        <v>-0.28569498015253397</v>
      </c>
      <c r="R32">
        <v>-0.98163438156815996</v>
      </c>
      <c r="S32">
        <v>-0.46821980502002097</v>
      </c>
      <c r="T32">
        <v>-1.2859795579928199</v>
      </c>
      <c r="V32">
        <f t="shared" si="0"/>
        <v>-7.7653905604178064E-3</v>
      </c>
      <c r="W32">
        <f t="shared" si="1"/>
        <v>-5.5882143040259513E-3</v>
      </c>
      <c r="X32">
        <f t="shared" si="2"/>
        <v>1.3896014250604776</v>
      </c>
      <c r="Y32">
        <f t="shared" si="3"/>
        <v>1</v>
      </c>
      <c r="Z32">
        <f t="shared" si="4"/>
        <v>0</v>
      </c>
      <c r="AA32">
        <f t="shared" si="5"/>
        <v>0</v>
      </c>
      <c r="AB32">
        <f t="shared" si="6"/>
        <v>0</v>
      </c>
      <c r="AD32">
        <f t="shared" si="7"/>
        <v>-5.1063923464800265E-3</v>
      </c>
      <c r="AE32">
        <f t="shared" si="8"/>
        <v>-5.2561942634620218E-3</v>
      </c>
      <c r="AF32">
        <f t="shared" si="9"/>
        <v>0.97149992761429493</v>
      </c>
      <c r="AH32">
        <f t="shared" si="10"/>
        <v>0</v>
      </c>
      <c r="AI32">
        <f t="shared" si="11"/>
        <v>1</v>
      </c>
      <c r="AJ32">
        <f t="shared" si="12"/>
        <v>0</v>
      </c>
      <c r="AK32">
        <f t="shared" si="13"/>
        <v>0</v>
      </c>
      <c r="AM32">
        <f t="shared" si="14"/>
        <v>2.9936870526792903</v>
      </c>
      <c r="AN32">
        <f t="shared" si="15"/>
        <v>3.4359525009647021</v>
      </c>
      <c r="AO32">
        <f t="shared" si="16"/>
        <v>2.7465296089682316</v>
      </c>
      <c r="AP32">
        <f t="shared" si="17"/>
        <v>3.4349879311681573</v>
      </c>
      <c r="AQ32">
        <f t="shared" si="18"/>
        <v>2.743482251397622</v>
      </c>
      <c r="AS32">
        <f t="shared" si="19"/>
        <v>-3.0318913113434767</v>
      </c>
      <c r="AT32">
        <f t="shared" si="20"/>
        <v>-1.2667606831928719</v>
      </c>
      <c r="AU32">
        <f t="shared" si="21"/>
        <v>-1.7517770232861611</v>
      </c>
      <c r="AV32">
        <f t="shared" si="22"/>
        <v>-1.267329361720694</v>
      </c>
      <c r="AW32">
        <f t="shared" si="23"/>
        <v>-1.754199363012841</v>
      </c>
      <c r="AY32">
        <f t="shared" si="24"/>
        <v>-35.059889571596649</v>
      </c>
    </row>
    <row r="33" spans="1:51" x14ac:dyDescent="0.25">
      <c r="A33" s="1" t="s">
        <v>204</v>
      </c>
      <c r="B33" s="1">
        <v>-404.57155434998401</v>
      </c>
      <c r="C33" s="1">
        <v>-393.09062981038397</v>
      </c>
      <c r="D33" s="1">
        <v>11.4809245395997</v>
      </c>
      <c r="E33" s="1">
        <v>-361.05321260504797</v>
      </c>
      <c r="F33" s="1">
        <v>-359.18038923938701</v>
      </c>
      <c r="G33" s="1">
        <v>1.87282336566106</v>
      </c>
      <c r="H33" s="1">
        <v>-43.518341744935199</v>
      </c>
      <c r="I33" s="1">
        <v>-33.9102405709965</v>
      </c>
      <c r="J33" s="1">
        <v>9.6081011739386799</v>
      </c>
      <c r="K33" s="1">
        <v>-0.83501355214914597</v>
      </c>
      <c r="L33" s="1">
        <v>-2.5239636522591899</v>
      </c>
      <c r="M33" s="1">
        <v>-0.28559492048280499</v>
      </c>
      <c r="N33" s="1">
        <v>-0.98123656042932905</v>
      </c>
      <c r="O33" s="1">
        <v>-0.54182391488716597</v>
      </c>
      <c r="P33" s="1">
        <v>-1.5337465499553999</v>
      </c>
      <c r="Q33">
        <v>-0.28569942336876297</v>
      </c>
      <c r="R33">
        <v>-0.98199020971311002</v>
      </c>
      <c r="S33">
        <v>-0.54215046293253399</v>
      </c>
      <c r="T33">
        <v>-1.5362213816327399</v>
      </c>
      <c r="V33">
        <f t="shared" si="0"/>
        <v>-8.9805418744608456E-3</v>
      </c>
      <c r="W33">
        <f t="shared" si="1"/>
        <v>-7.5947167791750037E-3</v>
      </c>
      <c r="X33">
        <f t="shared" si="2"/>
        <v>1.1824722548029476</v>
      </c>
      <c r="Y33">
        <f t="shared" si="3"/>
        <v>0</v>
      </c>
      <c r="Z33">
        <f t="shared" si="4"/>
        <v>0</v>
      </c>
      <c r="AA33">
        <f t="shared" si="5"/>
        <v>1</v>
      </c>
      <c r="AB33">
        <f t="shared" si="6"/>
        <v>0</v>
      </c>
      <c r="AD33">
        <f t="shared" si="7"/>
        <v>-5.752060913339907E-3</v>
      </c>
      <c r="AE33">
        <f t="shared" si="8"/>
        <v>-7.163665847848999E-3</v>
      </c>
      <c r="AF33">
        <f t="shared" si="9"/>
        <v>0.80294936077553813</v>
      </c>
      <c r="AH33">
        <f t="shared" si="10"/>
        <v>0</v>
      </c>
      <c r="AI33">
        <f t="shared" si="11"/>
        <v>0</v>
      </c>
      <c r="AJ33">
        <f t="shared" si="12"/>
        <v>1</v>
      </c>
      <c r="AK33">
        <f t="shared" si="13"/>
        <v>0</v>
      </c>
      <c r="AM33">
        <f t="shared" si="14"/>
        <v>3.0226619026278656</v>
      </c>
      <c r="AN33">
        <f t="shared" si="15"/>
        <v>3.4371445280994437</v>
      </c>
      <c r="AO33">
        <f t="shared" si="16"/>
        <v>2.8335701740863581</v>
      </c>
      <c r="AP33">
        <f t="shared" si="17"/>
        <v>3.435763348908746</v>
      </c>
      <c r="AQ33">
        <f t="shared" si="18"/>
        <v>2.8307103245429843</v>
      </c>
      <c r="AS33">
        <f t="shared" si="19"/>
        <v>-3.3589772044083359</v>
      </c>
      <c r="AT33">
        <f t="shared" si="20"/>
        <v>-1.2668314809121339</v>
      </c>
      <c r="AU33">
        <f t="shared" si="21"/>
        <v>-2.0755704648425661</v>
      </c>
      <c r="AV33">
        <f t="shared" si="22"/>
        <v>-1.267689633081873</v>
      </c>
      <c r="AW33">
        <f t="shared" si="23"/>
        <v>-2.0783718445652739</v>
      </c>
      <c r="AY33">
        <f t="shared" si="24"/>
        <v>-43.518341595120923</v>
      </c>
    </row>
    <row r="34" spans="1:51" x14ac:dyDescent="0.25">
      <c r="A34" s="1" t="s">
        <v>205</v>
      </c>
      <c r="B34" s="1">
        <v>-390.99422949302101</v>
      </c>
      <c r="C34" s="1">
        <v>-380.555398800641</v>
      </c>
      <c r="D34" s="1">
        <v>10.438830692379501</v>
      </c>
      <c r="E34" s="1">
        <v>-353.00387372850798</v>
      </c>
      <c r="F34" s="1">
        <v>-351.29279252551498</v>
      </c>
      <c r="G34" s="1">
        <v>1.71108120299249</v>
      </c>
      <c r="H34" s="1">
        <v>-37.990355764512998</v>
      </c>
      <c r="I34" s="1">
        <v>-29.262606275126</v>
      </c>
      <c r="J34" s="1">
        <v>8.7277494893870902</v>
      </c>
      <c r="K34" s="1">
        <v>-0.833976096010415</v>
      </c>
      <c r="L34" s="1">
        <v>-2.5229631212095498</v>
      </c>
      <c r="M34" s="1">
        <v>-0.28564147403170698</v>
      </c>
      <c r="N34" s="1">
        <v>-0.98129083817036</v>
      </c>
      <c r="O34" s="1">
        <v>-0.54180430794365297</v>
      </c>
      <c r="P34" s="1">
        <v>-1.5337328368109</v>
      </c>
      <c r="Q34">
        <v>-0.28572553095910003</v>
      </c>
      <c r="R34">
        <v>-0.98192319867204403</v>
      </c>
      <c r="S34">
        <v>-0.54210748811888498</v>
      </c>
      <c r="T34">
        <v>-1.5360374629611799</v>
      </c>
      <c r="V34">
        <f t="shared" si="0"/>
        <v>-7.9394462282897926E-3</v>
      </c>
      <c r="W34">
        <f t="shared" si="1"/>
        <v>-6.530314035054996E-3</v>
      </c>
      <c r="X34">
        <f t="shared" si="2"/>
        <v>1.2157832204807482</v>
      </c>
      <c r="Y34">
        <f t="shared" si="3"/>
        <v>0</v>
      </c>
      <c r="Z34">
        <f t="shared" si="4"/>
        <v>1</v>
      </c>
      <c r="AA34">
        <f t="shared" si="5"/>
        <v>0</v>
      </c>
      <c r="AB34">
        <f t="shared" si="6"/>
        <v>0</v>
      </c>
      <c r="AD34">
        <f t="shared" si="7"/>
        <v>-5.002459576325835E-3</v>
      </c>
      <c r="AE34">
        <f t="shared" si="8"/>
        <v>-6.1430769324299916E-3</v>
      </c>
      <c r="AF34">
        <f t="shared" si="9"/>
        <v>0.8143247482246706</v>
      </c>
      <c r="AH34">
        <f t="shared" si="10"/>
        <v>0</v>
      </c>
      <c r="AI34">
        <f t="shared" si="11"/>
        <v>0</v>
      </c>
      <c r="AJ34">
        <f t="shared" si="12"/>
        <v>1</v>
      </c>
      <c r="AK34">
        <f t="shared" si="13"/>
        <v>0</v>
      </c>
      <c r="AM34">
        <f t="shared" si="14"/>
        <v>3.0252223454352367</v>
      </c>
      <c r="AN34">
        <f t="shared" si="15"/>
        <v>3.4365959365829326</v>
      </c>
      <c r="AO34">
        <f t="shared" si="16"/>
        <v>2.8334555353426967</v>
      </c>
      <c r="AP34">
        <f t="shared" si="17"/>
        <v>3.4353934123076053</v>
      </c>
      <c r="AQ34">
        <f t="shared" si="18"/>
        <v>2.8307874528203389</v>
      </c>
      <c r="AS34">
        <f t="shared" si="19"/>
        <v>-3.3569392172199648</v>
      </c>
      <c r="AT34">
        <f t="shared" si="20"/>
        <v>-1.266932312202067</v>
      </c>
      <c r="AU34">
        <f t="shared" si="21"/>
        <v>-2.075537144754553</v>
      </c>
      <c r="AV34">
        <f t="shared" si="22"/>
        <v>-1.2676487296311441</v>
      </c>
      <c r="AW34">
        <f t="shared" si="23"/>
        <v>-2.0781449510800649</v>
      </c>
      <c r="AY34">
        <f t="shared" si="24"/>
        <v>-37.99035557141174</v>
      </c>
    </row>
    <row r="35" spans="1:51" x14ac:dyDescent="0.25">
      <c r="A35" s="1" t="s">
        <v>206</v>
      </c>
      <c r="B35" s="1">
        <v>-385.38456721747201</v>
      </c>
      <c r="C35" s="1">
        <v>-374.619731843502</v>
      </c>
      <c r="D35" s="1">
        <v>10.7648353739692</v>
      </c>
      <c r="E35" s="1">
        <v>-345.70987589119301</v>
      </c>
      <c r="F35" s="1">
        <v>-342.79225022240098</v>
      </c>
      <c r="G35" s="1">
        <v>2.9176256687914801</v>
      </c>
      <c r="H35" s="1">
        <v>-39.674691326278797</v>
      </c>
      <c r="I35" s="1">
        <v>-31.827481621101001</v>
      </c>
      <c r="J35" s="1">
        <v>7.8472097051778</v>
      </c>
      <c r="K35" s="1">
        <v>-0.65441825454521696</v>
      </c>
      <c r="L35" s="1">
        <v>-1.9311797573965599</v>
      </c>
      <c r="M35" s="1">
        <v>-0.34180424985992203</v>
      </c>
      <c r="N35" s="1">
        <v>-1.0745798691681201</v>
      </c>
      <c r="O35" s="1">
        <v>-0.30613737160793397</v>
      </c>
      <c r="P35" s="1">
        <v>-0.84796523154213299</v>
      </c>
      <c r="Q35">
        <v>-0.341927091545563</v>
      </c>
      <c r="R35">
        <v>-1.07539687715918</v>
      </c>
      <c r="S35">
        <v>-0.30635304769718402</v>
      </c>
      <c r="T35">
        <v>-0.84979854969381896</v>
      </c>
      <c r="V35">
        <f t="shared" si="0"/>
        <v>-8.6346566863068075E-3</v>
      </c>
      <c r="W35">
        <f t="shared" si="1"/>
        <v>-6.4766330773609604E-3</v>
      </c>
      <c r="X35">
        <f t="shared" si="2"/>
        <v>1.3332014618041599</v>
      </c>
      <c r="Y35">
        <f t="shared" si="3"/>
        <v>1</v>
      </c>
      <c r="Z35">
        <f t="shared" si="4"/>
        <v>0</v>
      </c>
      <c r="AA35">
        <f t="shared" si="5"/>
        <v>0</v>
      </c>
      <c r="AB35">
        <f t="shared" si="6"/>
        <v>0</v>
      </c>
      <c r="AD35">
        <f t="shared" si="7"/>
        <v>-5.9843305435609562E-3</v>
      </c>
      <c r="AE35">
        <f t="shared" si="8"/>
        <v>-6.1381153024699375E-3</v>
      </c>
      <c r="AF35">
        <f t="shared" si="9"/>
        <v>0.97494593188122425</v>
      </c>
      <c r="AH35">
        <f t="shared" si="10"/>
        <v>0</v>
      </c>
      <c r="AI35">
        <f t="shared" si="11"/>
        <v>1</v>
      </c>
      <c r="AJ35">
        <f t="shared" si="12"/>
        <v>0</v>
      </c>
      <c r="AK35">
        <f t="shared" si="13"/>
        <v>0</v>
      </c>
      <c r="AM35">
        <f t="shared" si="14"/>
        <v>2.9509869933848631</v>
      </c>
      <c r="AN35">
        <f t="shared" si="15"/>
        <v>3.1451057952097941</v>
      </c>
      <c r="AO35">
        <f t="shared" si="16"/>
        <v>2.7739190325725303</v>
      </c>
      <c r="AP35">
        <f t="shared" si="17"/>
        <v>3.1438458404437735</v>
      </c>
      <c r="AQ35">
        <f t="shared" si="18"/>
        <v>2.7698847321003028</v>
      </c>
      <c r="AS35">
        <f t="shared" si="19"/>
        <v>-2.585598011941777</v>
      </c>
      <c r="AT35">
        <f t="shared" si="20"/>
        <v>-1.4163841190280422</v>
      </c>
      <c r="AU35">
        <f t="shared" si="21"/>
        <v>-1.154102603150067</v>
      </c>
      <c r="AV35">
        <f t="shared" si="22"/>
        <v>-1.417323968704743</v>
      </c>
      <c r="AW35">
        <f t="shared" si="23"/>
        <v>-1.156151597391003</v>
      </c>
    </row>
    <row r="36" spans="1:51" x14ac:dyDescent="0.25">
      <c r="A36" s="1" t="s">
        <v>207</v>
      </c>
      <c r="B36" s="1">
        <v>-378.56655413925301</v>
      </c>
      <c r="C36" s="1">
        <v>-368.60707893330698</v>
      </c>
      <c r="D36" s="1">
        <v>9.9594752059465605</v>
      </c>
      <c r="E36" s="1">
        <v>-341.720306784402</v>
      </c>
      <c r="F36" s="1">
        <v>-339.06544983833498</v>
      </c>
      <c r="G36" s="1">
        <v>2.6548569460663298</v>
      </c>
      <c r="H36" s="1">
        <v>-36.846247354851599</v>
      </c>
      <c r="I36" s="1">
        <v>-29.541629094971402</v>
      </c>
      <c r="J36" s="1">
        <v>7.3046182598802298</v>
      </c>
      <c r="K36" s="1">
        <v>-0.65373715188007098</v>
      </c>
      <c r="L36" s="1">
        <v>-1.93036049113458</v>
      </c>
      <c r="M36" s="1">
        <v>-0.34162677969406002</v>
      </c>
      <c r="N36" s="1">
        <v>-1.07431700210155</v>
      </c>
      <c r="O36" s="1">
        <v>-0.30614080307851999</v>
      </c>
      <c r="P36" s="1">
        <v>-0.84797906561857395</v>
      </c>
      <c r="Q36">
        <v>-0.34174769408014299</v>
      </c>
      <c r="R36">
        <v>-1.0751170524799101</v>
      </c>
      <c r="S36">
        <v>-0.30633861676283902</v>
      </c>
      <c r="T36">
        <v>-0.849642468948546</v>
      </c>
      <c r="V36">
        <f t="shared" si="0"/>
        <v>-8.0644234144560123E-3</v>
      </c>
      <c r="W36">
        <f t="shared" si="1"/>
        <v>-5.9695691074909685E-3</v>
      </c>
      <c r="X36">
        <f t="shared" si="2"/>
        <v>1.3509221971040248</v>
      </c>
      <c r="Y36">
        <f t="shared" si="3"/>
        <v>1</v>
      </c>
      <c r="Z36">
        <f t="shared" si="4"/>
        <v>0</v>
      </c>
      <c r="AA36">
        <f t="shared" si="5"/>
        <v>0</v>
      </c>
      <c r="AB36">
        <f t="shared" si="6"/>
        <v>0</v>
      </c>
      <c r="AD36">
        <f t="shared" si="7"/>
        <v>-5.6009697061238928E-3</v>
      </c>
      <c r="AE36">
        <f t="shared" si="8"/>
        <v>-5.6508410370889606E-3</v>
      </c>
      <c r="AF36">
        <f t="shared" si="9"/>
        <v>0.99117452948371043</v>
      </c>
      <c r="AH36">
        <f t="shared" si="10"/>
        <v>0</v>
      </c>
      <c r="AI36">
        <f t="shared" si="11"/>
        <v>1</v>
      </c>
      <c r="AJ36">
        <f t="shared" si="12"/>
        <v>0</v>
      </c>
      <c r="AK36">
        <f t="shared" si="13"/>
        <v>0</v>
      </c>
      <c r="AM36">
        <f t="shared" si="14"/>
        <v>2.9528083046574465</v>
      </c>
      <c r="AN36">
        <f t="shared" si="15"/>
        <v>3.1459379861324979</v>
      </c>
      <c r="AO36">
        <f t="shared" si="16"/>
        <v>2.7735402017771777</v>
      </c>
      <c r="AP36">
        <f t="shared" si="17"/>
        <v>3.1447095659878959</v>
      </c>
      <c r="AQ36">
        <f t="shared" si="18"/>
        <v>2.7698988736273797</v>
      </c>
      <c r="AS36">
        <f t="shared" si="19"/>
        <v>-2.5840976430146512</v>
      </c>
      <c r="AT36">
        <f t="shared" si="20"/>
        <v>-1.41594378179561</v>
      </c>
      <c r="AU36">
        <f t="shared" si="21"/>
        <v>-1.1541198686970939</v>
      </c>
      <c r="AV36">
        <f t="shared" si="22"/>
        <v>-1.416864746560053</v>
      </c>
      <c r="AW36">
        <f t="shared" si="23"/>
        <v>-1.155981085711385</v>
      </c>
    </row>
    <row r="37" spans="1:51" x14ac:dyDescent="0.25">
      <c r="A37" s="1" t="s">
        <v>27</v>
      </c>
      <c r="B37" s="1">
        <v>-407.09268734186901</v>
      </c>
      <c r="C37" s="1">
        <v>-389.51340419568697</v>
      </c>
      <c r="D37" s="1">
        <v>17.579283146181801</v>
      </c>
      <c r="E37" s="1">
        <v>-345.86573173824701</v>
      </c>
      <c r="F37" s="1">
        <v>-345.60034913255703</v>
      </c>
      <c r="G37" s="1">
        <v>0.26538260569000199</v>
      </c>
      <c r="H37" s="1">
        <v>-61.226955603621398</v>
      </c>
      <c r="I37" s="1">
        <v>-43.913055063129597</v>
      </c>
      <c r="J37" s="1">
        <v>17.313900540491801</v>
      </c>
      <c r="K37" s="1">
        <v>-0.42345592027358098</v>
      </c>
      <c r="L37" s="1">
        <v>-1.2608415165075</v>
      </c>
      <c r="M37" s="1">
        <v>-0.34239126400790598</v>
      </c>
      <c r="N37" s="1">
        <v>-1.07746263139579</v>
      </c>
      <c r="O37" s="1">
        <v>-7.0852699890664395E-2</v>
      </c>
      <c r="P37" s="1">
        <v>-0.17027072890585501</v>
      </c>
      <c r="Q37">
        <v>-0.34244180944217201</v>
      </c>
      <c r="R37">
        <v>-1.0777966589599599</v>
      </c>
      <c r="S37">
        <v>-7.2487722918683897E-2</v>
      </c>
      <c r="T37">
        <v>-0.174845648402602</v>
      </c>
      <c r="V37">
        <f t="shared" si="0"/>
        <v>-1.3108156205854954E-2</v>
      </c>
      <c r="W37">
        <f t="shared" si="1"/>
        <v>-1.02119563750106E-2</v>
      </c>
      <c r="X37">
        <f t="shared" si="2"/>
        <v>1.2836087155573408</v>
      </c>
      <c r="Y37">
        <f t="shared" si="3"/>
        <v>0</v>
      </c>
      <c r="Z37">
        <f t="shared" si="4"/>
        <v>1</v>
      </c>
      <c r="AA37">
        <f t="shared" si="5"/>
        <v>0</v>
      </c>
      <c r="AB37">
        <f t="shared" si="6"/>
        <v>0</v>
      </c>
      <c r="AD37">
        <f t="shared" si="7"/>
        <v>-8.1992091449380744E-3</v>
      </c>
      <c r="AE37">
        <f t="shared" si="8"/>
        <v>-8.5263879127250725E-3</v>
      </c>
      <c r="AF37">
        <f t="shared" si="9"/>
        <v>0.96162750614492853</v>
      </c>
      <c r="AH37">
        <f t="shared" si="10"/>
        <v>0</v>
      </c>
      <c r="AI37">
        <f t="shared" si="11"/>
        <v>1</v>
      </c>
      <c r="AJ37">
        <f t="shared" si="12"/>
        <v>0</v>
      </c>
      <c r="AK37">
        <f t="shared" si="13"/>
        <v>0</v>
      </c>
      <c r="AM37">
        <f t="shared" si="14"/>
        <v>2.9775035750897323</v>
      </c>
      <c r="AN37">
        <f t="shared" si="15"/>
        <v>3.147386298173287</v>
      </c>
      <c r="AO37">
        <f t="shared" si="16"/>
        <v>2.4120725739825257</v>
      </c>
      <c r="AP37">
        <f t="shared" si="17"/>
        <v>3.1468753576928612</v>
      </c>
      <c r="AQ37">
        <f t="shared" si="18"/>
        <v>2.4031650052659463</v>
      </c>
      <c r="AS37">
        <f t="shared" si="19"/>
        <v>-1.684297436781081</v>
      </c>
      <c r="AT37">
        <f t="shared" si="20"/>
        <v>-1.4198538954036959</v>
      </c>
      <c r="AU37">
        <f t="shared" si="21"/>
        <v>-0.24112342879651941</v>
      </c>
      <c r="AV37">
        <f t="shared" si="22"/>
        <v>-1.4202384684021319</v>
      </c>
      <c r="AW37">
        <f t="shared" si="23"/>
        <v>-0.24733337132128591</v>
      </c>
    </row>
    <row r="38" spans="1:51" x14ac:dyDescent="0.25">
      <c r="A38" s="1" t="s">
        <v>28</v>
      </c>
      <c r="B38" s="1">
        <v>-400.26443542269902</v>
      </c>
      <c r="C38" s="1">
        <v>-383.20153082953698</v>
      </c>
      <c r="D38" s="1">
        <v>17.062904593161701</v>
      </c>
      <c r="E38" s="1">
        <v>-354.04362857514701</v>
      </c>
      <c r="F38" s="1">
        <v>-353.83929351999302</v>
      </c>
      <c r="G38" s="1">
        <v>0.204335055154444</v>
      </c>
      <c r="H38" s="1">
        <v>-46.220806847551898</v>
      </c>
      <c r="I38" s="1">
        <v>-29.3622373095446</v>
      </c>
      <c r="J38" s="1">
        <v>16.858569538007298</v>
      </c>
      <c r="K38" s="1">
        <v>-0.42140748818386697</v>
      </c>
      <c r="L38" s="1">
        <v>-1.2583992995004201</v>
      </c>
      <c r="M38" s="1">
        <v>-0.34277070804313198</v>
      </c>
      <c r="N38" s="1">
        <v>-1.0783080776729099</v>
      </c>
      <c r="O38" s="1">
        <v>-7.0852699890671098E-2</v>
      </c>
      <c r="P38" s="1">
        <v>-0.17027072890586201</v>
      </c>
      <c r="Q38">
        <v>-0.34281008615453101</v>
      </c>
      <c r="R38">
        <v>-1.07857253013466</v>
      </c>
      <c r="S38">
        <v>-7.23675943059673E-2</v>
      </c>
      <c r="T38">
        <v>-0.17487309305457999</v>
      </c>
      <c r="V38">
        <f t="shared" si="0"/>
        <v>-9.8204929216481329E-3</v>
      </c>
      <c r="W38">
        <f t="shared" si="1"/>
        <v>-7.7840802500638989E-3</v>
      </c>
      <c r="X38">
        <f t="shared" si="2"/>
        <v>1.2616124970663705</v>
      </c>
      <c r="Y38">
        <f t="shared" si="3"/>
        <v>0</v>
      </c>
      <c r="Z38">
        <f t="shared" si="4"/>
        <v>1</v>
      </c>
      <c r="AA38">
        <f t="shared" si="5"/>
        <v>0</v>
      </c>
      <c r="AB38">
        <f t="shared" si="6"/>
        <v>0</v>
      </c>
      <c r="AD38">
        <f t="shared" si="7"/>
        <v>-4.9536763111800441E-3</v>
      </c>
      <c r="AE38">
        <f t="shared" si="8"/>
        <v>-6.2298077233686605E-3</v>
      </c>
      <c r="AF38">
        <f t="shared" si="9"/>
        <v>0.7951571751722426</v>
      </c>
      <c r="AH38">
        <f t="shared" si="10"/>
        <v>0</v>
      </c>
      <c r="AI38">
        <f t="shared" si="11"/>
        <v>0</v>
      </c>
      <c r="AJ38">
        <f t="shared" si="12"/>
        <v>0</v>
      </c>
      <c r="AK38">
        <f t="shared" si="13"/>
        <v>1</v>
      </c>
      <c r="AM38">
        <f t="shared" si="14"/>
        <v>2.986181628911539</v>
      </c>
      <c r="AN38">
        <f t="shared" si="15"/>
        <v>3.1462683675195717</v>
      </c>
      <c r="AO38">
        <f t="shared" si="16"/>
        <v>2.4164558008550556</v>
      </c>
      <c r="AP38">
        <f t="shared" si="17"/>
        <v>3.1458583022713329</v>
      </c>
      <c r="AQ38">
        <f t="shared" si="18"/>
        <v>2.4031650052658176</v>
      </c>
      <c r="AS38">
        <f t="shared" si="19"/>
        <v>-1.679806787684287</v>
      </c>
      <c r="AT38">
        <f t="shared" si="20"/>
        <v>-1.4210787857160418</v>
      </c>
      <c r="AU38">
        <f t="shared" si="21"/>
        <v>-0.24112342879653309</v>
      </c>
      <c r="AV38">
        <f t="shared" si="22"/>
        <v>-1.4213826162891912</v>
      </c>
      <c r="AW38">
        <f t="shared" si="23"/>
        <v>-0.24724068736054727</v>
      </c>
    </row>
    <row r="39" spans="1:51" x14ac:dyDescent="0.25">
      <c r="A39" s="1" t="s">
        <v>29</v>
      </c>
      <c r="B39" s="1">
        <v>-396.031369973062</v>
      </c>
      <c r="C39" s="1">
        <v>-379.34926731702802</v>
      </c>
      <c r="D39" s="1">
        <v>16.682102656034001</v>
      </c>
      <c r="E39" s="1">
        <v>-349.67204638610298</v>
      </c>
      <c r="F39" s="1">
        <v>-349.46146366098799</v>
      </c>
      <c r="G39" s="1">
        <v>0.21058272511461201</v>
      </c>
      <c r="H39" s="1">
        <v>-46.359323586959398</v>
      </c>
      <c r="I39" s="1">
        <v>-29.887803656039999</v>
      </c>
      <c r="J39" s="1">
        <v>16.471519930919399</v>
      </c>
      <c r="K39" s="1">
        <v>-0.42117478859904001</v>
      </c>
      <c r="L39" s="1">
        <v>-1.25796673834137</v>
      </c>
      <c r="M39" s="1">
        <v>-0.34247163787763701</v>
      </c>
      <c r="N39" s="1">
        <v>-1.0778891288686601</v>
      </c>
      <c r="O39" s="1">
        <v>-7.0852699890671098E-2</v>
      </c>
      <c r="P39" s="1">
        <v>-0.17027072890586201</v>
      </c>
      <c r="Q39">
        <v>-0.34250981329027202</v>
      </c>
      <c r="R39">
        <v>-1.0781485356893601</v>
      </c>
      <c r="S39">
        <v>-7.2373452736553406E-2</v>
      </c>
      <c r="T39">
        <v>-0.17472606357312301</v>
      </c>
      <c r="V39">
        <f t="shared" si="0"/>
        <v>-9.806880566847892E-3</v>
      </c>
      <c r="W39">
        <f t="shared" si="1"/>
        <v>-7.8504508307318949E-3</v>
      </c>
      <c r="X39">
        <f t="shared" si="2"/>
        <v>1.249212405542014</v>
      </c>
      <c r="Y39">
        <f t="shared" si="3"/>
        <v>0</v>
      </c>
      <c r="Z39">
        <f t="shared" si="4"/>
        <v>1</v>
      </c>
      <c r="AA39">
        <f t="shared" si="5"/>
        <v>0</v>
      </c>
      <c r="AB39">
        <f t="shared" si="6"/>
        <v>0</v>
      </c>
      <c r="AD39">
        <f t="shared" si="7"/>
        <v>-5.0921390788868648E-3</v>
      </c>
      <c r="AE39">
        <f t="shared" si="8"/>
        <v>-6.2915225722145751E-3</v>
      </c>
      <c r="AF39">
        <f t="shared" si="9"/>
        <v>0.80936514499294965</v>
      </c>
      <c r="AH39">
        <f t="shared" si="10"/>
        <v>0</v>
      </c>
      <c r="AI39">
        <f t="shared" si="11"/>
        <v>0</v>
      </c>
      <c r="AJ39">
        <f t="shared" si="12"/>
        <v>1</v>
      </c>
      <c r="AK39">
        <f t="shared" si="13"/>
        <v>0</v>
      </c>
      <c r="AM39">
        <f t="shared" si="14"/>
        <v>2.9868044631203201</v>
      </c>
      <c r="AN39">
        <f t="shared" si="15"/>
        <v>3.1477887460574601</v>
      </c>
      <c r="AO39">
        <f t="shared" si="16"/>
        <v>2.4142286565924018</v>
      </c>
      <c r="AP39">
        <f t="shared" si="17"/>
        <v>3.1473821760790104</v>
      </c>
      <c r="AQ39">
        <f t="shared" si="18"/>
        <v>2.4031650052658176</v>
      </c>
      <c r="AS39">
        <f t="shared" si="19"/>
        <v>-1.67914152694041</v>
      </c>
      <c r="AT39">
        <f t="shared" si="20"/>
        <v>-1.4203607667462972</v>
      </c>
      <c r="AU39">
        <f t="shared" si="21"/>
        <v>-0.24112342879653309</v>
      </c>
      <c r="AV39">
        <f t="shared" si="22"/>
        <v>-1.4206583489796321</v>
      </c>
      <c r="AW39">
        <f t="shared" si="23"/>
        <v>-0.24709951630967641</v>
      </c>
    </row>
    <row r="40" spans="1:51" x14ac:dyDescent="0.25">
      <c r="A40" s="1" t="s">
        <v>30</v>
      </c>
      <c r="B40" s="1">
        <v>-411.60953569183101</v>
      </c>
      <c r="C40" s="1">
        <v>-394.86371170176898</v>
      </c>
      <c r="D40" s="1">
        <v>16.7458239900614</v>
      </c>
      <c r="E40" s="1">
        <v>-351.18349315110203</v>
      </c>
      <c r="F40" s="1">
        <v>-350.91738781821499</v>
      </c>
      <c r="G40" s="1">
        <v>0.26610533288785898</v>
      </c>
      <c r="H40" s="1">
        <v>-60.426042540728297</v>
      </c>
      <c r="I40" s="1">
        <v>-43.946323883554697</v>
      </c>
      <c r="J40" s="1">
        <v>16.479718657173599</v>
      </c>
      <c r="K40" s="1">
        <v>-0.42365309491873399</v>
      </c>
      <c r="L40" s="1">
        <v>-1.26103738596325</v>
      </c>
      <c r="M40" s="1">
        <v>-0.34264937543054003</v>
      </c>
      <c r="N40" s="1">
        <v>-1.0779026157115801</v>
      </c>
      <c r="O40" s="1">
        <v>-7.0852699890671098E-2</v>
      </c>
      <c r="P40" s="1">
        <v>-0.17027072890586201</v>
      </c>
      <c r="Q40">
        <v>-0.342702937449062</v>
      </c>
      <c r="R40">
        <v>-1.0782504897515599</v>
      </c>
      <c r="S40">
        <v>-7.2394939241430395E-2</v>
      </c>
      <c r="T40">
        <v>-0.174603845973822</v>
      </c>
      <c r="V40">
        <f t="shared" si="0"/>
        <v>-1.2864041345807903E-2</v>
      </c>
      <c r="W40">
        <f t="shared" si="1"/>
        <v>-1.0151019597522862E-2</v>
      </c>
      <c r="X40">
        <f t="shared" si="2"/>
        <v>1.2672659354285056</v>
      </c>
      <c r="Y40">
        <f t="shared" si="3"/>
        <v>0</v>
      </c>
      <c r="Z40">
        <f t="shared" si="4"/>
        <v>1</v>
      </c>
      <c r="AA40">
        <f t="shared" si="5"/>
        <v>0</v>
      </c>
      <c r="AB40">
        <f t="shared" si="6"/>
        <v>0</v>
      </c>
      <c r="AD40">
        <f t="shared" si="7"/>
        <v>-8.1830502378680836E-3</v>
      </c>
      <c r="AE40">
        <f t="shared" si="8"/>
        <v>-8.5552182282415956E-3</v>
      </c>
      <c r="AF40">
        <f t="shared" si="9"/>
        <v>0.95649813009503959</v>
      </c>
      <c r="AH40">
        <f t="shared" si="10"/>
        <v>0</v>
      </c>
      <c r="AI40">
        <f t="shared" si="11"/>
        <v>1</v>
      </c>
      <c r="AJ40">
        <f t="shared" si="12"/>
        <v>0</v>
      </c>
      <c r="AK40">
        <f t="shared" si="13"/>
        <v>0</v>
      </c>
      <c r="AM40">
        <f t="shared" si="14"/>
        <v>2.9765801338124174</v>
      </c>
      <c r="AN40">
        <f t="shared" si="15"/>
        <v>3.1463123653902931</v>
      </c>
      <c r="AO40">
        <f t="shared" si="16"/>
        <v>2.4118239175743268</v>
      </c>
      <c r="AP40">
        <f t="shared" si="17"/>
        <v>3.1457889405378077</v>
      </c>
      <c r="AQ40">
        <f t="shared" si="18"/>
        <v>2.4031650052658176</v>
      </c>
      <c r="AS40">
        <f t="shared" si="19"/>
        <v>-1.684690480881984</v>
      </c>
      <c r="AT40">
        <f t="shared" si="20"/>
        <v>-1.4205519911421201</v>
      </c>
      <c r="AU40">
        <f t="shared" si="21"/>
        <v>-0.24112342879653309</v>
      </c>
      <c r="AV40">
        <f t="shared" si="22"/>
        <v>-1.4209534272006219</v>
      </c>
      <c r="AW40">
        <f t="shared" si="23"/>
        <v>-0.2469987852152524</v>
      </c>
    </row>
    <row r="41" spans="1:51" x14ac:dyDescent="0.25">
      <c r="A41" s="1" t="s">
        <v>208</v>
      </c>
      <c r="B41" s="1">
        <v>-411.35816096365602</v>
      </c>
      <c r="C41" s="1">
        <v>-404.276802190041</v>
      </c>
      <c r="D41" s="1">
        <v>7.0813587736149604</v>
      </c>
      <c r="E41" s="1">
        <v>-368.131978004877</v>
      </c>
      <c r="F41" s="1">
        <v>-367.80680035128398</v>
      </c>
      <c r="G41" s="1">
        <v>0.32517765359322698</v>
      </c>
      <c r="H41" s="1">
        <v>-43.2261829587788</v>
      </c>
      <c r="I41" s="1">
        <v>-36.470001838757</v>
      </c>
      <c r="J41" s="1">
        <v>6.7561811200217301</v>
      </c>
      <c r="K41" s="1">
        <v>-0.40173597555970397</v>
      </c>
      <c r="L41" s="1">
        <v>-1.2417776933595299</v>
      </c>
      <c r="M41" s="1">
        <v>-0.34236431999080402</v>
      </c>
      <c r="N41" s="1">
        <v>-1.0774150460613201</v>
      </c>
      <c r="O41" s="1">
        <v>-5.1878586811870998E-2</v>
      </c>
      <c r="P41" s="1">
        <v>-0.15539173473641599</v>
      </c>
      <c r="Q41">
        <v>-0.34241633287734602</v>
      </c>
      <c r="R41">
        <v>-1.07775819672897</v>
      </c>
      <c r="S41">
        <v>-5.2075818012646102E-2</v>
      </c>
      <c r="T41">
        <v>-0.15737263310404501</v>
      </c>
      <c r="V41">
        <f t="shared" si="0"/>
        <v>-8.9709125617938312E-3</v>
      </c>
      <c r="W41">
        <f t="shared" si="1"/>
        <v>-7.493068757028952E-3</v>
      </c>
      <c r="X41">
        <f t="shared" si="2"/>
        <v>1.1972281120974064</v>
      </c>
      <c r="Y41">
        <f t="shared" si="3"/>
        <v>0</v>
      </c>
      <c r="Z41">
        <f t="shared" si="4"/>
        <v>0</v>
      </c>
      <c r="AA41">
        <f t="shared" si="5"/>
        <v>1</v>
      </c>
      <c r="AB41">
        <f t="shared" si="6"/>
        <v>0</v>
      </c>
      <c r="AD41">
        <f t="shared" si="7"/>
        <v>-6.6468635265149179E-3</v>
      </c>
      <c r="AE41">
        <f t="shared" si="8"/>
        <v>-7.2438246697118513E-3</v>
      </c>
      <c r="AF41">
        <f t="shared" si="9"/>
        <v>0.9175903379201088</v>
      </c>
      <c r="AH41">
        <f t="shared" si="10"/>
        <v>0</v>
      </c>
      <c r="AI41">
        <f t="shared" si="11"/>
        <v>1</v>
      </c>
      <c r="AJ41">
        <f t="shared" si="12"/>
        <v>0</v>
      </c>
      <c r="AK41">
        <f t="shared" si="13"/>
        <v>0</v>
      </c>
      <c r="AM41">
        <f t="shared" si="14"/>
        <v>3.0910293548629011</v>
      </c>
      <c r="AN41">
        <f t="shared" si="15"/>
        <v>3.1475081450481639</v>
      </c>
      <c r="AO41">
        <f t="shared" si="16"/>
        <v>3.0219906111859558</v>
      </c>
      <c r="AP41">
        <f t="shared" si="17"/>
        <v>3.1469840259354704</v>
      </c>
      <c r="AQ41">
        <f t="shared" si="18"/>
        <v>2.9952962153714418</v>
      </c>
      <c r="AS41">
        <f t="shared" si="19"/>
        <v>-1.6435136689192338</v>
      </c>
      <c r="AT41">
        <f t="shared" si="20"/>
        <v>-1.4197793660521241</v>
      </c>
      <c r="AU41">
        <f t="shared" si="21"/>
        <v>-0.20727032154828698</v>
      </c>
      <c r="AV41">
        <f t="shared" si="22"/>
        <v>-1.420174529606316</v>
      </c>
      <c r="AW41">
        <f t="shared" si="23"/>
        <v>-0.20944845111669111</v>
      </c>
    </row>
    <row r="42" spans="1:51" x14ac:dyDescent="0.25">
      <c r="A42" s="1" t="s">
        <v>209</v>
      </c>
      <c r="B42" s="1">
        <v>-411.55421517020699</v>
      </c>
      <c r="C42" s="1">
        <v>-404.01287220520601</v>
      </c>
      <c r="D42" s="1">
        <v>7.5413429650010304</v>
      </c>
      <c r="E42" s="1">
        <v>-378.83757010531599</v>
      </c>
      <c r="F42" s="1">
        <v>-378.56909447544001</v>
      </c>
      <c r="G42" s="1">
        <v>0.26847562987596901</v>
      </c>
      <c r="H42" s="1">
        <v>-32.716645064891097</v>
      </c>
      <c r="I42" s="1">
        <v>-25.443777729766001</v>
      </c>
      <c r="J42" s="1">
        <v>7.2728673351250599</v>
      </c>
      <c r="K42" s="1">
        <v>-0.40070546781223298</v>
      </c>
      <c r="L42" s="1">
        <v>-1.2404276847183999</v>
      </c>
      <c r="M42" s="1">
        <v>-0.34286784994437303</v>
      </c>
      <c r="N42" s="1">
        <v>-1.0785338707475101</v>
      </c>
      <c r="O42" s="1">
        <v>-5.18785868118753E-2</v>
      </c>
      <c r="P42" s="1">
        <v>-0.15539173473642501</v>
      </c>
      <c r="Q42">
        <v>-0.34290926841578601</v>
      </c>
      <c r="R42">
        <v>-1.0788129097997301</v>
      </c>
      <c r="S42">
        <v>-5.2089592597267899E-2</v>
      </c>
      <c r="T42">
        <v>-0.15763035991924099</v>
      </c>
      <c r="V42">
        <f t="shared" si="0"/>
        <v>-6.5020792344648581E-3</v>
      </c>
      <c r="W42">
        <f t="shared" si="1"/>
        <v>-5.9590310559846579E-3</v>
      </c>
      <c r="X42">
        <f t="shared" si="2"/>
        <v>1.0911302816478556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1</v>
      </c>
      <c r="AD42">
        <f t="shared" si="7"/>
        <v>-3.9844149994288369E-3</v>
      </c>
      <c r="AE42">
        <f t="shared" si="8"/>
        <v>-5.70660679917908E-3</v>
      </c>
      <c r="AF42">
        <f t="shared" si="9"/>
        <v>0.69821088777345097</v>
      </c>
      <c r="AH42">
        <f t="shared" si="10"/>
        <v>0</v>
      </c>
      <c r="AI42">
        <f t="shared" si="11"/>
        <v>0</v>
      </c>
      <c r="AJ42">
        <f t="shared" si="12"/>
        <v>0</v>
      </c>
      <c r="AK42">
        <f t="shared" si="13"/>
        <v>0</v>
      </c>
      <c r="AM42">
        <f t="shared" si="14"/>
        <v>3.0956095795020531</v>
      </c>
      <c r="AN42">
        <f t="shared" si="15"/>
        <v>3.1460593491210118</v>
      </c>
      <c r="AO42">
        <f t="shared" si="16"/>
        <v>3.0261392354892158</v>
      </c>
      <c r="AP42">
        <f t="shared" si="17"/>
        <v>3.1456255549258749</v>
      </c>
      <c r="AQ42">
        <f t="shared" si="18"/>
        <v>2.9952962153713671</v>
      </c>
      <c r="AS42">
        <f t="shared" si="19"/>
        <v>-1.641133152530633</v>
      </c>
      <c r="AT42">
        <f t="shared" si="20"/>
        <v>-1.421401720691883</v>
      </c>
      <c r="AU42">
        <f t="shared" si="21"/>
        <v>-0.2072703215483003</v>
      </c>
      <c r="AV42">
        <f t="shared" si="22"/>
        <v>-1.4217221782155161</v>
      </c>
      <c r="AW42">
        <f t="shared" si="23"/>
        <v>-0.20971995251650888</v>
      </c>
    </row>
    <row r="43" spans="1:51" x14ac:dyDescent="0.25">
      <c r="A43" s="1" t="s">
        <v>210</v>
      </c>
      <c r="B43" s="1">
        <v>-406.695740122877</v>
      </c>
      <c r="C43" s="1">
        <v>-399.57152014631902</v>
      </c>
      <c r="D43" s="1">
        <v>7.1242199765581002</v>
      </c>
      <c r="E43" s="1">
        <v>-373.62916350669298</v>
      </c>
      <c r="F43" s="1">
        <v>-373.35953812981302</v>
      </c>
      <c r="G43" s="1">
        <v>0.26962537687996702</v>
      </c>
      <c r="H43" s="1">
        <v>-33.066576616183902</v>
      </c>
      <c r="I43" s="1">
        <v>-26.2119820165058</v>
      </c>
      <c r="J43" s="1">
        <v>6.8545945996781397</v>
      </c>
      <c r="K43" s="1">
        <v>-0.40047465146467298</v>
      </c>
      <c r="L43" s="1">
        <v>-1.24004394555951</v>
      </c>
      <c r="M43" s="1">
        <v>-0.342560952348405</v>
      </c>
      <c r="N43" s="1">
        <v>-1.0780929309649501</v>
      </c>
      <c r="O43" s="1">
        <v>-5.18785868118712E-2</v>
      </c>
      <c r="P43" s="1">
        <v>-0.15539173473641699</v>
      </c>
      <c r="Q43">
        <v>-0.342600585010301</v>
      </c>
      <c r="R43">
        <v>-1.0783645225384999</v>
      </c>
      <c r="S43">
        <v>-5.2077506575257698E-2</v>
      </c>
      <c r="T43">
        <v>-0.15749236757973401</v>
      </c>
      <c r="V43">
        <f t="shared" si="0"/>
        <v>-6.5592798581429745E-3</v>
      </c>
      <c r="W43">
        <f t="shared" si="1"/>
        <v>-6.0351123043967808E-3</v>
      </c>
      <c r="X43">
        <f t="shared" si="2"/>
        <v>1.0868529908489557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1</v>
      </c>
      <c r="AD43">
        <f t="shared" si="7"/>
        <v>-4.1870554412761218E-3</v>
      </c>
      <c r="AE43">
        <f t="shared" si="8"/>
        <v>-5.796559879114288E-3</v>
      </c>
      <c r="AF43">
        <f t="shared" si="9"/>
        <v>0.72233454472929592</v>
      </c>
      <c r="AH43">
        <f t="shared" si="10"/>
        <v>0</v>
      </c>
      <c r="AI43">
        <f t="shared" si="11"/>
        <v>0</v>
      </c>
      <c r="AJ43">
        <f t="shared" si="12"/>
        <v>0</v>
      </c>
      <c r="AK43">
        <f t="shared" si="13"/>
        <v>1</v>
      </c>
      <c r="AM43">
        <f t="shared" si="14"/>
        <v>3.0964355447323433</v>
      </c>
      <c r="AN43">
        <f t="shared" si="15"/>
        <v>3.1475851756239024</v>
      </c>
      <c r="AO43">
        <f t="shared" si="16"/>
        <v>3.0241917852219036</v>
      </c>
      <c r="AP43">
        <f t="shared" si="17"/>
        <v>3.1471565091530485</v>
      </c>
      <c r="AQ43">
        <f t="shared" si="18"/>
        <v>2.9952962153714493</v>
      </c>
      <c r="AS43">
        <f t="shared" si="19"/>
        <v>-1.6405185970241831</v>
      </c>
      <c r="AT43">
        <f t="shared" si="20"/>
        <v>-1.4206538833133551</v>
      </c>
      <c r="AU43">
        <f t="shared" si="21"/>
        <v>-0.20727032154828817</v>
      </c>
      <c r="AV43">
        <f t="shared" si="22"/>
        <v>-1.4209651075488008</v>
      </c>
      <c r="AW43">
        <f t="shared" si="23"/>
        <v>-0.2095698741549917</v>
      </c>
    </row>
    <row r="44" spans="1:51" x14ac:dyDescent="0.25">
      <c r="A44" s="1" t="s">
        <v>211</v>
      </c>
      <c r="B44" s="1">
        <v>-414.71297794045699</v>
      </c>
      <c r="C44" s="1">
        <v>-407.90740613092203</v>
      </c>
      <c r="D44" s="1">
        <v>6.8055718095342899</v>
      </c>
      <c r="E44" s="1">
        <v>-372.43317402341</v>
      </c>
      <c r="F44" s="1">
        <v>-372.10831456415701</v>
      </c>
      <c r="G44" s="1">
        <v>0.32485945925321102</v>
      </c>
      <c r="H44" s="1">
        <v>-42.279803917046102</v>
      </c>
      <c r="I44" s="1">
        <v>-35.799091566765</v>
      </c>
      <c r="J44" s="1">
        <v>6.4807123502810802</v>
      </c>
      <c r="K44" s="1">
        <v>-0.40178809413618199</v>
      </c>
      <c r="L44" s="1">
        <v>-1.2418821956858499</v>
      </c>
      <c r="M44" s="1">
        <v>-0.34255163166524599</v>
      </c>
      <c r="N44" s="1">
        <v>-1.0777448119812001</v>
      </c>
      <c r="O44" s="1">
        <v>-5.1878586811878603E-2</v>
      </c>
      <c r="P44" s="1">
        <v>-0.155391734736433</v>
      </c>
      <c r="Q44">
        <v>-0.34260729504806797</v>
      </c>
      <c r="R44">
        <v>-1.0781040557869901</v>
      </c>
      <c r="S44">
        <v>-5.2065578874923801E-2</v>
      </c>
      <c r="T44">
        <v>-0.15725820811840099</v>
      </c>
      <c r="V44">
        <f t="shared" si="0"/>
        <v>-8.745648968216807E-3</v>
      </c>
      <c r="W44">
        <f t="shared" si="1"/>
        <v>-7.3578756590573988E-3</v>
      </c>
      <c r="X44">
        <f t="shared" si="2"/>
        <v>1.1886105954306372</v>
      </c>
      <c r="Y44">
        <f t="shared" si="3"/>
        <v>0</v>
      </c>
      <c r="Z44">
        <f t="shared" si="4"/>
        <v>0</v>
      </c>
      <c r="AA44">
        <f t="shared" si="5"/>
        <v>1</v>
      </c>
      <c r="AB44">
        <f t="shared" si="6"/>
        <v>0</v>
      </c>
      <c r="AD44">
        <f t="shared" si="7"/>
        <v>-6.5199317804588153E-3</v>
      </c>
      <c r="AE44">
        <f t="shared" si="8"/>
        <v>-7.1152202131902209E-3</v>
      </c>
      <c r="AF44">
        <f t="shared" si="9"/>
        <v>0.91633590881307403</v>
      </c>
      <c r="AH44">
        <f t="shared" si="10"/>
        <v>0</v>
      </c>
      <c r="AI44">
        <f t="shared" si="11"/>
        <v>1</v>
      </c>
      <c r="AJ44">
        <f t="shared" si="12"/>
        <v>0</v>
      </c>
      <c r="AK44">
        <f t="shared" si="13"/>
        <v>0</v>
      </c>
      <c r="AM44">
        <f t="shared" si="14"/>
        <v>3.0908884902520941</v>
      </c>
      <c r="AN44">
        <f t="shared" si="15"/>
        <v>3.1467632807869181</v>
      </c>
      <c r="AO44">
        <f t="shared" si="16"/>
        <v>3.0203872023814342</v>
      </c>
      <c r="AP44">
        <f t="shared" si="17"/>
        <v>3.1462258893410024</v>
      </c>
      <c r="AQ44">
        <f t="shared" si="18"/>
        <v>2.9952962153713307</v>
      </c>
      <c r="AS44">
        <f t="shared" si="19"/>
        <v>-1.6436702898220319</v>
      </c>
      <c r="AT44">
        <f t="shared" si="20"/>
        <v>-1.420296443646446</v>
      </c>
      <c r="AU44">
        <f t="shared" si="21"/>
        <v>-0.2072703215483116</v>
      </c>
      <c r="AV44">
        <f t="shared" si="22"/>
        <v>-1.4207113508350582</v>
      </c>
      <c r="AW44">
        <f t="shared" si="23"/>
        <v>-0.2093237869933248</v>
      </c>
    </row>
    <row r="45" spans="1:51" x14ac:dyDescent="0.25">
      <c r="A45" s="1" t="s">
        <v>212</v>
      </c>
      <c r="B45" s="1">
        <v>-378.48815019931197</v>
      </c>
      <c r="C45" s="1">
        <v>-369.14946536534097</v>
      </c>
      <c r="D45" s="1">
        <v>9.3386848339709392</v>
      </c>
      <c r="E45" s="1">
        <v>-309.29972003856898</v>
      </c>
      <c r="F45" s="1">
        <v>-308.07231344264397</v>
      </c>
      <c r="G45" s="1">
        <v>1.2274065959242899</v>
      </c>
      <c r="H45" s="1">
        <v>-69.188430160742897</v>
      </c>
      <c r="I45" s="1">
        <v>-61.077151922696302</v>
      </c>
      <c r="J45" s="1">
        <v>8.1112782380466495</v>
      </c>
      <c r="K45" s="1">
        <v>-0.594668083527219</v>
      </c>
      <c r="L45" s="1">
        <v>-1.7546041894016799</v>
      </c>
      <c r="M45" s="1">
        <v>-0.34177639526549097</v>
      </c>
      <c r="N45" s="1">
        <v>-1.07472095734867</v>
      </c>
      <c r="O45" s="1">
        <v>-0.24118357535948801</v>
      </c>
      <c r="P45" s="1">
        <v>-0.66523886727012205</v>
      </c>
      <c r="Q45">
        <v>-0.34191815550050197</v>
      </c>
      <c r="R45">
        <v>-1.0756699848842799</v>
      </c>
      <c r="S45">
        <v>-0.24140477493837201</v>
      </c>
      <c r="T45">
        <v>-0.66701630220547004</v>
      </c>
      <c r="V45">
        <f t="shared" si="0"/>
        <v>-1.4644364782887886E-2</v>
      </c>
      <c r="W45">
        <f t="shared" si="1"/>
        <v>-1.1708112902240025E-2</v>
      </c>
      <c r="X45">
        <f t="shared" si="2"/>
        <v>1.250787800319733</v>
      </c>
      <c r="Y45">
        <f t="shared" si="3"/>
        <v>0</v>
      </c>
      <c r="Z45">
        <f t="shared" si="4"/>
        <v>1</v>
      </c>
      <c r="AA45">
        <f t="shared" si="5"/>
        <v>0</v>
      </c>
      <c r="AB45">
        <f t="shared" si="6"/>
        <v>0</v>
      </c>
      <c r="AD45">
        <f t="shared" si="7"/>
        <v>-1.1917902311930018E-2</v>
      </c>
      <c r="AE45">
        <f t="shared" si="8"/>
        <v>-1.1345153088345022E-2</v>
      </c>
      <c r="AF45">
        <f t="shared" si="9"/>
        <v>1.0504840454002675</v>
      </c>
      <c r="AH45">
        <f t="shared" si="10"/>
        <v>1</v>
      </c>
      <c r="AI45">
        <f t="shared" si="11"/>
        <v>0</v>
      </c>
      <c r="AJ45">
        <f t="shared" si="12"/>
        <v>0</v>
      </c>
      <c r="AK45">
        <f t="shared" si="13"/>
        <v>0</v>
      </c>
      <c r="AM45">
        <f t="shared" si="14"/>
        <v>2.9505605530305354</v>
      </c>
      <c r="AN45">
        <f t="shared" si="15"/>
        <v>3.1459867444292549</v>
      </c>
      <c r="AO45">
        <f t="shared" si="16"/>
        <v>2.7630617595519888</v>
      </c>
      <c r="AP45">
        <f t="shared" si="17"/>
        <v>3.1445148706476047</v>
      </c>
      <c r="AQ45">
        <f t="shared" si="18"/>
        <v>2.7582262443807495</v>
      </c>
      <c r="AS45">
        <f t="shared" si="19"/>
        <v>-2.3492722729288991</v>
      </c>
      <c r="AT45">
        <f t="shared" si="20"/>
        <v>-1.4164973526141611</v>
      </c>
      <c r="AU45">
        <f t="shared" si="21"/>
        <v>-0.90642244262961003</v>
      </c>
      <c r="AV45">
        <f t="shared" si="22"/>
        <v>-1.4175881403847819</v>
      </c>
      <c r="AW45">
        <f t="shared" si="23"/>
        <v>-0.90842107714384202</v>
      </c>
    </row>
    <row r="46" spans="1:51" x14ac:dyDescent="0.25">
      <c r="A46" s="1" t="s">
        <v>213</v>
      </c>
      <c r="B46" s="1">
        <v>-375.37799673640097</v>
      </c>
      <c r="C46" s="1">
        <v>-366.63056183886198</v>
      </c>
      <c r="D46" s="1">
        <v>8.7474348975382696</v>
      </c>
      <c r="E46" s="1">
        <v>-310.49811514720199</v>
      </c>
      <c r="F46" s="1">
        <v>-309.331908870657</v>
      </c>
      <c r="G46" s="1">
        <v>1.1662062765442001</v>
      </c>
      <c r="H46" s="1">
        <v>-64.879881589198902</v>
      </c>
      <c r="I46" s="1">
        <v>-57.298652968204898</v>
      </c>
      <c r="J46" s="1">
        <v>7.58122862099406</v>
      </c>
      <c r="K46" s="1">
        <v>-0.59413108907938705</v>
      </c>
      <c r="L46" s="1">
        <v>-1.7535567789067099</v>
      </c>
      <c r="M46" s="1">
        <v>-0.34183872663915499</v>
      </c>
      <c r="N46" s="1">
        <v>-1.07475795773132</v>
      </c>
      <c r="O46" s="1">
        <v>-0.24120714799958201</v>
      </c>
      <c r="P46" s="1">
        <v>-0.66517259718882804</v>
      </c>
      <c r="Q46">
        <v>-0.34197285885781697</v>
      </c>
      <c r="R46">
        <v>-1.07565038251735</v>
      </c>
      <c r="S46">
        <v>-0.241409553841858</v>
      </c>
      <c r="T46">
        <v>-0.66683117142109805</v>
      </c>
      <c r="V46">
        <f t="shared" si="0"/>
        <v>-1.3626223986561881E-2</v>
      </c>
      <c r="W46">
        <f t="shared" si="1"/>
        <v>-1.1085214440650054E-2</v>
      </c>
      <c r="X46">
        <f t="shared" si="2"/>
        <v>1.2292251141839723</v>
      </c>
      <c r="Y46">
        <f t="shared" si="3"/>
        <v>0</v>
      </c>
      <c r="Z46">
        <f t="shared" si="4"/>
        <v>1</v>
      </c>
      <c r="AA46">
        <f t="shared" si="5"/>
        <v>0</v>
      </c>
      <c r="AB46">
        <f t="shared" si="6"/>
        <v>0</v>
      </c>
      <c r="AD46">
        <f t="shared" si="7"/>
        <v>-1.1075224968261854E-2</v>
      </c>
      <c r="AE46">
        <f t="shared" si="8"/>
        <v>-1.074867637971208E-2</v>
      </c>
      <c r="AF46">
        <f t="shared" si="9"/>
        <v>1.0303803535443796</v>
      </c>
      <c r="AH46">
        <f t="shared" si="10"/>
        <v>1</v>
      </c>
      <c r="AI46">
        <f t="shared" si="11"/>
        <v>0</v>
      </c>
      <c r="AJ46">
        <f t="shared" si="12"/>
        <v>0</v>
      </c>
      <c r="AK46">
        <f t="shared" si="13"/>
        <v>0</v>
      </c>
      <c r="AM46">
        <f t="shared" si="14"/>
        <v>2.9514644345978702</v>
      </c>
      <c r="AN46">
        <f t="shared" si="15"/>
        <v>3.1454261782938051</v>
      </c>
      <c r="AO46">
        <f t="shared" si="16"/>
        <v>2.7622401881324228</v>
      </c>
      <c r="AP46">
        <f t="shared" si="17"/>
        <v>3.144049734499025</v>
      </c>
      <c r="AQ46">
        <f t="shared" si="18"/>
        <v>2.7576819456029584</v>
      </c>
      <c r="AS46">
        <f t="shared" si="19"/>
        <v>-2.3476878679860969</v>
      </c>
      <c r="AT46">
        <f t="shared" si="20"/>
        <v>-1.4165966843704749</v>
      </c>
      <c r="AU46">
        <f t="shared" si="21"/>
        <v>-0.90637974518841002</v>
      </c>
      <c r="AV46">
        <f t="shared" si="22"/>
        <v>-1.417623241375167</v>
      </c>
      <c r="AW46">
        <f t="shared" si="23"/>
        <v>-0.90824072526295607</v>
      </c>
    </row>
    <row r="47" spans="1:51" x14ac:dyDescent="0.25">
      <c r="A47" s="1" t="s">
        <v>214</v>
      </c>
      <c r="B47" s="1">
        <v>-380.59156769486299</v>
      </c>
      <c r="C47" s="1">
        <v>-371.54209387420798</v>
      </c>
      <c r="D47" s="1">
        <v>9.04947382065561</v>
      </c>
      <c r="E47" s="1">
        <v>-311.317113292719</v>
      </c>
      <c r="F47" s="1">
        <v>-310.14218735307003</v>
      </c>
      <c r="G47" s="1">
        <v>1.1749259396491301</v>
      </c>
      <c r="H47" s="1">
        <v>-69.274454402144002</v>
      </c>
      <c r="I47" s="1">
        <v>-61.399906521137503</v>
      </c>
      <c r="J47" s="1">
        <v>7.87454788100648</v>
      </c>
      <c r="K47" s="1">
        <v>-0.595115005677189</v>
      </c>
      <c r="L47" s="1">
        <v>-1.7547742890887901</v>
      </c>
      <c r="M47" s="1">
        <v>-0.342049873910312</v>
      </c>
      <c r="N47" s="1">
        <v>-1.0750401707007899</v>
      </c>
      <c r="O47" s="1">
        <v>-0.24125280580271599</v>
      </c>
      <c r="P47" s="1">
        <v>-0.66516120176905902</v>
      </c>
      <c r="Q47">
        <v>-0.34218595312997402</v>
      </c>
      <c r="R47">
        <v>-1.0759597939497501</v>
      </c>
      <c r="S47">
        <v>-0.241463371031468</v>
      </c>
      <c r="T47">
        <v>-0.66689419053889898</v>
      </c>
      <c r="V47">
        <f t="shared" si="0"/>
        <v>-1.4572916618941112E-2</v>
      </c>
      <c r="W47">
        <f t="shared" si="1"/>
        <v>-1.1812325964161013E-2</v>
      </c>
      <c r="X47">
        <f t="shared" si="2"/>
        <v>1.2337042393814581</v>
      </c>
      <c r="Y47">
        <f t="shared" si="3"/>
        <v>0</v>
      </c>
      <c r="Z47">
        <f t="shared" si="4"/>
        <v>1</v>
      </c>
      <c r="AA47">
        <f t="shared" si="5"/>
        <v>0</v>
      </c>
      <c r="AB47">
        <f t="shared" si="6"/>
        <v>0</v>
      </c>
      <c r="AD47">
        <f t="shared" si="7"/>
        <v>-1.1920304600141041E-2</v>
      </c>
      <c r="AE47">
        <f t="shared" si="8"/>
        <v>-1.1465681515746978E-2</v>
      </c>
      <c r="AF47">
        <f t="shared" si="9"/>
        <v>1.0396507685801042</v>
      </c>
      <c r="AH47">
        <f t="shared" si="10"/>
        <v>1</v>
      </c>
      <c r="AI47">
        <f t="shared" si="11"/>
        <v>0</v>
      </c>
      <c r="AJ47">
        <f t="shared" si="12"/>
        <v>0</v>
      </c>
      <c r="AK47">
        <f t="shared" si="13"/>
        <v>0</v>
      </c>
      <c r="AM47">
        <f t="shared" si="14"/>
        <v>2.9486305543447187</v>
      </c>
      <c r="AN47">
        <f t="shared" si="15"/>
        <v>3.1443716029484805</v>
      </c>
      <c r="AO47">
        <f t="shared" si="16"/>
        <v>2.7618855302570422</v>
      </c>
      <c r="AP47">
        <f t="shared" si="17"/>
        <v>3.1429339774663196</v>
      </c>
      <c r="AQ47">
        <f t="shared" si="18"/>
        <v>2.7571128118318891</v>
      </c>
      <c r="AS47">
        <f t="shared" si="19"/>
        <v>-2.3498892947659789</v>
      </c>
      <c r="AT47">
        <f t="shared" si="20"/>
        <v>-1.4170900446111019</v>
      </c>
      <c r="AU47">
        <f t="shared" si="21"/>
        <v>-0.90641400757177504</v>
      </c>
      <c r="AV47">
        <f t="shared" si="22"/>
        <v>-1.4181457470797241</v>
      </c>
      <c r="AW47">
        <f t="shared" si="23"/>
        <v>-0.90835756157036696</v>
      </c>
    </row>
    <row r="48" spans="1:51" x14ac:dyDescent="0.25">
      <c r="A48" s="1" t="s">
        <v>215</v>
      </c>
      <c r="B48" s="1">
        <v>-376.70214305453999</v>
      </c>
      <c r="C48" s="1">
        <v>-367.97142014034102</v>
      </c>
      <c r="D48" s="1">
        <v>8.7307229141985996</v>
      </c>
      <c r="E48" s="1">
        <v>-310.74756310142902</v>
      </c>
      <c r="F48" s="1">
        <v>-309.58525552205799</v>
      </c>
      <c r="G48" s="1">
        <v>1.1623075793708899</v>
      </c>
      <c r="H48" s="1">
        <v>-65.954579953110695</v>
      </c>
      <c r="I48" s="1">
        <v>-58.386164618282997</v>
      </c>
      <c r="J48" s="1">
        <v>7.5684153348276997</v>
      </c>
      <c r="K48" s="1">
        <v>-0.59422717949853399</v>
      </c>
      <c r="L48" s="1">
        <v>-1.7537686211757799</v>
      </c>
      <c r="M48" s="1">
        <v>-0.34179215515545902</v>
      </c>
      <c r="N48" s="1">
        <v>-1.0747304348775499</v>
      </c>
      <c r="O48" s="1">
        <v>-0.241204966455454</v>
      </c>
      <c r="P48" s="1">
        <v>-0.66514747482481695</v>
      </c>
      <c r="Q48">
        <v>-0.34192965075732001</v>
      </c>
      <c r="R48">
        <v>-1.0756445645392101</v>
      </c>
      <c r="S48">
        <v>-0.24140327393206501</v>
      </c>
      <c r="T48">
        <v>-0.66678019883175899</v>
      </c>
      <c r="V48">
        <f t="shared" si="0"/>
        <v>-1.3890711473413031E-2</v>
      </c>
      <c r="W48">
        <f t="shared" si="1"/>
        <v>-1.1230057887620964E-2</v>
      </c>
      <c r="X48">
        <f t="shared" si="2"/>
        <v>1.2369225174453409</v>
      </c>
      <c r="Y48">
        <f t="shared" si="3"/>
        <v>0</v>
      </c>
      <c r="Z48">
        <f t="shared" si="4"/>
        <v>1</v>
      </c>
      <c r="AA48">
        <f t="shared" si="5"/>
        <v>0</v>
      </c>
      <c r="AB48">
        <f t="shared" si="6"/>
        <v>0</v>
      </c>
      <c r="AD48">
        <f t="shared" si="7"/>
        <v>-1.1343857804810842E-2</v>
      </c>
      <c r="AE48">
        <f t="shared" si="8"/>
        <v>-1.0894254809148962E-2</v>
      </c>
      <c r="AF48">
        <f t="shared" si="9"/>
        <v>1.0412697337760362</v>
      </c>
      <c r="AH48">
        <f t="shared" si="10"/>
        <v>1</v>
      </c>
      <c r="AI48">
        <f t="shared" si="11"/>
        <v>0</v>
      </c>
      <c r="AJ48">
        <f t="shared" si="12"/>
        <v>0</v>
      </c>
      <c r="AK48">
        <f t="shared" si="13"/>
        <v>0</v>
      </c>
      <c r="AM48">
        <f t="shared" si="14"/>
        <v>2.9513436639767612</v>
      </c>
      <c r="AN48">
        <f t="shared" si="15"/>
        <v>3.145806636414326</v>
      </c>
      <c r="AO48">
        <f t="shared" si="16"/>
        <v>2.7621008943706467</v>
      </c>
      <c r="AP48">
        <f t="shared" si="17"/>
        <v>3.1443976073374911</v>
      </c>
      <c r="AQ48">
        <f t="shared" si="18"/>
        <v>2.7576027334729738</v>
      </c>
      <c r="AS48">
        <f t="shared" si="19"/>
        <v>-2.347995800674314</v>
      </c>
      <c r="AT48">
        <f t="shared" si="20"/>
        <v>-1.416522590033009</v>
      </c>
      <c r="AU48">
        <f t="shared" si="21"/>
        <v>-0.90635244128027093</v>
      </c>
      <c r="AV48">
        <f t="shared" si="22"/>
        <v>-1.41757421529653</v>
      </c>
      <c r="AW48">
        <f t="shared" si="23"/>
        <v>-0.90818347276382405</v>
      </c>
    </row>
    <row r="49" spans="1:49" x14ac:dyDescent="0.25">
      <c r="A49" s="1" t="s">
        <v>216</v>
      </c>
      <c r="B49" s="1">
        <v>-374.974577487467</v>
      </c>
      <c r="C49" s="1">
        <v>-366.229314709253</v>
      </c>
      <c r="D49" s="1">
        <v>8.7452627782140198</v>
      </c>
      <c r="E49" s="1">
        <v>-307.528261295123</v>
      </c>
      <c r="F49" s="1">
        <v>-306.356551775811</v>
      </c>
      <c r="G49" s="1">
        <v>1.17170951931272</v>
      </c>
      <c r="H49" s="1">
        <v>-67.446316192343801</v>
      </c>
      <c r="I49" s="1">
        <v>-59.872762933442502</v>
      </c>
      <c r="J49" s="1">
        <v>7.5735532589012902</v>
      </c>
      <c r="K49" s="1">
        <v>-0.59452738404091199</v>
      </c>
      <c r="L49" s="1">
        <v>-1.75406576063564</v>
      </c>
      <c r="M49" s="1">
        <v>-0.34179010974414697</v>
      </c>
      <c r="N49" s="1">
        <v>-1.07476970911984</v>
      </c>
      <c r="O49" s="1">
        <v>-0.24124214366896399</v>
      </c>
      <c r="P49" s="1">
        <v>-0.66510224052800304</v>
      </c>
      <c r="Q49">
        <v>-0.34192924976295902</v>
      </c>
      <c r="R49">
        <v>-1.07569833766499</v>
      </c>
      <c r="S49">
        <v>-0.24143979335770699</v>
      </c>
      <c r="T49">
        <v>-0.66672143595313005</v>
      </c>
      <c r="V49">
        <f t="shared" si="0"/>
        <v>-1.4193810987796929E-2</v>
      </c>
      <c r="W49">
        <f t="shared" si="1"/>
        <v>-1.1495130627801026E-2</v>
      </c>
      <c r="X49">
        <f t="shared" si="2"/>
        <v>1.2347672634070928</v>
      </c>
      <c r="Y49">
        <f t="shared" si="3"/>
        <v>0</v>
      </c>
      <c r="Z49">
        <f t="shared" si="4"/>
        <v>1</v>
      </c>
      <c r="AA49">
        <f t="shared" si="5"/>
        <v>0</v>
      </c>
      <c r="AB49">
        <f t="shared" si="6"/>
        <v>0</v>
      </c>
      <c r="AD49">
        <f t="shared" si="7"/>
        <v>-1.1645987017519954E-2</v>
      </c>
      <c r="AE49">
        <f t="shared" si="8"/>
        <v>-1.1158340920245979E-2</v>
      </c>
      <c r="AF49">
        <f t="shared" si="9"/>
        <v>1.0437023837826265</v>
      </c>
      <c r="AH49">
        <f t="shared" si="10"/>
        <v>1</v>
      </c>
      <c r="AI49">
        <f t="shared" si="11"/>
        <v>0</v>
      </c>
      <c r="AJ49">
        <f t="shared" si="12"/>
        <v>0</v>
      </c>
      <c r="AK49">
        <f t="shared" si="13"/>
        <v>0</v>
      </c>
      <c r="AM49">
        <f t="shared" si="14"/>
        <v>2.9503531842612909</v>
      </c>
      <c r="AN49">
        <f t="shared" si="15"/>
        <v>3.1459675895253572</v>
      </c>
      <c r="AO49">
        <f t="shared" si="16"/>
        <v>2.7614397224294494</v>
      </c>
      <c r="AP49">
        <f t="shared" si="17"/>
        <v>3.1445313321803781</v>
      </c>
      <c r="AQ49">
        <f t="shared" si="18"/>
        <v>2.7569902605436392</v>
      </c>
      <c r="AS49">
        <f t="shared" si="19"/>
        <v>-2.3485931446765518</v>
      </c>
      <c r="AT49">
        <f t="shared" si="20"/>
        <v>-1.416559818863987</v>
      </c>
      <c r="AU49">
        <f t="shared" si="21"/>
        <v>-0.90634438419696706</v>
      </c>
      <c r="AV49">
        <f t="shared" si="22"/>
        <v>-1.4176275874279489</v>
      </c>
      <c r="AW49">
        <f t="shared" si="23"/>
        <v>-0.90816122931083698</v>
      </c>
    </row>
    <row r="50" spans="1:49" x14ac:dyDescent="0.25">
      <c r="A50" s="1" t="s">
        <v>217</v>
      </c>
      <c r="B50" s="1">
        <v>-372.38497269606597</v>
      </c>
      <c r="C50" s="1">
        <v>-363.78005537043902</v>
      </c>
      <c r="D50" s="1">
        <v>8.6049173256268805</v>
      </c>
      <c r="E50" s="1">
        <v>-304.70872692268199</v>
      </c>
      <c r="F50" s="1">
        <v>-303.54053099292702</v>
      </c>
      <c r="G50" s="1">
        <v>1.16819592975582</v>
      </c>
      <c r="H50" s="1">
        <v>-67.676245773383798</v>
      </c>
      <c r="I50" s="1">
        <v>-60.239524377512801</v>
      </c>
      <c r="J50" s="1">
        <v>7.4367213958710501</v>
      </c>
      <c r="K50" s="1">
        <v>-0.59442706777385101</v>
      </c>
      <c r="L50" s="1">
        <v>-1.75410923281452</v>
      </c>
      <c r="M50" s="1">
        <v>-0.34174641138226702</v>
      </c>
      <c r="N50" s="1">
        <v>-1.07462827708472</v>
      </c>
      <c r="O50" s="1">
        <v>-0.24123843464120001</v>
      </c>
      <c r="P50" s="1">
        <v>-0.665146660324896</v>
      </c>
      <c r="Q50">
        <v>-0.34188420320502599</v>
      </c>
      <c r="R50">
        <v>-1.0755460181704899</v>
      </c>
      <c r="S50">
        <v>-0.241431816425832</v>
      </c>
      <c r="T50">
        <v>-0.66673024281694204</v>
      </c>
      <c r="V50">
        <f t="shared" si="0"/>
        <v>-1.4334295404904052E-2</v>
      </c>
      <c r="W50">
        <f t="shared" si="1"/>
        <v>-1.144222175038398E-2</v>
      </c>
      <c r="X50">
        <f t="shared" si="2"/>
        <v>1.2527545539329388</v>
      </c>
      <c r="Y50">
        <f t="shared" si="3"/>
        <v>0</v>
      </c>
      <c r="Z50">
        <f t="shared" si="4"/>
        <v>1</v>
      </c>
      <c r="AA50">
        <f t="shared" si="5"/>
        <v>0</v>
      </c>
      <c r="AB50">
        <f t="shared" si="6"/>
        <v>0</v>
      </c>
      <c r="AD50">
        <f t="shared" si="7"/>
        <v>-1.183297182708809E-2</v>
      </c>
      <c r="AE50">
        <f t="shared" si="8"/>
        <v>-1.1111048142993019E-2</v>
      </c>
      <c r="AF50">
        <f t="shared" si="9"/>
        <v>1.0649734997818672</v>
      </c>
      <c r="AH50">
        <f t="shared" si="10"/>
        <v>1</v>
      </c>
      <c r="AI50">
        <f t="shared" si="11"/>
        <v>0</v>
      </c>
      <c r="AJ50">
        <f t="shared" si="12"/>
        <v>0</v>
      </c>
      <c r="AK50">
        <f t="shared" si="13"/>
        <v>0</v>
      </c>
      <c r="AM50">
        <f t="shared" si="14"/>
        <v>2.9509242225185286</v>
      </c>
      <c r="AN50">
        <f t="shared" si="15"/>
        <v>3.1459365717622556</v>
      </c>
      <c r="AO50">
        <f t="shared" si="16"/>
        <v>2.7615674383237803</v>
      </c>
      <c r="AP50">
        <f t="shared" si="17"/>
        <v>3.1445195656573373</v>
      </c>
      <c r="AQ50">
        <f t="shared" si="18"/>
        <v>2.757216781456012</v>
      </c>
      <c r="AS50">
        <f t="shared" si="19"/>
        <v>-2.3485363005883713</v>
      </c>
      <c r="AT50">
        <f t="shared" si="20"/>
        <v>-1.416374688466987</v>
      </c>
      <c r="AU50">
        <f t="shared" si="21"/>
        <v>-0.90638509496609598</v>
      </c>
      <c r="AV50">
        <f t="shared" si="22"/>
        <v>-1.4174302213755159</v>
      </c>
      <c r="AW50">
        <f t="shared" si="23"/>
        <v>-0.90816205924277404</v>
      </c>
    </row>
    <row r="51" spans="1:49" x14ac:dyDescent="0.25">
      <c r="A51" s="1" t="s">
        <v>218</v>
      </c>
      <c r="B51" s="1">
        <v>-426.35847775391602</v>
      </c>
      <c r="C51" s="1">
        <v>-414.38183744092601</v>
      </c>
      <c r="D51" s="1">
        <v>11.976640312989399</v>
      </c>
      <c r="E51" s="1">
        <v>-370.90988650116202</v>
      </c>
      <c r="F51" s="1">
        <v>-368.69742366253797</v>
      </c>
      <c r="G51" s="1">
        <v>2.21246283862421</v>
      </c>
      <c r="H51" s="1">
        <v>-55.448591252753502</v>
      </c>
      <c r="I51" s="1">
        <v>-45.684413778388198</v>
      </c>
      <c r="J51" s="1">
        <v>9.7641774743652601</v>
      </c>
      <c r="K51" s="1">
        <v>-0.64404235195169601</v>
      </c>
      <c r="L51" s="1">
        <v>-1.9148484045399901</v>
      </c>
      <c r="M51" s="1">
        <v>-0.34209731656625397</v>
      </c>
      <c r="N51" s="1">
        <v>-1.07505472377547</v>
      </c>
      <c r="O51" s="1">
        <v>-0.29237672591207198</v>
      </c>
      <c r="P51" s="1">
        <v>-0.82824274008617405</v>
      </c>
      <c r="Q51">
        <v>-0.34224066179509399</v>
      </c>
      <c r="R51">
        <v>-1.07601266072829</v>
      </c>
      <c r="S51">
        <v>-0.29267000157012601</v>
      </c>
      <c r="T51">
        <v>-0.83056716052285595</v>
      </c>
      <c r="V51">
        <f t="shared" si="0"/>
        <v>-1.1550940678346056E-2</v>
      </c>
      <c r="W51">
        <f t="shared" si="1"/>
        <v>-9.5683094733700624E-3</v>
      </c>
      <c r="X51">
        <f t="shared" si="2"/>
        <v>1.207208097782992</v>
      </c>
      <c r="Y51">
        <f t="shared" si="3"/>
        <v>0</v>
      </c>
      <c r="Z51">
        <f t="shared" si="4"/>
        <v>1</v>
      </c>
      <c r="AA51">
        <f t="shared" si="5"/>
        <v>0</v>
      </c>
      <c r="AB51">
        <f t="shared" si="6"/>
        <v>0</v>
      </c>
      <c r="AD51">
        <f t="shared" si="7"/>
        <v>-8.2685832888440558E-3</v>
      </c>
      <c r="AE51">
        <f t="shared" si="8"/>
        <v>-9.1316885864760056E-3</v>
      </c>
      <c r="AF51">
        <f t="shared" si="9"/>
        <v>0.90548239907017791</v>
      </c>
      <c r="AH51">
        <f t="shared" si="10"/>
        <v>0</v>
      </c>
      <c r="AI51">
        <f t="shared" si="11"/>
        <v>1</v>
      </c>
      <c r="AJ51">
        <f t="shared" si="12"/>
        <v>0</v>
      </c>
      <c r="AK51">
        <f t="shared" si="13"/>
        <v>0</v>
      </c>
      <c r="AM51">
        <f t="shared" si="14"/>
        <v>2.9731715604373887</v>
      </c>
      <c r="AN51">
        <f t="shared" si="15"/>
        <v>3.1440234339323458</v>
      </c>
      <c r="AO51">
        <f t="shared" si="16"/>
        <v>2.8378964569891032</v>
      </c>
      <c r="AP51">
        <f t="shared" si="17"/>
        <v>3.1425406506141482</v>
      </c>
      <c r="AQ51">
        <f t="shared" si="18"/>
        <v>2.8327929916530219</v>
      </c>
      <c r="AS51">
        <f t="shared" si="19"/>
        <v>-2.5588907564916861</v>
      </c>
      <c r="AT51">
        <f t="shared" si="20"/>
        <v>-1.4171520403417239</v>
      </c>
      <c r="AU51">
        <f t="shared" si="21"/>
        <v>-1.120619465998246</v>
      </c>
      <c r="AV51">
        <f t="shared" si="22"/>
        <v>-1.418253322523384</v>
      </c>
      <c r="AW51">
        <f t="shared" si="23"/>
        <v>-1.123237162092982</v>
      </c>
    </row>
    <row r="52" spans="1:49" x14ac:dyDescent="0.25">
      <c r="A52" s="1" t="s">
        <v>219</v>
      </c>
      <c r="B52" s="1">
        <v>-418.95475886777501</v>
      </c>
      <c r="C52" s="1">
        <v>-407.726956443483</v>
      </c>
      <c r="D52" s="1">
        <v>11.227802424291999</v>
      </c>
      <c r="E52" s="1">
        <v>-368.88906859301397</v>
      </c>
      <c r="F52" s="1">
        <v>-366.79872237143798</v>
      </c>
      <c r="G52" s="1">
        <v>2.0903462215755999</v>
      </c>
      <c r="H52" s="1">
        <v>-50.065690274760897</v>
      </c>
      <c r="I52" s="1">
        <v>-40.928234072044503</v>
      </c>
      <c r="J52" s="1">
        <v>9.1374562027164092</v>
      </c>
      <c r="K52" s="1">
        <v>-0.64276818359878196</v>
      </c>
      <c r="L52" s="1">
        <v>-1.91332997128918</v>
      </c>
      <c r="M52" s="1">
        <v>-0.34176639394775699</v>
      </c>
      <c r="N52" s="1">
        <v>-1.0745637112289199</v>
      </c>
      <c r="O52" s="1">
        <v>-0.29239461111196002</v>
      </c>
      <c r="P52" s="1">
        <v>-0.82830442687143602</v>
      </c>
      <c r="Q52">
        <v>-0.341910719933742</v>
      </c>
      <c r="R52">
        <v>-1.0755199016988399</v>
      </c>
      <c r="S52">
        <v>-0.292660444260541</v>
      </c>
      <c r="T52">
        <v>-0.83041835005121101</v>
      </c>
      <c r="V52">
        <f t="shared" si="0"/>
        <v>-1.0461833188824099E-2</v>
      </c>
      <c r="W52">
        <f t="shared" si="1"/>
        <v>-8.6071785390649524E-3</v>
      </c>
      <c r="X52">
        <f t="shared" si="2"/>
        <v>1.2154776552317954</v>
      </c>
      <c r="Y52">
        <f t="shared" si="3"/>
        <v>0</v>
      </c>
      <c r="Z52">
        <f t="shared" si="4"/>
        <v>1</v>
      </c>
      <c r="AA52">
        <f t="shared" si="5"/>
        <v>0</v>
      </c>
      <c r="AB52">
        <f t="shared" si="6"/>
        <v>0</v>
      </c>
      <c r="AD52">
        <f t="shared" si="7"/>
        <v>-7.3917195391290935E-3</v>
      </c>
      <c r="AE52">
        <f t="shared" si="8"/>
        <v>-8.1970194044989619E-3</v>
      </c>
      <c r="AF52">
        <f t="shared" si="9"/>
        <v>0.90175698926272185</v>
      </c>
      <c r="AH52">
        <f t="shared" si="10"/>
        <v>0</v>
      </c>
      <c r="AI52">
        <f t="shared" si="11"/>
        <v>1</v>
      </c>
      <c r="AJ52">
        <f t="shared" si="12"/>
        <v>0</v>
      </c>
      <c r="AK52">
        <f t="shared" si="13"/>
        <v>0</v>
      </c>
      <c r="AM52">
        <f t="shared" si="14"/>
        <v>2.9767029857897991</v>
      </c>
      <c r="AN52">
        <f t="shared" si="15"/>
        <v>3.1456162062051232</v>
      </c>
      <c r="AO52">
        <f t="shared" si="16"/>
        <v>2.8374806583425087</v>
      </c>
      <c r="AP52">
        <f t="shared" si="17"/>
        <v>3.1441467922477471</v>
      </c>
      <c r="AQ52">
        <f t="shared" si="18"/>
        <v>2.8328306863161448</v>
      </c>
      <c r="AS52">
        <f t="shared" si="19"/>
        <v>-2.556098154887962</v>
      </c>
      <c r="AT52">
        <f t="shared" si="20"/>
        <v>-1.416330105176677</v>
      </c>
      <c r="AU52">
        <f t="shared" si="21"/>
        <v>-1.1206990379833961</v>
      </c>
      <c r="AV52">
        <f t="shared" si="22"/>
        <v>-1.4174306216325818</v>
      </c>
      <c r="AW52">
        <f t="shared" si="23"/>
        <v>-1.1230787943117519</v>
      </c>
    </row>
    <row r="53" spans="1:49" x14ac:dyDescent="0.25">
      <c r="A53" s="1" t="s">
        <v>220</v>
      </c>
      <c r="B53" s="1">
        <v>-375.02996225705499</v>
      </c>
      <c r="C53" s="1">
        <v>-354.21591168206999</v>
      </c>
      <c r="D53" s="1">
        <v>20.814050574985298</v>
      </c>
      <c r="E53" s="1">
        <v>-286.32037670886399</v>
      </c>
      <c r="F53" s="1">
        <v>-281.44201341279103</v>
      </c>
      <c r="G53" s="1">
        <v>4.8783632960732604</v>
      </c>
      <c r="H53" s="1">
        <v>-88.709585548191299</v>
      </c>
      <c r="I53" s="1">
        <v>-72.773898269279201</v>
      </c>
      <c r="J53" s="1">
        <v>15.935687278912001</v>
      </c>
      <c r="K53" s="1">
        <v>-1.28425264192721</v>
      </c>
      <c r="L53" s="1">
        <v>-3.60125299821991</v>
      </c>
      <c r="M53" s="1">
        <v>-0.34183181511655297</v>
      </c>
      <c r="N53" s="1">
        <v>-1.0746383585096599</v>
      </c>
      <c r="O53" s="1">
        <v>-0.92813041862200596</v>
      </c>
      <c r="P53" s="1">
        <v>-2.5071173558114999</v>
      </c>
      <c r="Q53">
        <v>-0.34205389375705098</v>
      </c>
      <c r="R53">
        <v>-1.0761409079389299</v>
      </c>
      <c r="S53">
        <v>-0.92864605617745599</v>
      </c>
      <c r="T53">
        <v>-2.51094667207393</v>
      </c>
      <c r="V53">
        <f t="shared" si="0"/>
        <v>-1.9497283898750162E-2</v>
      </c>
      <c r="W53">
        <f t="shared" si="1"/>
        <v>-1.4290408188651127E-2</v>
      </c>
      <c r="X53">
        <f t="shared" si="2"/>
        <v>1.3643615802545184</v>
      </c>
      <c r="Y53">
        <f t="shared" si="3"/>
        <v>1</v>
      </c>
      <c r="Z53">
        <f t="shared" si="4"/>
        <v>0</v>
      </c>
      <c r="AA53">
        <f t="shared" si="5"/>
        <v>0</v>
      </c>
      <c r="AB53">
        <f t="shared" si="6"/>
        <v>0</v>
      </c>
      <c r="AD53">
        <f t="shared" si="7"/>
        <v>-1.4165418207050084E-2</v>
      </c>
      <c r="AE53">
        <f t="shared" si="8"/>
        <v>-1.3552691992703036E-2</v>
      </c>
      <c r="AF53">
        <f t="shared" si="9"/>
        <v>1.0452106647651218</v>
      </c>
      <c r="AH53">
        <f t="shared" si="10"/>
        <v>1</v>
      </c>
      <c r="AI53">
        <f t="shared" si="11"/>
        <v>0</v>
      </c>
      <c r="AJ53">
        <f t="shared" si="12"/>
        <v>0</v>
      </c>
      <c r="AK53">
        <f t="shared" si="13"/>
        <v>0</v>
      </c>
      <c r="AM53">
        <f t="shared" si="14"/>
        <v>2.8041624215120944</v>
      </c>
      <c r="AN53">
        <f t="shared" si="15"/>
        <v>3.1461150642631641</v>
      </c>
      <c r="AO53">
        <f t="shared" si="16"/>
        <v>2.7038791102065591</v>
      </c>
      <c r="AP53">
        <f t="shared" si="17"/>
        <v>3.1437634268865375</v>
      </c>
      <c r="AQ53">
        <f t="shared" si="18"/>
        <v>2.701255454523098</v>
      </c>
      <c r="AS53">
        <f t="shared" si="19"/>
        <v>-4.8855056401471195</v>
      </c>
      <c r="AT53">
        <f t="shared" si="20"/>
        <v>-1.4164701736262129</v>
      </c>
      <c r="AU53">
        <f t="shared" si="21"/>
        <v>-3.4352477744335057</v>
      </c>
      <c r="AV53">
        <f t="shared" si="22"/>
        <v>-1.4181948016959809</v>
      </c>
      <c r="AW53">
        <f t="shared" si="23"/>
        <v>-3.4395927282513861</v>
      </c>
    </row>
    <row r="54" spans="1:49" x14ac:dyDescent="0.25">
      <c r="A54" s="1" t="s">
        <v>221</v>
      </c>
      <c r="B54" s="1">
        <v>-356.96303889913202</v>
      </c>
      <c r="C54" s="1">
        <v>-339.86734762773199</v>
      </c>
      <c r="D54" s="1">
        <v>17.095691271400302</v>
      </c>
      <c r="E54" s="1">
        <v>-299.18410818415299</v>
      </c>
      <c r="F54" s="1">
        <v>-295.46707498915299</v>
      </c>
      <c r="G54" s="1">
        <v>3.7170331949994999</v>
      </c>
      <c r="H54" s="1">
        <v>-57.778930714979602</v>
      </c>
      <c r="I54" s="1">
        <v>-44.400272638578798</v>
      </c>
      <c r="J54" s="1">
        <v>13.3786580764008</v>
      </c>
      <c r="K54" s="1">
        <v>-1.2793007460644801</v>
      </c>
      <c r="L54" s="1">
        <v>-3.5946475217834499</v>
      </c>
      <c r="M54" s="1">
        <v>-0.34193376653317598</v>
      </c>
      <c r="N54" s="1">
        <v>-1.07528350290649</v>
      </c>
      <c r="O54" s="1">
        <v>-0.92794190969381296</v>
      </c>
      <c r="P54" s="1">
        <v>-2.5067822592786202</v>
      </c>
      <c r="Q54">
        <v>-0.34208809072673402</v>
      </c>
      <c r="R54">
        <v>-1.0763585449236901</v>
      </c>
      <c r="S54">
        <v>-0.92842147845025702</v>
      </c>
      <c r="T54">
        <v>-2.5101689853470699</v>
      </c>
      <c r="V54">
        <f t="shared" si="0"/>
        <v>-1.2581759598339737E-2</v>
      </c>
      <c r="W54">
        <f t="shared" si="1"/>
        <v>-9.4250698374911401E-3</v>
      </c>
      <c r="X54">
        <f t="shared" si="2"/>
        <v>1.3349248138503849</v>
      </c>
      <c r="Y54">
        <f t="shared" si="3"/>
        <v>1</v>
      </c>
      <c r="Z54">
        <f t="shared" si="4"/>
        <v>0</v>
      </c>
      <c r="AA54">
        <f t="shared" si="5"/>
        <v>0</v>
      </c>
      <c r="AB54">
        <f t="shared" si="6"/>
        <v>0</v>
      </c>
      <c r="AD54">
        <f t="shared" si="7"/>
        <v>-8.1199915126899391E-3</v>
      </c>
      <c r="AE54">
        <f t="shared" si="8"/>
        <v>-8.7911768874889828E-3</v>
      </c>
      <c r="AF54">
        <f t="shared" si="9"/>
        <v>0.92365238654744508</v>
      </c>
      <c r="AH54">
        <f t="shared" si="10"/>
        <v>0</v>
      </c>
      <c r="AI54">
        <f t="shared" si="11"/>
        <v>1</v>
      </c>
      <c r="AJ54">
        <f t="shared" si="12"/>
        <v>0</v>
      </c>
      <c r="AK54">
        <f t="shared" si="13"/>
        <v>0</v>
      </c>
      <c r="AM54">
        <f t="shared" si="14"/>
        <v>2.8098533771997585</v>
      </c>
      <c r="AN54">
        <f t="shared" si="15"/>
        <v>3.1464367632239623</v>
      </c>
      <c r="AO54">
        <f t="shared" si="16"/>
        <v>2.7036955128796709</v>
      </c>
      <c r="AP54">
        <f t="shared" si="17"/>
        <v>3.1447128308170789</v>
      </c>
      <c r="AQ54">
        <f t="shared" si="18"/>
        <v>2.7014430893694272</v>
      </c>
      <c r="AS54">
        <f t="shared" si="19"/>
        <v>-4.87394826784793</v>
      </c>
      <c r="AT54">
        <f t="shared" si="20"/>
        <v>-1.4172172694396661</v>
      </c>
      <c r="AU54">
        <f t="shared" si="21"/>
        <v>-3.434724168972433</v>
      </c>
      <c r="AV54">
        <f t="shared" si="22"/>
        <v>-1.4184466356504242</v>
      </c>
      <c r="AW54">
        <f t="shared" si="23"/>
        <v>-3.4385904637973268</v>
      </c>
    </row>
    <row r="55" spans="1:49" x14ac:dyDescent="0.25">
      <c r="A55" s="1" t="s">
        <v>222</v>
      </c>
      <c r="B55" s="1">
        <v>-356.19543425381403</v>
      </c>
      <c r="C55" s="1">
        <v>-339.82618109179703</v>
      </c>
      <c r="D55" s="1">
        <v>16.369253162016602</v>
      </c>
      <c r="E55" s="1">
        <v>-301.988259513684</v>
      </c>
      <c r="F55" s="1">
        <v>-298.07839512203799</v>
      </c>
      <c r="G55" s="1">
        <v>3.9098643916460198</v>
      </c>
      <c r="H55" s="1">
        <v>-54.207174740129702</v>
      </c>
      <c r="I55" s="1">
        <v>-41.7477859697591</v>
      </c>
      <c r="J55" s="1">
        <v>12.4593887703706</v>
      </c>
      <c r="K55" s="1">
        <v>-1.27901275247817</v>
      </c>
      <c r="L55" s="1">
        <v>-3.5930500988656102</v>
      </c>
      <c r="M55" s="1">
        <v>-0.34174887288272399</v>
      </c>
      <c r="N55" s="1">
        <v>-1.0748315427511601</v>
      </c>
      <c r="O55" s="1">
        <v>-0.92810811035554497</v>
      </c>
      <c r="P55" s="1">
        <v>-2.5067279057256102</v>
      </c>
      <c r="Q55">
        <v>-0.34191825988482699</v>
      </c>
      <c r="R55">
        <v>-1.0759754960374801</v>
      </c>
      <c r="S55">
        <v>-0.92851650435990396</v>
      </c>
      <c r="T55">
        <v>-2.5097517013281898</v>
      </c>
      <c r="V55">
        <f t="shared" si="0"/>
        <v>-1.1490650388839896E-2</v>
      </c>
      <c r="W55">
        <f t="shared" si="1"/>
        <v>-9.1557692399010238E-3</v>
      </c>
      <c r="X55">
        <f t="shared" si="2"/>
        <v>1.2550174745299842</v>
      </c>
      <c r="Y55">
        <f t="shared" si="3"/>
        <v>0</v>
      </c>
      <c r="Z55">
        <f t="shared" si="4"/>
        <v>1</v>
      </c>
      <c r="AA55">
        <f t="shared" si="5"/>
        <v>0</v>
      </c>
      <c r="AB55">
        <f t="shared" si="6"/>
        <v>0</v>
      </c>
      <c r="AD55">
        <f t="shared" si="7"/>
        <v>-7.3229014999403041E-3</v>
      </c>
      <c r="AE55">
        <f t="shared" si="8"/>
        <v>-8.5779882334391377E-3</v>
      </c>
      <c r="AF55">
        <f t="shared" si="9"/>
        <v>0.85368518825822204</v>
      </c>
      <c r="AH55">
        <f t="shared" si="10"/>
        <v>0</v>
      </c>
      <c r="AI55">
        <f t="shared" si="11"/>
        <v>0</v>
      </c>
      <c r="AJ55">
        <f t="shared" si="12"/>
        <v>1</v>
      </c>
      <c r="AK55">
        <f t="shared" si="13"/>
        <v>0</v>
      </c>
      <c r="AM55">
        <f t="shared" si="14"/>
        <v>2.8092371181630855</v>
      </c>
      <c r="AN55">
        <f t="shared" si="15"/>
        <v>3.1468793050125945</v>
      </c>
      <c r="AO55">
        <f t="shared" si="16"/>
        <v>2.702969402852295</v>
      </c>
      <c r="AP55">
        <f t="shared" si="17"/>
        <v>3.145091697551857</v>
      </c>
      <c r="AQ55">
        <f t="shared" si="18"/>
        <v>2.7009007654995263</v>
      </c>
      <c r="AS55">
        <f t="shared" si="19"/>
        <v>-4.87206285134378</v>
      </c>
      <c r="AT55">
        <f t="shared" si="20"/>
        <v>-1.4165804156338841</v>
      </c>
      <c r="AU55">
        <f t="shared" si="21"/>
        <v>-3.4348360160811553</v>
      </c>
      <c r="AV55">
        <f t="shared" si="22"/>
        <v>-1.417893755922307</v>
      </c>
      <c r="AW55">
        <f t="shared" si="23"/>
        <v>-3.438268205688094</v>
      </c>
    </row>
    <row r="56" spans="1:49" x14ac:dyDescent="0.25">
      <c r="A56" s="1" t="s">
        <v>223</v>
      </c>
      <c r="B56" s="1">
        <v>-363.39400608791402</v>
      </c>
      <c r="C56" s="1">
        <v>-345.14273313029901</v>
      </c>
      <c r="D56" s="1">
        <v>18.251272957614901</v>
      </c>
      <c r="E56" s="1">
        <v>-285.69810124748898</v>
      </c>
      <c r="F56" s="1">
        <v>-281.52933216411901</v>
      </c>
      <c r="G56" s="1">
        <v>4.1687690833706901</v>
      </c>
      <c r="H56" s="1">
        <v>-77.695904840424305</v>
      </c>
      <c r="I56" s="1">
        <v>-63.613400966180002</v>
      </c>
      <c r="J56" s="1">
        <v>14.0825038742442</v>
      </c>
      <c r="K56" s="1">
        <v>-1.28266487208474</v>
      </c>
      <c r="L56" s="1">
        <v>-3.5988697585702898</v>
      </c>
      <c r="M56" s="1">
        <v>-0.34179180525726499</v>
      </c>
      <c r="N56" s="1">
        <v>-1.07462783703908</v>
      </c>
      <c r="O56" s="1">
        <v>-0.92825776971019003</v>
      </c>
      <c r="P56" s="1">
        <v>-2.5072644154257402</v>
      </c>
      <c r="Q56">
        <v>-0.34199615105880399</v>
      </c>
      <c r="R56">
        <v>-1.07600567797675</v>
      </c>
      <c r="S56">
        <v>-0.92871287607200803</v>
      </c>
      <c r="T56">
        <v>-2.5105908640279</v>
      </c>
      <c r="V56">
        <f t="shared" si="0"/>
        <v>-1.6977506105469331E-2</v>
      </c>
      <c r="W56">
        <f t="shared" si="1"/>
        <v>-1.2615297117284929E-2</v>
      </c>
      <c r="X56">
        <f t="shared" si="2"/>
        <v>1.3457872571393894</v>
      </c>
      <c r="Y56">
        <f t="shared" si="3"/>
        <v>1</v>
      </c>
      <c r="Z56">
        <f t="shared" si="4"/>
        <v>0</v>
      </c>
      <c r="AA56">
        <f t="shared" si="5"/>
        <v>0</v>
      </c>
      <c r="AB56">
        <f t="shared" si="6"/>
        <v>0</v>
      </c>
      <c r="AD56">
        <f t="shared" si="7"/>
        <v>-1.2273216565640066E-2</v>
      </c>
      <c r="AE56">
        <f t="shared" si="8"/>
        <v>-1.1955844953927985E-2</v>
      </c>
      <c r="AF56">
        <f t="shared" si="9"/>
        <v>1.0265453100918485</v>
      </c>
      <c r="AH56">
        <f t="shared" si="10"/>
        <v>1</v>
      </c>
      <c r="AI56">
        <f t="shared" si="11"/>
        <v>0</v>
      </c>
      <c r="AJ56">
        <f t="shared" si="12"/>
        <v>0</v>
      </c>
      <c r="AK56">
        <f t="shared" si="13"/>
        <v>0</v>
      </c>
      <c r="AM56">
        <f t="shared" si="14"/>
        <v>2.8057755668641469</v>
      </c>
      <c r="AN56">
        <f t="shared" si="15"/>
        <v>3.1462508412608945</v>
      </c>
      <c r="AO56">
        <f t="shared" si="16"/>
        <v>2.7033014494710641</v>
      </c>
      <c r="AP56">
        <f t="shared" si="17"/>
        <v>3.1441006498977146</v>
      </c>
      <c r="AQ56">
        <f t="shared" si="18"/>
        <v>2.7010432847855714</v>
      </c>
      <c r="AS56">
        <f t="shared" si="19"/>
        <v>-4.8815346306550298</v>
      </c>
      <c r="AT56">
        <f t="shared" si="20"/>
        <v>-1.4164196422963451</v>
      </c>
      <c r="AU56">
        <f t="shared" si="21"/>
        <v>-3.4355221851359303</v>
      </c>
      <c r="AV56">
        <f t="shared" si="22"/>
        <v>-1.4180018290355538</v>
      </c>
      <c r="AW56">
        <f t="shared" si="23"/>
        <v>-3.4393037400999082</v>
      </c>
    </row>
    <row r="57" spans="1:49" x14ac:dyDescent="0.25">
      <c r="A57" s="1" t="s">
        <v>224</v>
      </c>
      <c r="B57" s="1">
        <v>-365.90425071252599</v>
      </c>
      <c r="C57" s="1">
        <v>-352.54835013712102</v>
      </c>
      <c r="D57" s="1">
        <v>13.3559005754051</v>
      </c>
      <c r="E57" s="1">
        <v>-320.726990461372</v>
      </c>
      <c r="F57" s="1">
        <v>-316.65227101691698</v>
      </c>
      <c r="G57" s="1">
        <v>4.0747194444547397</v>
      </c>
      <c r="H57" s="1">
        <v>-45.177260251154202</v>
      </c>
      <c r="I57" s="1">
        <v>-35.896079120203801</v>
      </c>
      <c r="J57" s="1">
        <v>9.28118113095036</v>
      </c>
      <c r="K57" s="1">
        <v>-0.81691884132663495</v>
      </c>
      <c r="L57" s="1">
        <v>-2.3681057128376599</v>
      </c>
      <c r="M57" s="1">
        <v>-0.34175824210190803</v>
      </c>
      <c r="N57" s="1">
        <v>-1.0745534057763999</v>
      </c>
      <c r="O57" s="1">
        <v>-0.46788877587850303</v>
      </c>
      <c r="P57" s="1">
        <v>-1.2836170230934301</v>
      </c>
      <c r="Q57">
        <v>-0.34188838592744702</v>
      </c>
      <c r="R57">
        <v>-1.0754161551029899</v>
      </c>
      <c r="S57">
        <v>-0.46816691861630599</v>
      </c>
      <c r="T57">
        <v>-1.2858810019154101</v>
      </c>
      <c r="V57">
        <f t="shared" si="0"/>
        <v>-9.9352839678299443E-3</v>
      </c>
      <c r="W57">
        <f t="shared" si="1"/>
        <v>-7.2718233462238935E-3</v>
      </c>
      <c r="X57">
        <f t="shared" si="2"/>
        <v>1.3662713592993332</v>
      </c>
      <c r="Y57">
        <f t="shared" si="3"/>
        <v>1</v>
      </c>
      <c r="Z57">
        <f t="shared" si="4"/>
        <v>0</v>
      </c>
      <c r="AA57">
        <f t="shared" si="5"/>
        <v>0</v>
      </c>
      <c r="AB57">
        <f t="shared" si="6"/>
        <v>0</v>
      </c>
      <c r="AD57">
        <f t="shared" si="7"/>
        <v>-6.8085558192598761E-3</v>
      </c>
      <c r="AE57">
        <f t="shared" si="8"/>
        <v>-6.8635367828819294E-3</v>
      </c>
      <c r="AF57">
        <f t="shared" si="9"/>
        <v>0.99198941225766002</v>
      </c>
      <c r="AH57">
        <f t="shared" si="10"/>
        <v>0</v>
      </c>
      <c r="AI57">
        <f t="shared" si="11"/>
        <v>1</v>
      </c>
      <c r="AJ57">
        <f t="shared" si="12"/>
        <v>0</v>
      </c>
      <c r="AK57">
        <f t="shared" si="13"/>
        <v>0</v>
      </c>
      <c r="AM57">
        <f t="shared" si="14"/>
        <v>2.8988261661243802</v>
      </c>
      <c r="AN57">
        <f t="shared" si="15"/>
        <v>3.1455182432877571</v>
      </c>
      <c r="AO57">
        <f t="shared" si="16"/>
        <v>2.7466293554356738</v>
      </c>
      <c r="AP57">
        <f t="shared" si="17"/>
        <v>3.1441916343190388</v>
      </c>
      <c r="AQ57">
        <f t="shared" si="18"/>
        <v>2.7434234144286198</v>
      </c>
      <c r="AS57">
        <f t="shared" si="19"/>
        <v>-3.1850245541642948</v>
      </c>
      <c r="AT57">
        <f t="shared" si="20"/>
        <v>-1.416311647878308</v>
      </c>
      <c r="AU57">
        <f t="shared" si="21"/>
        <v>-1.7515057989719331</v>
      </c>
      <c r="AV57">
        <f t="shared" si="22"/>
        <v>-1.417304541030437</v>
      </c>
      <c r="AW57">
        <f t="shared" si="23"/>
        <v>-1.7540479205317161</v>
      </c>
    </row>
    <row r="58" spans="1:49" x14ac:dyDescent="0.25">
      <c r="A58" s="1" t="s">
        <v>225</v>
      </c>
      <c r="B58" s="1">
        <v>-358.34664340600898</v>
      </c>
      <c r="C58" s="1">
        <v>-346.33074864515498</v>
      </c>
      <c r="D58" s="1">
        <v>12.015894760854</v>
      </c>
      <c r="E58" s="1">
        <v>-317.32471725463199</v>
      </c>
      <c r="F58" s="1">
        <v>-313.725556759011</v>
      </c>
      <c r="G58" s="1">
        <v>3.5991604956205698</v>
      </c>
      <c r="H58" s="1">
        <v>-41.021926151377102</v>
      </c>
      <c r="I58" s="1">
        <v>-32.605191886143601</v>
      </c>
      <c r="J58" s="1">
        <v>8.4167342652334192</v>
      </c>
      <c r="K58" s="1">
        <v>-0.81603739323416602</v>
      </c>
      <c r="L58" s="1">
        <v>-2.3670170074769601</v>
      </c>
      <c r="M58" s="1">
        <v>-0.34161023657953499</v>
      </c>
      <c r="N58" s="1">
        <v>-1.0742930714962899</v>
      </c>
      <c r="O58" s="1">
        <v>-0.46789301637327402</v>
      </c>
      <c r="P58" s="1">
        <v>-1.28363365190366</v>
      </c>
      <c r="Q58">
        <v>-0.34173928337326798</v>
      </c>
      <c r="R58">
        <v>-1.07514161341698</v>
      </c>
      <c r="S58">
        <v>-0.46813700468333502</v>
      </c>
      <c r="T58">
        <v>-1.28561783921376</v>
      </c>
      <c r="V58">
        <f t="shared" si="0"/>
        <v>-9.09028407701018E-3</v>
      </c>
      <c r="W58">
        <f t="shared" si="1"/>
        <v>-6.5341402813570149E-3</v>
      </c>
      <c r="X58">
        <f t="shared" si="2"/>
        <v>1.3911981814878183</v>
      </c>
      <c r="Y58">
        <f t="shared" si="3"/>
        <v>1</v>
      </c>
      <c r="Z58">
        <f t="shared" si="4"/>
        <v>0</v>
      </c>
      <c r="AA58">
        <f t="shared" si="5"/>
        <v>0</v>
      </c>
      <c r="AB58">
        <f t="shared" si="6"/>
        <v>0</v>
      </c>
      <c r="AD58">
        <f t="shared" si="7"/>
        <v>-6.257554846220037E-3</v>
      </c>
      <c r="AE58">
        <f t="shared" si="8"/>
        <v>-6.1611051775630199E-3</v>
      </c>
      <c r="AF58">
        <f t="shared" si="9"/>
        <v>1.0156546051199158</v>
      </c>
      <c r="AH58">
        <f t="shared" si="10"/>
        <v>1</v>
      </c>
      <c r="AI58">
        <f t="shared" si="11"/>
        <v>0</v>
      </c>
      <c r="AJ58">
        <f t="shared" si="12"/>
        <v>0</v>
      </c>
      <c r="AK58">
        <f t="shared" si="13"/>
        <v>0</v>
      </c>
      <c r="AM58">
        <f t="shared" si="14"/>
        <v>2.9006232154336251</v>
      </c>
      <c r="AN58">
        <f t="shared" si="15"/>
        <v>3.1460872826921871</v>
      </c>
      <c r="AO58">
        <f t="shared" si="16"/>
        <v>2.7462427160258329</v>
      </c>
      <c r="AP58">
        <f t="shared" si="17"/>
        <v>3.1447918020634869</v>
      </c>
      <c r="AQ58">
        <f t="shared" si="18"/>
        <v>2.743434090667443</v>
      </c>
      <c r="AS58">
        <f t="shared" si="19"/>
        <v>-3.1830544007111259</v>
      </c>
      <c r="AT58">
        <f t="shared" si="20"/>
        <v>-1.415903308075825</v>
      </c>
      <c r="AU58">
        <f t="shared" si="21"/>
        <v>-1.7515266682769339</v>
      </c>
      <c r="AV58">
        <f t="shared" si="22"/>
        <v>-1.416880896790248</v>
      </c>
      <c r="AW58">
        <f t="shared" si="23"/>
        <v>-1.7537548438970951</v>
      </c>
    </row>
    <row r="59" spans="1:49" x14ac:dyDescent="0.25">
      <c r="A59" s="1" t="s">
        <v>226</v>
      </c>
      <c r="B59" s="1">
        <v>-417.90006563061002</v>
      </c>
      <c r="C59" s="1">
        <v>-404.88594741120698</v>
      </c>
      <c r="D59" s="1">
        <v>13.0141182194028</v>
      </c>
      <c r="E59" s="1">
        <v>-361.81291029054597</v>
      </c>
      <c r="F59" s="1">
        <v>-359.434414062938</v>
      </c>
      <c r="G59" s="1">
        <v>2.37849622760882</v>
      </c>
      <c r="H59" s="1">
        <v>-56.087155340063703</v>
      </c>
      <c r="I59" s="1">
        <v>-45.451533348269599</v>
      </c>
      <c r="J59" s="1">
        <v>10.635621991794</v>
      </c>
      <c r="K59" s="1">
        <v>-0.89360797560676397</v>
      </c>
      <c r="L59" s="1">
        <v>-2.6200489269310299</v>
      </c>
      <c r="M59" s="1">
        <v>-0.34203488388314801</v>
      </c>
      <c r="N59" s="1">
        <v>-1.07496406842985</v>
      </c>
      <c r="O59" s="1">
        <v>-0.54195834405842502</v>
      </c>
      <c r="P59" s="1">
        <v>-1.5333371398792599</v>
      </c>
      <c r="Q59">
        <v>-0.34219809415524899</v>
      </c>
      <c r="R59">
        <v>-1.07605181723438</v>
      </c>
      <c r="S59">
        <v>-0.54228782165260803</v>
      </c>
      <c r="T59">
        <v>-1.53580759712535</v>
      </c>
      <c r="V59">
        <f t="shared" si="0"/>
        <v>-1.1747718621919923E-2</v>
      </c>
      <c r="W59">
        <f t="shared" si="1"/>
        <v>-9.6147476651908814E-3</v>
      </c>
      <c r="X59">
        <f t="shared" si="2"/>
        <v>1.2218436750504877</v>
      </c>
      <c r="Y59">
        <f t="shared" si="3"/>
        <v>0</v>
      </c>
      <c r="Z59">
        <f t="shared" si="4"/>
        <v>1</v>
      </c>
      <c r="AA59">
        <f t="shared" si="5"/>
        <v>0</v>
      </c>
      <c r="AB59">
        <f t="shared" si="6"/>
        <v>0</v>
      </c>
      <c r="AD59">
        <f t="shared" si="7"/>
        <v>-8.1895125712998507E-3</v>
      </c>
      <c r="AE59">
        <f t="shared" si="8"/>
        <v>-9.1220597989069008E-3</v>
      </c>
      <c r="AF59">
        <f t="shared" si="9"/>
        <v>0.89777010366465726</v>
      </c>
      <c r="AH59">
        <f t="shared" si="10"/>
        <v>0</v>
      </c>
      <c r="AI59">
        <f t="shared" si="11"/>
        <v>0</v>
      </c>
      <c r="AJ59">
        <f t="shared" si="12"/>
        <v>1</v>
      </c>
      <c r="AK59">
        <f t="shared" si="13"/>
        <v>0</v>
      </c>
      <c r="AM59">
        <f t="shared" si="14"/>
        <v>2.9319891926345045</v>
      </c>
      <c r="AN59">
        <f t="shared" si="15"/>
        <v>3.1445289603109101</v>
      </c>
      <c r="AO59">
        <f t="shared" si="16"/>
        <v>2.8320894104629093</v>
      </c>
      <c r="AP59">
        <f t="shared" si="17"/>
        <v>3.1428492211838202</v>
      </c>
      <c r="AQ59">
        <f t="shared" si="18"/>
        <v>2.8292527584259517</v>
      </c>
      <c r="AS59">
        <f t="shared" si="19"/>
        <v>-3.5136569025377939</v>
      </c>
      <c r="AT59">
        <f t="shared" si="20"/>
        <v>-1.416998952312998</v>
      </c>
      <c r="AU59">
        <f t="shared" si="21"/>
        <v>-2.0752954839376851</v>
      </c>
      <c r="AV59">
        <f t="shared" si="22"/>
        <v>-1.418249911389629</v>
      </c>
      <c r="AW59">
        <f t="shared" si="23"/>
        <v>-2.0780954187779579</v>
      </c>
    </row>
    <row r="60" spans="1:49" x14ac:dyDescent="0.25">
      <c r="A60" s="1" t="s">
        <v>227</v>
      </c>
      <c r="B60" s="1">
        <v>-409.18885710822798</v>
      </c>
      <c r="C60" s="1">
        <v>-397.20782701481301</v>
      </c>
      <c r="D60" s="1">
        <v>11.981030093414899</v>
      </c>
      <c r="E60" s="1">
        <v>-359.78582533092498</v>
      </c>
      <c r="F60" s="1">
        <v>-357.58450037472397</v>
      </c>
      <c r="G60" s="1">
        <v>2.2013249562009598</v>
      </c>
      <c r="H60" s="1">
        <v>-49.4030317773028</v>
      </c>
      <c r="I60" s="1">
        <v>-39.623326640088798</v>
      </c>
      <c r="J60" s="1">
        <v>9.7797051372140196</v>
      </c>
      <c r="K60" s="1">
        <v>-0.89221550048718101</v>
      </c>
      <c r="L60" s="1">
        <v>-2.6183239277224399</v>
      </c>
      <c r="M60" s="1">
        <v>-0.34176434321132199</v>
      </c>
      <c r="N60" s="1">
        <v>-1.0745873775736201</v>
      </c>
      <c r="O60" s="1">
        <v>-0.54197568203075897</v>
      </c>
      <c r="P60" s="1">
        <v>-1.53339540691999</v>
      </c>
      <c r="Q60">
        <v>-0.34192243386021298</v>
      </c>
      <c r="R60">
        <v>-1.07563775830955</v>
      </c>
      <c r="S60">
        <v>-0.54227094878480597</v>
      </c>
      <c r="T60">
        <v>-1.5356165612328401</v>
      </c>
      <c r="V60">
        <f t="shared" si="0"/>
        <v>-1.0341143228829841E-2</v>
      </c>
      <c r="W60">
        <f t="shared" si="1"/>
        <v>-8.4754752451000614E-3</v>
      </c>
      <c r="X60">
        <f t="shared" si="2"/>
        <v>1.2201254714074448</v>
      </c>
      <c r="Y60">
        <f t="shared" si="3"/>
        <v>0</v>
      </c>
      <c r="Z60">
        <f t="shared" si="4"/>
        <v>1</v>
      </c>
      <c r="AA60">
        <f t="shared" si="5"/>
        <v>0</v>
      </c>
      <c r="AB60">
        <f t="shared" si="6"/>
        <v>0</v>
      </c>
      <c r="AD60">
        <f t="shared" si="7"/>
        <v>-7.0696081800498689E-3</v>
      </c>
      <c r="AE60">
        <f t="shared" si="8"/>
        <v>-8.0221178421621131E-3</v>
      </c>
      <c r="AF60">
        <f t="shared" si="9"/>
        <v>0.88126456369088635</v>
      </c>
      <c r="AH60">
        <f t="shared" si="10"/>
        <v>0</v>
      </c>
      <c r="AI60">
        <f t="shared" si="11"/>
        <v>0</v>
      </c>
      <c r="AJ60">
        <f t="shared" si="12"/>
        <v>1</v>
      </c>
      <c r="AK60">
        <f t="shared" si="13"/>
        <v>0</v>
      </c>
      <c r="AM60">
        <f t="shared" si="14"/>
        <v>2.9346317412023697</v>
      </c>
      <c r="AN60">
        <f t="shared" si="15"/>
        <v>3.1458531286347227</v>
      </c>
      <c r="AO60">
        <f t="shared" si="16"/>
        <v>2.8318252428496442</v>
      </c>
      <c r="AP60">
        <f t="shared" si="17"/>
        <v>3.1442349060655932</v>
      </c>
      <c r="AQ60">
        <f t="shared" si="18"/>
        <v>2.8292697583301618</v>
      </c>
      <c r="AS60">
        <f t="shared" si="19"/>
        <v>-3.5105394282096212</v>
      </c>
      <c r="AT60">
        <f t="shared" si="20"/>
        <v>-1.4163517207849421</v>
      </c>
      <c r="AU60">
        <f t="shared" si="21"/>
        <v>-2.0753710889507491</v>
      </c>
      <c r="AV60">
        <f t="shared" si="22"/>
        <v>-1.4175601921697629</v>
      </c>
      <c r="AW60">
        <f t="shared" si="23"/>
        <v>-2.0778875100176459</v>
      </c>
    </row>
    <row r="61" spans="1:49" x14ac:dyDescent="0.25">
      <c r="A61" s="1" t="s">
        <v>228</v>
      </c>
      <c r="B61" s="1">
        <v>-375.53836778191402</v>
      </c>
      <c r="C61" s="1">
        <v>-364.70503401021602</v>
      </c>
      <c r="D61" s="1">
        <v>10.8333337716983</v>
      </c>
      <c r="E61" s="1">
        <v>-337.73320305588499</v>
      </c>
      <c r="F61" s="1">
        <v>-334.86924306664798</v>
      </c>
      <c r="G61" s="1">
        <v>2.8639599892365601</v>
      </c>
      <c r="H61" s="1">
        <v>-37.805164726028899</v>
      </c>
      <c r="I61" s="1">
        <v>-29.835790943567101</v>
      </c>
      <c r="J61" s="1">
        <v>7.9693737824617896</v>
      </c>
      <c r="K61" s="1">
        <v>-0.63893776020079696</v>
      </c>
      <c r="L61" s="1">
        <v>-1.97563071281987</v>
      </c>
      <c r="M61" s="1">
        <v>-0.32678768094982802</v>
      </c>
      <c r="N61" s="1">
        <v>-1.1200694704257801</v>
      </c>
      <c r="O61" s="1">
        <v>-0.30597167893858501</v>
      </c>
      <c r="P61" s="1">
        <v>-0.84734041790696102</v>
      </c>
      <c r="Q61">
        <v>-0.32687686059997101</v>
      </c>
      <c r="R61">
        <v>-1.12071037134742</v>
      </c>
      <c r="S61">
        <v>-0.30621629603699002</v>
      </c>
      <c r="T61">
        <v>-0.84940109398730701</v>
      </c>
      <c r="V61">
        <f t="shared" si="0"/>
        <v>-8.2208244871289082E-3</v>
      </c>
      <c r="W61">
        <f t="shared" si="1"/>
        <v>-6.1784003123839248E-3</v>
      </c>
      <c r="X61">
        <f t="shared" si="2"/>
        <v>1.3305749176936899</v>
      </c>
      <c r="Y61">
        <f t="shared" si="3"/>
        <v>1</v>
      </c>
      <c r="Z61">
        <f t="shared" si="4"/>
        <v>0</v>
      </c>
      <c r="AA61">
        <f t="shared" si="5"/>
        <v>0</v>
      </c>
      <c r="AB61">
        <f t="shared" si="6"/>
        <v>0</v>
      </c>
      <c r="AD61">
        <f t="shared" si="7"/>
        <v>-5.5192474851429862E-3</v>
      </c>
      <c r="AE61">
        <f t="shared" si="8"/>
        <v>-5.8446035638359262E-3</v>
      </c>
      <c r="AF61">
        <f t="shared" si="9"/>
        <v>0.94433222456590327</v>
      </c>
      <c r="AH61">
        <f t="shared" si="10"/>
        <v>0</v>
      </c>
      <c r="AI61">
        <f t="shared" si="11"/>
        <v>1</v>
      </c>
      <c r="AJ61">
        <f t="shared" si="12"/>
        <v>0</v>
      </c>
      <c r="AK61">
        <f t="shared" si="13"/>
        <v>0</v>
      </c>
      <c r="AM61">
        <f t="shared" si="14"/>
        <v>3.0920550261405659</v>
      </c>
      <c r="AN61">
        <f t="shared" si="15"/>
        <v>3.4285399379154446</v>
      </c>
      <c r="AO61">
        <f t="shared" si="16"/>
        <v>2.7738598663106484</v>
      </c>
      <c r="AP61">
        <f t="shared" si="17"/>
        <v>3.4275143639755052</v>
      </c>
      <c r="AQ61">
        <f t="shared" si="18"/>
        <v>2.7693426425817669</v>
      </c>
      <c r="AS61">
        <f t="shared" si="19"/>
        <v>-2.6145684730206669</v>
      </c>
      <c r="AT61">
        <f t="shared" si="20"/>
        <v>-1.4468571513756081</v>
      </c>
      <c r="AU61">
        <f t="shared" si="21"/>
        <v>-1.1533120968455459</v>
      </c>
      <c r="AV61">
        <f t="shared" si="22"/>
        <v>-1.447587231947391</v>
      </c>
      <c r="AW61">
        <f t="shared" si="23"/>
        <v>-1.155617390024297</v>
      </c>
    </row>
    <row r="62" spans="1:49" x14ac:dyDescent="0.25">
      <c r="A62" s="1" t="s">
        <v>229</v>
      </c>
      <c r="B62" s="1">
        <v>-360.19841173818401</v>
      </c>
      <c r="C62" s="1">
        <v>-350.33608613879602</v>
      </c>
      <c r="D62" s="1">
        <v>9.8623255993874803</v>
      </c>
      <c r="E62" s="1">
        <v>-324.973747004345</v>
      </c>
      <c r="F62" s="1">
        <v>-322.39366972017302</v>
      </c>
      <c r="G62" s="1">
        <v>2.5800772841714901</v>
      </c>
      <c r="H62" s="1">
        <v>-35.2246647338388</v>
      </c>
      <c r="I62" s="1">
        <v>-27.942416418622798</v>
      </c>
      <c r="J62" s="1">
        <v>7.2822483152159903</v>
      </c>
      <c r="K62" s="1">
        <v>-0.63875134212017504</v>
      </c>
      <c r="L62" s="1">
        <v>-1.97525101281194</v>
      </c>
      <c r="M62" s="1">
        <v>-0.32697832459326698</v>
      </c>
      <c r="N62" s="1">
        <v>-1.1202555693867</v>
      </c>
      <c r="O62" s="1">
        <v>-0.30597836526108801</v>
      </c>
      <c r="P62" s="1">
        <v>-0.84737373129809701</v>
      </c>
      <c r="Q62">
        <v>-0.32705856296726299</v>
      </c>
      <c r="R62">
        <v>-1.1208423131260301</v>
      </c>
      <c r="S62">
        <v>-0.30620180178534101</v>
      </c>
      <c r="T62">
        <v>-0.84925697417819501</v>
      </c>
      <c r="V62">
        <f t="shared" si="0"/>
        <v>-7.621712127143021E-3</v>
      </c>
      <c r="W62">
        <f t="shared" si="1"/>
        <v>-5.7946522658200439E-3</v>
      </c>
      <c r="X62">
        <f t="shared" si="2"/>
        <v>1.3153010357670558</v>
      </c>
      <c r="Y62">
        <f t="shared" si="3"/>
        <v>1</v>
      </c>
      <c r="Z62">
        <f t="shared" si="4"/>
        <v>0</v>
      </c>
      <c r="AA62">
        <f t="shared" si="5"/>
        <v>0</v>
      </c>
      <c r="AB62">
        <f t="shared" si="6"/>
        <v>0</v>
      </c>
      <c r="AD62">
        <f t="shared" si="7"/>
        <v>-5.1517255077149215E-3</v>
      </c>
      <c r="AE62">
        <f t="shared" si="8"/>
        <v>-5.4909773675710372E-3</v>
      </c>
      <c r="AF62">
        <f t="shared" si="9"/>
        <v>0.93821648913366662</v>
      </c>
      <c r="AH62">
        <f t="shared" si="10"/>
        <v>0</v>
      </c>
      <c r="AI62">
        <f t="shared" si="11"/>
        <v>1</v>
      </c>
      <c r="AJ62">
        <f t="shared" si="12"/>
        <v>0</v>
      </c>
      <c r="AK62">
        <f t="shared" si="13"/>
        <v>0</v>
      </c>
      <c r="AM62">
        <f t="shared" si="14"/>
        <v>3.0923629941122148</v>
      </c>
      <c r="AN62">
        <f t="shared" si="15"/>
        <v>3.4270385797488538</v>
      </c>
      <c r="AO62">
        <f t="shared" si="16"/>
        <v>2.7735204993129208</v>
      </c>
      <c r="AP62">
        <f t="shared" si="17"/>
        <v>3.4260851106268344</v>
      </c>
      <c r="AQ62">
        <f t="shared" si="18"/>
        <v>2.7693910011416731</v>
      </c>
      <c r="AS62">
        <f t="shared" si="19"/>
        <v>-2.614002354932115</v>
      </c>
      <c r="AT62">
        <f t="shared" si="20"/>
        <v>-1.4472338939799669</v>
      </c>
      <c r="AU62">
        <f t="shared" si="21"/>
        <v>-1.153352096559185</v>
      </c>
      <c r="AV62">
        <f t="shared" si="22"/>
        <v>-1.4479008760932932</v>
      </c>
      <c r="AW62">
        <f t="shared" si="23"/>
        <v>-1.155458775963536</v>
      </c>
    </row>
    <row r="63" spans="1:49" x14ac:dyDescent="0.25">
      <c r="A63" s="1" t="s">
        <v>230</v>
      </c>
      <c r="B63" s="1">
        <v>-366.30489197147801</v>
      </c>
      <c r="C63" s="1">
        <v>-356.18781449070002</v>
      </c>
      <c r="D63" s="1">
        <v>10.117077480778001</v>
      </c>
      <c r="E63" s="1">
        <v>-331.37408787156198</v>
      </c>
      <c r="F63" s="1">
        <v>-328.66796970302101</v>
      </c>
      <c r="G63" s="1">
        <v>2.7061181685409199</v>
      </c>
      <c r="H63" s="1">
        <v>-34.930804099916699</v>
      </c>
      <c r="I63" s="1">
        <v>-27.519844787679499</v>
      </c>
      <c r="J63" s="1">
        <v>7.41095931223711</v>
      </c>
      <c r="K63" s="1">
        <v>-0.63849364224836302</v>
      </c>
      <c r="L63" s="1">
        <v>-1.9751182517445001</v>
      </c>
      <c r="M63" s="1">
        <v>-0.32682546632253701</v>
      </c>
      <c r="N63" s="1">
        <v>-1.12015180471955</v>
      </c>
      <c r="O63" s="1">
        <v>-0.30597557080960203</v>
      </c>
      <c r="P63" s="1">
        <v>-0.84735461333513196</v>
      </c>
      <c r="Q63">
        <v>-0.32690116327913699</v>
      </c>
      <c r="R63">
        <v>-1.1207141431235901</v>
      </c>
      <c r="S63">
        <v>-0.30620849218888802</v>
      </c>
      <c r="T63">
        <v>-0.84930634153589302</v>
      </c>
      <c r="V63">
        <f t="shared" si="0"/>
        <v>-7.6118336898181038E-3</v>
      </c>
      <c r="W63">
        <f t="shared" si="1"/>
        <v>-5.6926051162239921E-3</v>
      </c>
      <c r="X63">
        <f t="shared" si="2"/>
        <v>1.3371441606101022</v>
      </c>
      <c r="Y63">
        <f t="shared" si="3"/>
        <v>1</v>
      </c>
      <c r="Z63">
        <f t="shared" si="4"/>
        <v>0</v>
      </c>
      <c r="AA63">
        <f t="shared" si="5"/>
        <v>0</v>
      </c>
      <c r="AB63">
        <f t="shared" si="6"/>
        <v>0</v>
      </c>
      <c r="AD63">
        <f t="shared" si="7"/>
        <v>-5.0977670850169687E-3</v>
      </c>
      <c r="AE63">
        <f t="shared" si="8"/>
        <v>-5.3839867803380237E-3</v>
      </c>
      <c r="AF63">
        <f t="shared" si="9"/>
        <v>0.94683870763458944</v>
      </c>
      <c r="AH63">
        <f t="shared" si="10"/>
        <v>0</v>
      </c>
      <c r="AI63">
        <f t="shared" si="11"/>
        <v>1</v>
      </c>
      <c r="AJ63">
        <f t="shared" si="12"/>
        <v>0</v>
      </c>
      <c r="AK63">
        <f t="shared" si="13"/>
        <v>0</v>
      </c>
      <c r="AM63">
        <f t="shared" si="14"/>
        <v>3.0934031618379265</v>
      </c>
      <c r="AN63">
        <f t="shared" si="15"/>
        <v>3.4282965893474833</v>
      </c>
      <c r="AO63">
        <f t="shared" si="16"/>
        <v>2.7736211215591933</v>
      </c>
      <c r="AP63">
        <f t="shared" si="17"/>
        <v>3.427370018999977</v>
      </c>
      <c r="AQ63">
        <f t="shared" si="18"/>
        <v>2.7693538117865342</v>
      </c>
      <c r="AS63">
        <f t="shared" si="19"/>
        <v>-2.613611893992863</v>
      </c>
      <c r="AT63">
        <f t="shared" si="20"/>
        <v>-1.446977271042087</v>
      </c>
      <c r="AU63">
        <f t="shared" si="21"/>
        <v>-1.1533301841447341</v>
      </c>
      <c r="AV63">
        <f t="shared" si="22"/>
        <v>-1.4476153064027271</v>
      </c>
      <c r="AW63">
        <f t="shared" si="23"/>
        <v>-1.1555148337247809</v>
      </c>
    </row>
    <row r="64" spans="1:49" x14ac:dyDescent="0.25">
      <c r="A64" s="1" t="s">
        <v>31</v>
      </c>
      <c r="B64" s="1">
        <v>-399.40333657736898</v>
      </c>
      <c r="C64" s="1">
        <v>-380.23516914132699</v>
      </c>
      <c r="D64" s="1">
        <v>19.168167436042001</v>
      </c>
      <c r="E64" s="1">
        <v>-336.74263267169101</v>
      </c>
      <c r="F64" s="1">
        <v>-336.557575769653</v>
      </c>
      <c r="G64" s="1">
        <v>0.185056902038055</v>
      </c>
      <c r="H64" s="1">
        <v>-62.6607039056776</v>
      </c>
      <c r="I64" s="1">
        <v>-43.677593371673602</v>
      </c>
      <c r="J64" s="1">
        <v>18.983110534003899</v>
      </c>
      <c r="K64" s="1">
        <v>-0.40810087182388</v>
      </c>
      <c r="L64" s="1">
        <v>-1.3043907582218399</v>
      </c>
      <c r="M64" s="1">
        <v>-0.32704566534468199</v>
      </c>
      <c r="N64" s="1">
        <v>-1.1204563375134899</v>
      </c>
      <c r="O64" s="1">
        <v>-7.0852699890703003E-2</v>
      </c>
      <c r="P64" s="1">
        <v>-0.17027072890592301</v>
      </c>
      <c r="Q64">
        <v>-0.327079324171616</v>
      </c>
      <c r="R64">
        <v>-1.1206954289059099</v>
      </c>
      <c r="S64">
        <v>-7.2631200766886297E-2</v>
      </c>
      <c r="T64">
        <v>-0.17544976176399199</v>
      </c>
      <c r="V64">
        <f t="shared" si="0"/>
        <v>-1.3663691802426964E-2</v>
      </c>
      <c r="W64">
        <f t="shared" si="1"/>
        <v>-1.0202506588495003E-2</v>
      </c>
      <c r="X64">
        <f t="shared" si="2"/>
        <v>1.339248515441785</v>
      </c>
      <c r="Y64">
        <f t="shared" si="3"/>
        <v>1</v>
      </c>
      <c r="Z64">
        <f t="shared" si="4"/>
        <v>0</v>
      </c>
      <c r="AA64">
        <f t="shared" si="5"/>
        <v>0</v>
      </c>
      <c r="AB64">
        <f t="shared" si="6"/>
        <v>0</v>
      </c>
      <c r="AD64">
        <f t="shared" si="7"/>
        <v>-8.2455675519380323E-3</v>
      </c>
      <c r="AE64">
        <f t="shared" si="8"/>
        <v>-8.3903468853776947E-3</v>
      </c>
      <c r="AF64">
        <f t="shared" si="9"/>
        <v>0.9827445354265415</v>
      </c>
      <c r="AH64">
        <f t="shared" si="10"/>
        <v>0</v>
      </c>
      <c r="AI64">
        <f t="shared" si="11"/>
        <v>1</v>
      </c>
      <c r="AJ64">
        <f t="shared" si="12"/>
        <v>0</v>
      </c>
      <c r="AK64">
        <f t="shared" si="13"/>
        <v>0</v>
      </c>
      <c r="AM64">
        <f t="shared" si="14"/>
        <v>3.19624594868487</v>
      </c>
      <c r="AN64">
        <f t="shared" si="15"/>
        <v>3.4263719718275119</v>
      </c>
      <c r="AO64">
        <f t="shared" si="16"/>
        <v>2.4156252397245548</v>
      </c>
      <c r="AP64">
        <f t="shared" si="17"/>
        <v>3.4259935423165193</v>
      </c>
      <c r="AQ64">
        <f t="shared" si="18"/>
        <v>2.4031650052655964</v>
      </c>
      <c r="AS64">
        <f t="shared" si="19"/>
        <v>-1.71249163004572</v>
      </c>
      <c r="AT64">
        <f t="shared" si="20"/>
        <v>-1.447502002858172</v>
      </c>
      <c r="AU64">
        <f t="shared" si="21"/>
        <v>-0.24112342879662602</v>
      </c>
      <c r="AV64">
        <f t="shared" si="22"/>
        <v>-1.447774753077526</v>
      </c>
      <c r="AW64">
        <f t="shared" si="23"/>
        <v>-0.2480809625308783</v>
      </c>
    </row>
    <row r="65" spans="1:49" x14ac:dyDescent="0.25">
      <c r="A65" s="1" t="s">
        <v>32</v>
      </c>
      <c r="B65" s="1">
        <v>-384.03333771166098</v>
      </c>
      <c r="C65" s="1">
        <v>-365.39947300355902</v>
      </c>
      <c r="D65" s="1">
        <v>18.6338647081018</v>
      </c>
      <c r="E65" s="1">
        <v>-323.51222148926399</v>
      </c>
      <c r="F65" s="1">
        <v>-323.33539438485002</v>
      </c>
      <c r="G65" s="1">
        <v>0.176827104413847</v>
      </c>
      <c r="H65" s="1">
        <v>-60.5211162223966</v>
      </c>
      <c r="I65" s="1">
        <v>-42.064078618708599</v>
      </c>
      <c r="J65" s="1">
        <v>18.457037603688001</v>
      </c>
      <c r="K65" s="1">
        <v>-0.40774399160872099</v>
      </c>
      <c r="L65" s="1">
        <v>-1.3041275384258599</v>
      </c>
      <c r="M65" s="1">
        <v>-0.327021876214867</v>
      </c>
      <c r="N65" s="1">
        <v>-1.12067495243051</v>
      </c>
      <c r="O65" s="1">
        <v>-7.0852699890687404E-2</v>
      </c>
      <c r="P65" s="1">
        <v>-0.170270728905899</v>
      </c>
      <c r="Q65">
        <v>-0.327053585862355</v>
      </c>
      <c r="R65">
        <v>-1.1209054600051001</v>
      </c>
      <c r="S65">
        <v>-7.2577428843486294E-2</v>
      </c>
      <c r="T65">
        <v>-0.17531369611529299</v>
      </c>
      <c r="V65">
        <f t="shared" si="0"/>
        <v>-1.3181857089450966E-2</v>
      </c>
      <c r="W65">
        <f t="shared" si="1"/>
        <v>-9.8694155031665842E-3</v>
      </c>
      <c r="X65">
        <f t="shared" si="2"/>
        <v>1.3356269259533748</v>
      </c>
      <c r="Y65">
        <f t="shared" si="3"/>
        <v>1</v>
      </c>
      <c r="Z65">
        <f t="shared" si="4"/>
        <v>0</v>
      </c>
      <c r="AA65">
        <f t="shared" si="5"/>
        <v>0</v>
      </c>
      <c r="AB65">
        <f t="shared" si="6"/>
        <v>0</v>
      </c>
      <c r="AD65">
        <f t="shared" si="7"/>
        <v>-7.9083823054668934E-3</v>
      </c>
      <c r="AE65">
        <f t="shared" si="8"/>
        <v>-8.1129769028796955E-3</v>
      </c>
      <c r="AF65">
        <f t="shared" si="9"/>
        <v>0.97478180945638071</v>
      </c>
      <c r="AH65">
        <f t="shared" si="10"/>
        <v>0</v>
      </c>
      <c r="AI65">
        <f t="shared" si="11"/>
        <v>1</v>
      </c>
      <c r="AJ65">
        <f t="shared" si="12"/>
        <v>0</v>
      </c>
      <c r="AK65">
        <f t="shared" si="13"/>
        <v>0</v>
      </c>
      <c r="AM65">
        <f t="shared" si="14"/>
        <v>3.1983979292509743</v>
      </c>
      <c r="AN65">
        <f t="shared" si="15"/>
        <v>3.4272838105399908</v>
      </c>
      <c r="AO65">
        <f t="shared" si="16"/>
        <v>2.4155401880295062</v>
      </c>
      <c r="AP65">
        <f t="shared" si="17"/>
        <v>3.4269112678387907</v>
      </c>
      <c r="AQ65">
        <f t="shared" si="18"/>
        <v>2.4031650052657869</v>
      </c>
      <c r="AS65">
        <f t="shared" si="19"/>
        <v>-1.711871530034581</v>
      </c>
      <c r="AT65">
        <f t="shared" si="20"/>
        <v>-1.4476968286453769</v>
      </c>
      <c r="AU65">
        <f t="shared" si="21"/>
        <v>-0.24112342879658641</v>
      </c>
      <c r="AV65">
        <f t="shared" si="22"/>
        <v>-1.4479590458674552</v>
      </c>
      <c r="AW65">
        <f t="shared" si="23"/>
        <v>-0.2478911249587793</v>
      </c>
    </row>
    <row r="66" spans="1:49" x14ac:dyDescent="0.25">
      <c r="A66" s="1" t="s">
        <v>33</v>
      </c>
      <c r="B66" s="1">
        <v>-391.57365081128103</v>
      </c>
      <c r="C66" s="1">
        <v>-373.38105816138199</v>
      </c>
      <c r="D66" s="1">
        <v>18.1925926498987</v>
      </c>
      <c r="E66" s="1">
        <v>-332.09476757589101</v>
      </c>
      <c r="F66" s="1">
        <v>-331.91980386965201</v>
      </c>
      <c r="G66" s="1">
        <v>0.17496370623914201</v>
      </c>
      <c r="H66" s="1">
        <v>-59.478883235389603</v>
      </c>
      <c r="I66" s="1">
        <v>-41.46125429173</v>
      </c>
      <c r="J66" s="1">
        <v>18.017628943659499</v>
      </c>
      <c r="K66" s="1">
        <v>-0.40752873310201099</v>
      </c>
      <c r="L66" s="1">
        <v>-1.30375120080059</v>
      </c>
      <c r="M66" s="1">
        <v>-0.32700753557378198</v>
      </c>
      <c r="N66" s="1">
        <v>-1.12049466246227</v>
      </c>
      <c r="O66" s="1">
        <v>-7.0852699890684795E-2</v>
      </c>
      <c r="P66" s="1">
        <v>-0.17027072890589401</v>
      </c>
      <c r="Q66">
        <v>-0.327036923187494</v>
      </c>
      <c r="R66">
        <v>-1.1207102026867199</v>
      </c>
      <c r="S66">
        <v>-7.2537843295260404E-2</v>
      </c>
      <c r="T66">
        <v>-0.17520320915044499</v>
      </c>
      <c r="V66">
        <f t="shared" si="0"/>
        <v>-1.2985809432425999E-2</v>
      </c>
      <c r="W66">
        <f t="shared" si="1"/>
        <v>-9.66849763754421E-3</v>
      </c>
      <c r="X66">
        <f t="shared" si="2"/>
        <v>1.3431051978541293</v>
      </c>
      <c r="Y66">
        <f t="shared" si="3"/>
        <v>1</v>
      </c>
      <c r="Z66">
        <f t="shared" si="4"/>
        <v>0</v>
      </c>
      <c r="AA66">
        <f t="shared" si="5"/>
        <v>0</v>
      </c>
      <c r="AB66">
        <f t="shared" si="6"/>
        <v>0</v>
      </c>
      <c r="AD66">
        <f t="shared" si="7"/>
        <v>-7.8377889634251019E-3</v>
      </c>
      <c r="AE66">
        <f t="shared" si="8"/>
        <v>-7.9539666192565833E-3</v>
      </c>
      <c r="AF66">
        <f t="shared" si="9"/>
        <v>0.98539374611527597</v>
      </c>
      <c r="AH66">
        <f t="shared" si="10"/>
        <v>0</v>
      </c>
      <c r="AI66">
        <f t="shared" si="11"/>
        <v>1</v>
      </c>
      <c r="AJ66">
        <f t="shared" si="12"/>
        <v>0</v>
      </c>
      <c r="AK66">
        <f t="shared" si="13"/>
        <v>0</v>
      </c>
      <c r="AM66">
        <f t="shared" si="14"/>
        <v>3.1991638745978683</v>
      </c>
      <c r="AN66">
        <f t="shared" si="15"/>
        <v>3.4268613823895473</v>
      </c>
      <c r="AO66">
        <f t="shared" si="16"/>
        <v>2.4153352400800245</v>
      </c>
      <c r="AP66">
        <f t="shared" si="17"/>
        <v>3.426510219393569</v>
      </c>
      <c r="AQ66">
        <f t="shared" si="18"/>
        <v>2.4031650052658047</v>
      </c>
      <c r="AS66">
        <f t="shared" si="19"/>
        <v>-1.711279933902601</v>
      </c>
      <c r="AT66">
        <f t="shared" si="20"/>
        <v>-1.4475021980360521</v>
      </c>
      <c r="AU66">
        <f t="shared" si="21"/>
        <v>-0.2411234287965788</v>
      </c>
      <c r="AV66">
        <f t="shared" si="22"/>
        <v>-1.4477471258742138</v>
      </c>
      <c r="AW66">
        <f t="shared" si="23"/>
        <v>-0.24774105244570538</v>
      </c>
    </row>
    <row r="67" spans="1:49" x14ac:dyDescent="0.25">
      <c r="A67" s="1" t="s">
        <v>231</v>
      </c>
      <c r="B67" s="1">
        <v>-403.33080846101598</v>
      </c>
      <c r="C67" s="1">
        <v>-395.919659968649</v>
      </c>
      <c r="D67" s="1">
        <v>7.4111484923670901</v>
      </c>
      <c r="E67" s="1">
        <v>-358.52996295236801</v>
      </c>
      <c r="F67" s="1">
        <v>-358.27771455732898</v>
      </c>
      <c r="G67" s="1">
        <v>0.25224839503907598</v>
      </c>
      <c r="H67" s="1">
        <v>-44.8008455086485</v>
      </c>
      <c r="I67" s="1">
        <v>-37.641945411320499</v>
      </c>
      <c r="J67" s="1">
        <v>7.1589000973280097</v>
      </c>
      <c r="K67" s="1">
        <v>-0.38654567881652502</v>
      </c>
      <c r="L67" s="1">
        <v>-1.2853387412540001</v>
      </c>
      <c r="M67" s="1">
        <v>-0.32706686897049497</v>
      </c>
      <c r="N67" s="1">
        <v>-1.1204834910283299</v>
      </c>
      <c r="O67" s="1">
        <v>-5.18785868118758E-2</v>
      </c>
      <c r="P67" s="1">
        <v>-0.15539173473642401</v>
      </c>
      <c r="Q67">
        <v>-0.32710077244945202</v>
      </c>
      <c r="R67">
        <v>-1.12072449721739</v>
      </c>
      <c r="S67">
        <v>-5.2092982993073703E-2</v>
      </c>
      <c r="T67">
        <v>-0.15762910955558099</v>
      </c>
      <c r="V67">
        <f t="shared" ref="V67:V130" si="25">L67-N67-P67</f>
        <v>-9.4635154892461493E-3</v>
      </c>
      <c r="W67">
        <f t="shared" ref="W67:W130" si="26">K67-M67-O67</f>
        <v>-7.6002230341542451E-3</v>
      </c>
      <c r="X67">
        <f t="shared" ref="X67:X130" si="27">V67/W67</f>
        <v>1.24516286518416</v>
      </c>
      <c r="Y67">
        <f t="shared" ref="Y67:Y130" si="28">IF(X67&gt;=1.3,1,0)</f>
        <v>0</v>
      </c>
      <c r="Z67">
        <f t="shared" ref="Z67:Z130" si="29">IF(X67&gt;=1.2,1,0)-Y67</f>
        <v>1</v>
      </c>
      <c r="AA67">
        <f t="shared" ref="AA67:AA130" si="30">IF(X67&gt;=1.1,1,0)-Z67-Y67</f>
        <v>0</v>
      </c>
      <c r="AB67">
        <f t="shared" ref="AB67:AB130" si="31">IF(X67&gt;=1,1,0)-AA67-Z67-Y67</f>
        <v>0</v>
      </c>
      <c r="AD67">
        <f t="shared" ref="AD67:AD130" si="32">L67-R67-T67</f>
        <v>-6.9851344810290816E-3</v>
      </c>
      <c r="AE67">
        <f t="shared" ref="AE67:AE130" si="33">K67-Q67-S67</f>
        <v>-7.3519233739993001E-3</v>
      </c>
      <c r="AF67">
        <f t="shared" ref="AF67:AF130" si="34">AD67/AE67</f>
        <v>0.95010980469853668</v>
      </c>
      <c r="AH67">
        <f t="shared" ref="AH67:AH130" si="35">IF(AF67&gt;=1,1,0)</f>
        <v>0</v>
      </c>
      <c r="AI67">
        <f t="shared" ref="AI67:AI130" si="36">IF(AF67&gt;=0.9,1,0)-AH67</f>
        <v>1</v>
      </c>
      <c r="AJ67">
        <f t="shared" ref="AJ67:AJ130" si="37">IF(AF67&gt;=0.8,1,0)-AI67-AH67</f>
        <v>0</v>
      </c>
      <c r="AK67">
        <f t="shared" ref="AK67:AK130" si="38">IF(AF67&gt;=0.7,1,0)-AJ67-AI67-AH67</f>
        <v>0</v>
      </c>
      <c r="AM67">
        <f t="shared" ref="AM67:AM130" si="39">L67/K67</f>
        <v>3.3251923684395646</v>
      </c>
      <c r="AN67">
        <f t="shared" ref="AN67:AN130" si="40">R67/Q67</f>
        <v>3.4262361682150395</v>
      </c>
      <c r="AO67">
        <f t="shared" ref="AO67:AO130" si="41">T67/S67</f>
        <v>3.0259182810963119</v>
      </c>
      <c r="AP67">
        <f t="shared" ref="AP67:AP130" si="42">N67/M67</f>
        <v>3.4258544576993208</v>
      </c>
      <c r="AQ67">
        <f t="shared" ref="AQ67:AQ130" si="43">P67/O67</f>
        <v>2.9952962153713192</v>
      </c>
      <c r="AS67">
        <f t="shared" ref="AS67:AS130" si="44">K67+L67</f>
        <v>-1.671884420070525</v>
      </c>
      <c r="AT67">
        <f t="shared" ref="AT67:AT130" si="45">M67+N67</f>
        <v>-1.4475503599988249</v>
      </c>
      <c r="AU67">
        <f t="shared" ref="AU67:AU130" si="46">O67+P67</f>
        <v>-0.2072703215482998</v>
      </c>
      <c r="AV67">
        <f t="shared" ref="AV67:AV130" si="47">Q67+R67</f>
        <v>-1.4478252696668421</v>
      </c>
      <c r="AW67">
        <f t="shared" ref="AW67:AW130" si="48">S67+T67</f>
        <v>-0.2097220925486547</v>
      </c>
    </row>
    <row r="68" spans="1:49" x14ac:dyDescent="0.25">
      <c r="A68" s="1" t="s">
        <v>232</v>
      </c>
      <c r="B68" s="1">
        <v>-388.37105115729003</v>
      </c>
      <c r="C68" s="1">
        <v>-381.17407010210098</v>
      </c>
      <c r="D68" s="1">
        <v>7.1969810551886999</v>
      </c>
      <c r="E68" s="1">
        <v>-344.81027301343897</v>
      </c>
      <c r="F68" s="1">
        <v>-344.57468923927098</v>
      </c>
      <c r="G68" s="1">
        <v>0.23558377416773699</v>
      </c>
      <c r="H68" s="1">
        <v>-43.560778143850797</v>
      </c>
      <c r="I68" s="1">
        <v>-36.599380862829904</v>
      </c>
      <c r="J68" s="1">
        <v>6.9613972810209601</v>
      </c>
      <c r="K68" s="1">
        <v>-0.38625584774962202</v>
      </c>
      <c r="L68" s="1">
        <v>-1.2851482820195299</v>
      </c>
      <c r="M68" s="1">
        <v>-0.326966332048303</v>
      </c>
      <c r="N68" s="1">
        <v>-1.1205760543008301</v>
      </c>
      <c r="O68" s="1">
        <v>-5.1878586811869E-2</v>
      </c>
      <c r="P68" s="1">
        <v>-0.15539173473640999</v>
      </c>
      <c r="Q68">
        <v>-0.32699823065668199</v>
      </c>
      <c r="R68">
        <v>-1.1208092635859499</v>
      </c>
      <c r="S68">
        <v>-5.2087516829079403E-2</v>
      </c>
      <c r="T68">
        <v>-0.157569152654637</v>
      </c>
      <c r="V68">
        <f t="shared" si="25"/>
        <v>-9.1804929822898451E-3</v>
      </c>
      <c r="W68">
        <f t="shared" si="26"/>
        <v>-7.4109288894500178E-3</v>
      </c>
      <c r="X68">
        <f t="shared" si="27"/>
        <v>1.2387776376263611</v>
      </c>
      <c r="Y68">
        <f t="shared" si="28"/>
        <v>0</v>
      </c>
      <c r="Z68">
        <f t="shared" si="29"/>
        <v>1</v>
      </c>
      <c r="AA68">
        <f t="shared" si="30"/>
        <v>0</v>
      </c>
      <c r="AB68">
        <f t="shared" si="31"/>
        <v>0</v>
      </c>
      <c r="AD68">
        <f t="shared" si="32"/>
        <v>-6.7698657789430072E-3</v>
      </c>
      <c r="AE68">
        <f t="shared" si="33"/>
        <v>-7.1701002638606265E-3</v>
      </c>
      <c r="AF68">
        <f t="shared" si="34"/>
        <v>0.94418007138130045</v>
      </c>
      <c r="AH68">
        <f t="shared" si="35"/>
        <v>0</v>
      </c>
      <c r="AI68">
        <f t="shared" si="36"/>
        <v>1</v>
      </c>
      <c r="AJ68">
        <f t="shared" si="37"/>
        <v>0</v>
      </c>
      <c r="AK68">
        <f t="shared" si="38"/>
        <v>0</v>
      </c>
      <c r="AM68">
        <f t="shared" si="39"/>
        <v>3.3271943700191851</v>
      </c>
      <c r="AN68">
        <f t="shared" si="40"/>
        <v>3.4275698108063963</v>
      </c>
      <c r="AO68">
        <f t="shared" si="41"/>
        <v>3.025084746728977</v>
      </c>
      <c r="AP68">
        <f t="shared" si="42"/>
        <v>3.4271909504593472</v>
      </c>
      <c r="AQ68">
        <f t="shared" si="43"/>
        <v>2.9952962153714413</v>
      </c>
      <c r="AS68">
        <f t="shared" si="44"/>
        <v>-1.671404129769152</v>
      </c>
      <c r="AT68">
        <f t="shared" si="45"/>
        <v>-1.447542386349133</v>
      </c>
      <c r="AU68">
        <f t="shared" si="46"/>
        <v>-0.20727032154827899</v>
      </c>
      <c r="AV68">
        <f t="shared" si="47"/>
        <v>-1.4478074942426318</v>
      </c>
      <c r="AW68">
        <f t="shared" si="48"/>
        <v>-0.20965666948371642</v>
      </c>
    </row>
    <row r="69" spans="1:49" x14ac:dyDescent="0.25">
      <c r="A69" s="1" t="s">
        <v>233</v>
      </c>
      <c r="B69" s="1">
        <v>-397.26240241461699</v>
      </c>
      <c r="C69" s="1">
        <v>-390.15229736036702</v>
      </c>
      <c r="D69" s="1">
        <v>7.1101050542500799</v>
      </c>
      <c r="E69" s="1">
        <v>-354.14883083253198</v>
      </c>
      <c r="F69" s="1">
        <v>-353.91011263597898</v>
      </c>
      <c r="G69" s="1">
        <v>0.23871819655297299</v>
      </c>
      <c r="H69" s="1">
        <v>-43.113571582085598</v>
      </c>
      <c r="I69" s="1">
        <v>-36.242184724388402</v>
      </c>
      <c r="J69" s="1">
        <v>6.87138685769711</v>
      </c>
      <c r="K69" s="1">
        <v>-0.38624821341989601</v>
      </c>
      <c r="L69" s="1">
        <v>-1.28504732080804</v>
      </c>
      <c r="M69" s="1">
        <v>-0.32705660600893299</v>
      </c>
      <c r="N69" s="1">
        <v>-1.12054751675703</v>
      </c>
      <c r="O69" s="1">
        <v>-5.1878586811869701E-2</v>
      </c>
      <c r="P69" s="1">
        <v>-0.15539173473641399</v>
      </c>
      <c r="Q69">
        <v>-0.327085987923324</v>
      </c>
      <c r="R69">
        <v>-1.1207631250222501</v>
      </c>
      <c r="S69">
        <v>-5.2086274205209601E-2</v>
      </c>
      <c r="T69">
        <v>-0.157556229837225</v>
      </c>
      <c r="V69">
        <f t="shared" si="25"/>
        <v>-9.1080693145959568E-3</v>
      </c>
      <c r="W69">
        <f t="shared" si="26"/>
        <v>-7.31302059909332E-3</v>
      </c>
      <c r="X69">
        <f t="shared" si="27"/>
        <v>1.2454592724277558</v>
      </c>
      <c r="Y69">
        <f t="shared" si="28"/>
        <v>0</v>
      </c>
      <c r="Z69">
        <f t="shared" si="29"/>
        <v>1</v>
      </c>
      <c r="AA69">
        <f t="shared" si="30"/>
        <v>0</v>
      </c>
      <c r="AB69">
        <f t="shared" si="31"/>
        <v>0</v>
      </c>
      <c r="AD69">
        <f t="shared" si="32"/>
        <v>-6.7279659485648957E-3</v>
      </c>
      <c r="AE69">
        <f t="shared" si="33"/>
        <v>-7.0759512913624173E-3</v>
      </c>
      <c r="AF69">
        <f t="shared" si="34"/>
        <v>0.95082140500001666</v>
      </c>
      <c r="AH69">
        <f t="shared" si="35"/>
        <v>0</v>
      </c>
      <c r="AI69">
        <f t="shared" si="36"/>
        <v>1</v>
      </c>
      <c r="AJ69">
        <f t="shared" si="37"/>
        <v>0</v>
      </c>
      <c r="AK69">
        <f t="shared" si="38"/>
        <v>0</v>
      </c>
      <c r="AM69">
        <f t="shared" si="39"/>
        <v>3.3269987437095185</v>
      </c>
      <c r="AN69">
        <f t="shared" si="40"/>
        <v>3.4265091333872153</v>
      </c>
      <c r="AO69">
        <f t="shared" si="41"/>
        <v>3.0249088121850427</v>
      </c>
      <c r="AP69">
        <f t="shared" si="42"/>
        <v>3.4261577236768126</v>
      </c>
      <c r="AQ69">
        <f t="shared" si="43"/>
        <v>2.9952962153714782</v>
      </c>
      <c r="AS69">
        <f t="shared" si="44"/>
        <v>-1.6712955342279359</v>
      </c>
      <c r="AT69">
        <f t="shared" si="45"/>
        <v>-1.4476041227659631</v>
      </c>
      <c r="AU69">
        <f t="shared" si="46"/>
        <v>-0.20727032154828368</v>
      </c>
      <c r="AV69">
        <f t="shared" si="47"/>
        <v>-1.4478491129455739</v>
      </c>
      <c r="AW69">
        <f t="shared" si="48"/>
        <v>-0.20964250404243462</v>
      </c>
    </row>
    <row r="70" spans="1:49" x14ac:dyDescent="0.25">
      <c r="A70" s="1" t="s">
        <v>234</v>
      </c>
      <c r="B70" s="1">
        <v>-353.88590785986003</v>
      </c>
      <c r="C70" s="1">
        <v>-346.69020229736202</v>
      </c>
      <c r="D70" s="1">
        <v>7.1957055624974098</v>
      </c>
      <c r="E70" s="1">
        <v>-306.93728023705398</v>
      </c>
      <c r="F70" s="1">
        <v>-306.01723815854598</v>
      </c>
      <c r="G70" s="1">
        <v>0.92004207850821196</v>
      </c>
      <c r="H70" s="1">
        <v>-46.948627622805802</v>
      </c>
      <c r="I70" s="1">
        <v>-40.672964138816603</v>
      </c>
      <c r="J70" s="1">
        <v>6.2756634839891996</v>
      </c>
      <c r="K70" s="1">
        <v>-0.57411949318875399</v>
      </c>
      <c r="L70" s="1">
        <v>-1.78938667396964</v>
      </c>
      <c r="M70" s="1">
        <v>-0.32697588734208199</v>
      </c>
      <c r="N70" s="1">
        <v>-1.1203210707893101</v>
      </c>
      <c r="O70" s="1">
        <v>-0.23892622203366501</v>
      </c>
      <c r="P70" s="1">
        <v>-0.65940120161982696</v>
      </c>
      <c r="Q70">
        <v>-0.32705985080691702</v>
      </c>
      <c r="R70">
        <v>-1.12092337556154</v>
      </c>
      <c r="S70">
        <v>-0.23910844297216099</v>
      </c>
      <c r="T70">
        <v>-0.66092298609029698</v>
      </c>
      <c r="V70">
        <f t="shared" si="25"/>
        <v>-9.6644015605029665E-3</v>
      </c>
      <c r="W70">
        <f t="shared" si="26"/>
        <v>-8.2173838130069898E-3</v>
      </c>
      <c r="X70">
        <f t="shared" si="27"/>
        <v>1.1760922673717085</v>
      </c>
      <c r="Y70">
        <f t="shared" si="28"/>
        <v>0</v>
      </c>
      <c r="Z70">
        <f t="shared" si="29"/>
        <v>0</v>
      </c>
      <c r="AA70">
        <f t="shared" si="30"/>
        <v>1</v>
      </c>
      <c r="AB70">
        <f t="shared" si="31"/>
        <v>0</v>
      </c>
      <c r="AD70">
        <f t="shared" si="32"/>
        <v>-7.5403123178030551E-3</v>
      </c>
      <c r="AE70">
        <f t="shared" si="33"/>
        <v>-7.9511994096759797E-3</v>
      </c>
      <c r="AF70">
        <f t="shared" si="34"/>
        <v>0.94832388540364021</v>
      </c>
      <c r="AH70">
        <f t="shared" si="35"/>
        <v>0</v>
      </c>
      <c r="AI70">
        <f t="shared" si="36"/>
        <v>1</v>
      </c>
      <c r="AJ70">
        <f t="shared" si="37"/>
        <v>0</v>
      </c>
      <c r="AK70">
        <f t="shared" si="38"/>
        <v>0</v>
      </c>
      <c r="AM70">
        <f t="shared" si="39"/>
        <v>3.1167495533570762</v>
      </c>
      <c r="AN70">
        <f t="shared" si="40"/>
        <v>3.4272729373416366</v>
      </c>
      <c r="AO70">
        <f t="shared" si="41"/>
        <v>2.7641139638354266</v>
      </c>
      <c r="AP70">
        <f t="shared" si="42"/>
        <v>3.4263109732529933</v>
      </c>
      <c r="AQ70">
        <f t="shared" si="43"/>
        <v>2.759852794754845</v>
      </c>
      <c r="AS70">
        <f t="shared" si="44"/>
        <v>-2.3635061671583939</v>
      </c>
      <c r="AT70">
        <f t="shared" si="45"/>
        <v>-1.4472969581313921</v>
      </c>
      <c r="AU70">
        <f t="shared" si="46"/>
        <v>-0.89832742365349194</v>
      </c>
      <c r="AV70">
        <f t="shared" si="47"/>
        <v>-1.4479832263684571</v>
      </c>
      <c r="AW70">
        <f t="shared" si="48"/>
        <v>-0.90003142906245803</v>
      </c>
    </row>
    <row r="71" spans="1:49" x14ac:dyDescent="0.25">
      <c r="A71" s="1" t="s">
        <v>235</v>
      </c>
      <c r="B71" s="1">
        <v>-357.986602508369</v>
      </c>
      <c r="C71" s="1">
        <v>-350.41453001754797</v>
      </c>
      <c r="D71" s="1">
        <v>7.5720724908211698</v>
      </c>
      <c r="E71" s="1">
        <v>-307.22813821189101</v>
      </c>
      <c r="F71" s="1">
        <v>-306.319355754919</v>
      </c>
      <c r="G71" s="1">
        <v>0.90878245697238003</v>
      </c>
      <c r="H71" s="1">
        <v>-50.7584642964772</v>
      </c>
      <c r="I71" s="1">
        <v>-44.095174262628397</v>
      </c>
      <c r="J71" s="1">
        <v>6.6632900338487904</v>
      </c>
      <c r="K71" s="1">
        <v>-0.57456718528637896</v>
      </c>
      <c r="L71" s="1">
        <v>-1.7903117190347599</v>
      </c>
      <c r="M71" s="1">
        <v>-0.32684613121390899</v>
      </c>
      <c r="N71" s="1">
        <v>-1.12021883996461</v>
      </c>
      <c r="O71" s="1">
        <v>-0.238940462826743</v>
      </c>
      <c r="P71" s="1">
        <v>-0.65954059499939599</v>
      </c>
      <c r="Q71">
        <v>-0.32693083024026198</v>
      </c>
      <c r="R71">
        <v>-1.1208326664575901</v>
      </c>
      <c r="S71">
        <v>-0.239137040081629</v>
      </c>
      <c r="T71">
        <v>-0.66118340500769801</v>
      </c>
      <c r="V71">
        <f t="shared" si="25"/>
        <v>-1.0552284070753926E-2</v>
      </c>
      <c r="W71">
        <f t="shared" si="26"/>
        <v>-8.7805912457269708E-3</v>
      </c>
      <c r="X71">
        <f t="shared" si="27"/>
        <v>1.2017737502459347</v>
      </c>
      <c r="Y71">
        <f t="shared" si="28"/>
        <v>0</v>
      </c>
      <c r="Z71">
        <f t="shared" si="29"/>
        <v>1</v>
      </c>
      <c r="AA71">
        <f t="shared" si="30"/>
        <v>0</v>
      </c>
      <c r="AB71">
        <f t="shared" si="31"/>
        <v>0</v>
      </c>
      <c r="AD71">
        <f t="shared" si="32"/>
        <v>-8.2956475694718756E-3</v>
      </c>
      <c r="AE71">
        <f t="shared" si="33"/>
        <v>-8.4993149644879695E-3</v>
      </c>
      <c r="AF71">
        <f t="shared" si="34"/>
        <v>0.97603719877812956</v>
      </c>
      <c r="AH71">
        <f t="shared" si="35"/>
        <v>0</v>
      </c>
      <c r="AI71">
        <f t="shared" si="36"/>
        <v>1</v>
      </c>
      <c r="AJ71">
        <f t="shared" si="37"/>
        <v>0</v>
      </c>
      <c r="AK71">
        <f t="shared" si="38"/>
        <v>0</v>
      </c>
      <c r="AM71">
        <f t="shared" si="39"/>
        <v>3.1159310257901742</v>
      </c>
      <c r="AN71">
        <f t="shared" si="40"/>
        <v>3.428348025892475</v>
      </c>
      <c r="AO71">
        <f t="shared" si="41"/>
        <v>2.7648724128307527</v>
      </c>
      <c r="AP71">
        <f t="shared" si="42"/>
        <v>3.4273584203187868</v>
      </c>
      <c r="AQ71">
        <f t="shared" si="43"/>
        <v>2.7602716894276393</v>
      </c>
      <c r="AS71">
        <f t="shared" si="44"/>
        <v>-2.3648789043211389</v>
      </c>
      <c r="AT71">
        <f t="shared" si="45"/>
        <v>-1.4470649711785191</v>
      </c>
      <c r="AU71">
        <f t="shared" si="46"/>
        <v>-0.89848105782613896</v>
      </c>
      <c r="AV71">
        <f t="shared" si="47"/>
        <v>-1.4477634966978521</v>
      </c>
      <c r="AW71">
        <f t="shared" si="48"/>
        <v>-0.90032044508932696</v>
      </c>
    </row>
    <row r="72" spans="1:49" x14ac:dyDescent="0.25">
      <c r="A72" s="1" t="s">
        <v>236</v>
      </c>
      <c r="B72" s="1">
        <v>-353.88367807949402</v>
      </c>
      <c r="C72" s="1">
        <v>-346.68316205043197</v>
      </c>
      <c r="D72" s="1">
        <v>7.2005160290618804</v>
      </c>
      <c r="E72" s="1">
        <v>-306.90336203690998</v>
      </c>
      <c r="F72" s="1">
        <v>-305.98222577822202</v>
      </c>
      <c r="G72" s="1">
        <v>0.92113625868745597</v>
      </c>
      <c r="H72" s="1">
        <v>-46.980316042584398</v>
      </c>
      <c r="I72" s="1">
        <v>-40.700936272210001</v>
      </c>
      <c r="J72" s="1">
        <v>6.2793797703744199</v>
      </c>
      <c r="K72" s="1">
        <v>-0.57412570694231702</v>
      </c>
      <c r="L72" s="1">
        <v>-1.7893971887789799</v>
      </c>
      <c r="M72" s="1">
        <v>-0.326977211923966</v>
      </c>
      <c r="N72" s="1">
        <v>-1.12032192242761</v>
      </c>
      <c r="O72" s="1">
        <v>-0.23892655623547801</v>
      </c>
      <c r="P72" s="1">
        <v>-0.65940335028094199</v>
      </c>
      <c r="Q72">
        <v>-0.32706117823424402</v>
      </c>
      <c r="R72">
        <v>-1.12092426620232</v>
      </c>
      <c r="S72">
        <v>-0.23910894922305001</v>
      </c>
      <c r="T72">
        <v>-0.660926336312878</v>
      </c>
      <c r="V72">
        <f t="shared" si="25"/>
        <v>-9.6719160704279439E-3</v>
      </c>
      <c r="W72">
        <f t="shared" si="26"/>
        <v>-8.2219387828730006E-3</v>
      </c>
      <c r="X72">
        <f t="shared" si="27"/>
        <v>1.1763546683873845</v>
      </c>
      <c r="Y72">
        <f t="shared" si="28"/>
        <v>0</v>
      </c>
      <c r="Z72">
        <f t="shared" si="29"/>
        <v>0</v>
      </c>
      <c r="AA72">
        <f t="shared" si="30"/>
        <v>1</v>
      </c>
      <c r="AB72">
        <f t="shared" si="31"/>
        <v>0</v>
      </c>
      <c r="AD72">
        <f t="shared" si="32"/>
        <v>-7.546586263781907E-3</v>
      </c>
      <c r="AE72">
        <f t="shared" si="33"/>
        <v>-7.9555794850229844E-3</v>
      </c>
      <c r="AF72">
        <f t="shared" si="34"/>
        <v>0.94859039218814423</v>
      </c>
      <c r="AH72">
        <f t="shared" si="35"/>
        <v>0</v>
      </c>
      <c r="AI72">
        <f t="shared" si="36"/>
        <v>1</v>
      </c>
      <c r="AJ72">
        <f t="shared" si="37"/>
        <v>0</v>
      </c>
      <c r="AK72">
        <f t="shared" si="38"/>
        <v>0</v>
      </c>
      <c r="AM72">
        <f t="shared" si="39"/>
        <v>3.1167341352975897</v>
      </c>
      <c r="AN72">
        <f t="shared" si="40"/>
        <v>3.4272617503979772</v>
      </c>
      <c r="AO72">
        <f t="shared" si="41"/>
        <v>2.7641221228250248</v>
      </c>
      <c r="AP72">
        <f t="shared" si="42"/>
        <v>3.4262996978765763</v>
      </c>
      <c r="AQ72">
        <f t="shared" si="43"/>
        <v>2.7598579273500938</v>
      </c>
      <c r="AS72">
        <f t="shared" si="44"/>
        <v>-2.3635228957212968</v>
      </c>
      <c r="AT72">
        <f t="shared" si="45"/>
        <v>-1.447299134351576</v>
      </c>
      <c r="AU72">
        <f t="shared" si="46"/>
        <v>-0.89832990651641997</v>
      </c>
      <c r="AV72">
        <f t="shared" si="47"/>
        <v>-1.4479854444365641</v>
      </c>
      <c r="AW72">
        <f t="shared" si="48"/>
        <v>-0.90003528553592804</v>
      </c>
    </row>
    <row r="73" spans="1:49" x14ac:dyDescent="0.25">
      <c r="A73" s="1" t="s">
        <v>237</v>
      </c>
      <c r="B73" s="1">
        <v>-357.97316306327201</v>
      </c>
      <c r="C73" s="1">
        <v>-350.40569325794098</v>
      </c>
      <c r="D73" s="1">
        <v>7.5674698053303304</v>
      </c>
      <c r="E73" s="1">
        <v>-307.25426813483199</v>
      </c>
      <c r="F73" s="1">
        <v>-306.34593926729002</v>
      </c>
      <c r="G73" s="1">
        <v>0.90832886754207198</v>
      </c>
      <c r="H73" s="1">
        <v>-50.718894928439497</v>
      </c>
      <c r="I73" s="1">
        <v>-44.059753990651203</v>
      </c>
      <c r="J73" s="1">
        <v>6.6591409377882602</v>
      </c>
      <c r="K73" s="1">
        <v>-0.57456009473890401</v>
      </c>
      <c r="L73" s="1">
        <v>-1.79030259073089</v>
      </c>
      <c r="M73" s="1">
        <v>-0.32684652168790601</v>
      </c>
      <c r="N73" s="1">
        <v>-1.1202184100747401</v>
      </c>
      <c r="O73" s="1">
        <v>-0.23893977419829199</v>
      </c>
      <c r="P73" s="1">
        <v>-0.65954017536651999</v>
      </c>
      <c r="Q73">
        <v>-0.326931198643647</v>
      </c>
      <c r="R73">
        <v>-1.1208320329188599</v>
      </c>
      <c r="S73">
        <v>-0.23913621312626299</v>
      </c>
      <c r="T73">
        <v>-0.661181769114488</v>
      </c>
      <c r="V73">
        <f t="shared" si="25"/>
        <v>-1.0544005289629954E-2</v>
      </c>
      <c r="W73">
        <f t="shared" si="26"/>
        <v>-8.7737988527060162E-3</v>
      </c>
      <c r="X73">
        <f t="shared" si="27"/>
        <v>1.2017605448497342</v>
      </c>
      <c r="Y73">
        <f t="shared" si="28"/>
        <v>0</v>
      </c>
      <c r="Z73">
        <f t="shared" si="29"/>
        <v>1</v>
      </c>
      <c r="AA73">
        <f t="shared" si="30"/>
        <v>0</v>
      </c>
      <c r="AB73">
        <f t="shared" si="31"/>
        <v>0</v>
      </c>
      <c r="AD73">
        <f t="shared" si="32"/>
        <v>-8.2887886975421265E-3</v>
      </c>
      <c r="AE73">
        <f t="shared" si="33"/>
        <v>-8.4926829689940253E-3</v>
      </c>
      <c r="AF73">
        <f t="shared" si="34"/>
        <v>0.97599177171733631</v>
      </c>
      <c r="AH73">
        <f t="shared" si="35"/>
        <v>0</v>
      </c>
      <c r="AI73">
        <f t="shared" si="36"/>
        <v>1</v>
      </c>
      <c r="AJ73">
        <f t="shared" si="37"/>
        <v>0</v>
      </c>
      <c r="AK73">
        <f t="shared" si="38"/>
        <v>0</v>
      </c>
      <c r="AM73">
        <f t="shared" si="39"/>
        <v>3.1159535914941205</v>
      </c>
      <c r="AN73">
        <f t="shared" si="40"/>
        <v>3.4283422248133619</v>
      </c>
      <c r="AO73">
        <f t="shared" si="41"/>
        <v>2.7648751331751944</v>
      </c>
      <c r="AP73">
        <f t="shared" si="42"/>
        <v>3.4273530104885017</v>
      </c>
      <c r="AQ73">
        <f t="shared" si="43"/>
        <v>2.7602778883484631</v>
      </c>
      <c r="AS73">
        <f t="shared" si="44"/>
        <v>-2.3648626854697943</v>
      </c>
      <c r="AT73">
        <f t="shared" si="45"/>
        <v>-1.4470649317626461</v>
      </c>
      <c r="AU73">
        <f t="shared" si="46"/>
        <v>-0.89847994956481192</v>
      </c>
      <c r="AV73">
        <f t="shared" si="47"/>
        <v>-1.4477632315625069</v>
      </c>
      <c r="AW73">
        <f t="shared" si="48"/>
        <v>-0.90031798224075099</v>
      </c>
    </row>
    <row r="74" spans="1:49" x14ac:dyDescent="0.25">
      <c r="A74" s="1" t="s">
        <v>238</v>
      </c>
      <c r="B74" s="1">
        <v>-361.14630735184102</v>
      </c>
      <c r="C74" s="1">
        <v>-353.73150793551702</v>
      </c>
      <c r="D74" s="1">
        <v>7.4147994163246302</v>
      </c>
      <c r="E74" s="1">
        <v>-309.80093086404003</v>
      </c>
      <c r="F74" s="1">
        <v>-308.93346669755499</v>
      </c>
      <c r="G74" s="1">
        <v>0.86746416648505198</v>
      </c>
      <c r="H74" s="1">
        <v>-51.345376487801303</v>
      </c>
      <c r="I74" s="1">
        <v>-44.798041237961797</v>
      </c>
      <c r="J74" s="1">
        <v>6.5473352498395698</v>
      </c>
      <c r="K74" s="1">
        <v>-0.57458475605965498</v>
      </c>
      <c r="L74" s="1">
        <v>-1.7904700141033201</v>
      </c>
      <c r="M74" s="1">
        <v>-0.32686925495809299</v>
      </c>
      <c r="N74" s="1">
        <v>-1.12020527606231</v>
      </c>
      <c r="O74" s="1">
        <v>-0.23890759763613001</v>
      </c>
      <c r="P74" s="1">
        <v>-0.65951622316562097</v>
      </c>
      <c r="Q74">
        <v>-0.32695292948531901</v>
      </c>
      <c r="R74">
        <v>-1.12081643150865</v>
      </c>
      <c r="S74">
        <v>-0.23910060065709099</v>
      </c>
      <c r="T74">
        <v>-0.66112213811723997</v>
      </c>
      <c r="V74">
        <f t="shared" si="25"/>
        <v>-1.0748514875389081E-2</v>
      </c>
      <c r="W74">
        <f t="shared" si="26"/>
        <v>-8.8079034654319766E-3</v>
      </c>
      <c r="X74">
        <f t="shared" si="27"/>
        <v>1.2203261443058888</v>
      </c>
      <c r="Y74">
        <f t="shared" si="28"/>
        <v>0</v>
      </c>
      <c r="Z74">
        <f t="shared" si="29"/>
        <v>1</v>
      </c>
      <c r="AA74">
        <f t="shared" si="30"/>
        <v>0</v>
      </c>
      <c r="AB74">
        <f t="shared" si="31"/>
        <v>0</v>
      </c>
      <c r="AD74">
        <f t="shared" si="32"/>
        <v>-8.5314444774301501E-3</v>
      </c>
      <c r="AE74">
        <f t="shared" si="33"/>
        <v>-8.5312259172449778E-3</v>
      </c>
      <c r="AF74">
        <f t="shared" si="34"/>
        <v>1.000025618848603</v>
      </c>
      <c r="AH74">
        <f t="shared" si="35"/>
        <v>1</v>
      </c>
      <c r="AI74">
        <f t="shared" si="36"/>
        <v>0</v>
      </c>
      <c r="AJ74">
        <f t="shared" si="37"/>
        <v>0</v>
      </c>
      <c r="AK74">
        <f t="shared" si="38"/>
        <v>0</v>
      </c>
      <c r="AM74">
        <f t="shared" si="39"/>
        <v>3.1161112354979159</v>
      </c>
      <c r="AN74">
        <f t="shared" si="40"/>
        <v>3.4280666433330653</v>
      </c>
      <c r="AO74">
        <f t="shared" si="41"/>
        <v>2.7650375461222545</v>
      </c>
      <c r="AP74">
        <f t="shared" si="42"/>
        <v>3.4270744619463476</v>
      </c>
      <c r="AQ74">
        <f t="shared" si="43"/>
        <v>2.760549391024818</v>
      </c>
      <c r="AS74">
        <f t="shared" si="44"/>
        <v>-2.3650547701629749</v>
      </c>
      <c r="AT74">
        <f t="shared" si="45"/>
        <v>-1.447074531020403</v>
      </c>
      <c r="AU74">
        <f t="shared" si="46"/>
        <v>-0.89842382080175098</v>
      </c>
      <c r="AV74">
        <f t="shared" si="47"/>
        <v>-1.447769360993969</v>
      </c>
      <c r="AW74">
        <f t="shared" si="48"/>
        <v>-0.9002227387743309</v>
      </c>
    </row>
    <row r="75" spans="1:49" x14ac:dyDescent="0.25">
      <c r="A75" s="1" t="s">
        <v>239</v>
      </c>
      <c r="B75" s="1">
        <v>-361.16046068360498</v>
      </c>
      <c r="C75" s="1">
        <v>-353.74676939282199</v>
      </c>
      <c r="D75" s="1">
        <v>7.41369129078375</v>
      </c>
      <c r="E75" s="1">
        <v>-309.82548846625099</v>
      </c>
      <c r="F75" s="1">
        <v>-308.95802206217502</v>
      </c>
      <c r="G75" s="1">
        <v>0.867466404076354</v>
      </c>
      <c r="H75" s="1">
        <v>-51.334972217354199</v>
      </c>
      <c r="I75" s="1">
        <v>-44.7887473306468</v>
      </c>
      <c r="J75" s="1">
        <v>6.5462248867074004</v>
      </c>
      <c r="K75" s="1">
        <v>-0.57458470567416697</v>
      </c>
      <c r="L75" s="1">
        <v>-1.7904655049425899</v>
      </c>
      <c r="M75" s="1">
        <v>-0.32686964087849701</v>
      </c>
      <c r="N75" s="1">
        <v>-1.1202032041132699</v>
      </c>
      <c r="O75" s="1">
        <v>-0.23890825220800199</v>
      </c>
      <c r="P75" s="1">
        <v>-0.65951665785262004</v>
      </c>
      <c r="Q75">
        <v>-0.32695329460266598</v>
      </c>
      <c r="R75">
        <v>-1.12081420598457</v>
      </c>
      <c r="S75">
        <v>-0.23910121213789601</v>
      </c>
      <c r="T75">
        <v>-0.66112236735844998</v>
      </c>
      <c r="V75">
        <f t="shared" si="25"/>
        <v>-1.0745642976699998E-2</v>
      </c>
      <c r="W75">
        <f t="shared" si="26"/>
        <v>-8.806812587667967E-3</v>
      </c>
      <c r="X75">
        <f t="shared" si="27"/>
        <v>1.2201512033703252</v>
      </c>
      <c r="Y75">
        <f t="shared" si="28"/>
        <v>0</v>
      </c>
      <c r="Z75">
        <f t="shared" si="29"/>
        <v>1</v>
      </c>
      <c r="AA75">
        <f t="shared" si="30"/>
        <v>0</v>
      </c>
      <c r="AB75">
        <f t="shared" si="31"/>
        <v>0</v>
      </c>
      <c r="AD75">
        <f t="shared" si="32"/>
        <v>-8.5289315995699111E-3</v>
      </c>
      <c r="AE75">
        <f t="shared" si="33"/>
        <v>-8.5301989336049877E-3</v>
      </c>
      <c r="AF75">
        <f t="shared" si="34"/>
        <v>0.99985142972104857</v>
      </c>
      <c r="AH75">
        <f t="shared" si="35"/>
        <v>0</v>
      </c>
      <c r="AI75">
        <f t="shared" si="36"/>
        <v>1</v>
      </c>
      <c r="AJ75">
        <f t="shared" si="37"/>
        <v>0</v>
      </c>
      <c r="AK75">
        <f t="shared" si="38"/>
        <v>0</v>
      </c>
      <c r="AM75">
        <f t="shared" si="39"/>
        <v>3.116103661063891</v>
      </c>
      <c r="AN75">
        <f t="shared" si="40"/>
        <v>3.4280560082645852</v>
      </c>
      <c r="AO75">
        <f t="shared" si="41"/>
        <v>2.7650314335385433</v>
      </c>
      <c r="AP75">
        <f t="shared" si="42"/>
        <v>3.4270640769898493</v>
      </c>
      <c r="AQ75">
        <f t="shared" si="43"/>
        <v>2.7605436470165183</v>
      </c>
      <c r="AS75">
        <f t="shared" si="44"/>
        <v>-2.365050210616757</v>
      </c>
      <c r="AT75">
        <f t="shared" si="45"/>
        <v>-1.4470728449917669</v>
      </c>
      <c r="AU75">
        <f t="shared" si="46"/>
        <v>-0.89842491006062208</v>
      </c>
      <c r="AV75">
        <f t="shared" si="47"/>
        <v>-1.4477675005872359</v>
      </c>
      <c r="AW75">
        <f t="shared" si="48"/>
        <v>-0.90022357949634602</v>
      </c>
    </row>
    <row r="76" spans="1:49" x14ac:dyDescent="0.25">
      <c r="A76" s="1" t="s">
        <v>240</v>
      </c>
      <c r="B76" s="1">
        <v>-412.56663170216501</v>
      </c>
      <c r="C76" s="1">
        <v>-401.00311322991598</v>
      </c>
      <c r="D76" s="1">
        <v>11.5635184722496</v>
      </c>
      <c r="E76" s="1">
        <v>-365.824509998716</v>
      </c>
      <c r="F76" s="1">
        <v>-363.91431514907202</v>
      </c>
      <c r="G76" s="1">
        <v>1.9101948496438901</v>
      </c>
      <c r="H76" s="1">
        <v>-46.742121703449499</v>
      </c>
      <c r="I76" s="1">
        <v>-37.088798080843802</v>
      </c>
      <c r="J76" s="1">
        <v>9.6533236226057095</v>
      </c>
      <c r="K76" s="1">
        <v>-0.627253254697827</v>
      </c>
      <c r="L76" s="1">
        <v>-1.95870858107886</v>
      </c>
      <c r="M76" s="1">
        <v>-0.32679604833503101</v>
      </c>
      <c r="N76" s="1">
        <v>-1.1202005227160801</v>
      </c>
      <c r="O76" s="1">
        <v>-0.29240084673970401</v>
      </c>
      <c r="P76" s="1">
        <v>-0.82876128650637304</v>
      </c>
      <c r="Q76">
        <v>-0.326900184786096</v>
      </c>
      <c r="R76">
        <v>-1.12094505772747</v>
      </c>
      <c r="S76">
        <v>-0.29271384658160399</v>
      </c>
      <c r="T76">
        <v>-0.83127637148208899</v>
      </c>
      <c r="V76">
        <f t="shared" si="25"/>
        <v>-9.7467718564069328E-3</v>
      </c>
      <c r="W76">
        <f t="shared" si="26"/>
        <v>-8.0563596230919798E-3</v>
      </c>
      <c r="X76">
        <f t="shared" si="27"/>
        <v>1.2098233336642168</v>
      </c>
      <c r="Y76">
        <f t="shared" si="28"/>
        <v>0</v>
      </c>
      <c r="Z76">
        <f t="shared" si="29"/>
        <v>1</v>
      </c>
      <c r="AA76">
        <f t="shared" si="30"/>
        <v>0</v>
      </c>
      <c r="AB76">
        <f t="shared" si="31"/>
        <v>0</v>
      </c>
      <c r="AD76">
        <f t="shared" si="32"/>
        <v>-6.4871518693010444E-3</v>
      </c>
      <c r="AE76">
        <f t="shared" si="33"/>
        <v>-7.6392233301270096E-3</v>
      </c>
      <c r="AF76">
        <f t="shared" si="34"/>
        <v>0.84918997507475524</v>
      </c>
      <c r="AH76">
        <f t="shared" si="35"/>
        <v>0</v>
      </c>
      <c r="AI76">
        <f t="shared" si="36"/>
        <v>0</v>
      </c>
      <c r="AJ76">
        <f t="shared" si="37"/>
        <v>1</v>
      </c>
      <c r="AK76">
        <f t="shared" si="38"/>
        <v>0</v>
      </c>
      <c r="AM76">
        <f t="shared" si="39"/>
        <v>3.1226758353329682</v>
      </c>
      <c r="AN76">
        <f t="shared" si="40"/>
        <v>3.4290132275726597</v>
      </c>
      <c r="AO76">
        <f t="shared" si="41"/>
        <v>2.8398942557380602</v>
      </c>
      <c r="AP76">
        <f t="shared" si="42"/>
        <v>3.4278276265068284</v>
      </c>
      <c r="AQ76">
        <f t="shared" si="43"/>
        <v>2.8343327173882589</v>
      </c>
      <c r="AS76">
        <f t="shared" si="44"/>
        <v>-2.5859618357766871</v>
      </c>
      <c r="AT76">
        <f t="shared" si="45"/>
        <v>-1.446996571051111</v>
      </c>
      <c r="AU76">
        <f t="shared" si="46"/>
        <v>-1.1211621332460771</v>
      </c>
      <c r="AV76">
        <f t="shared" si="47"/>
        <v>-1.4478452425135659</v>
      </c>
      <c r="AW76">
        <f t="shared" si="48"/>
        <v>-1.1239902180636929</v>
      </c>
    </row>
    <row r="77" spans="1:49" x14ac:dyDescent="0.25">
      <c r="A77" s="1" t="s">
        <v>241</v>
      </c>
      <c r="B77" s="1">
        <v>-395.54065433993497</v>
      </c>
      <c r="C77" s="1">
        <v>-384.893974037465</v>
      </c>
      <c r="D77" s="1">
        <v>10.6466803024699</v>
      </c>
      <c r="E77" s="1">
        <v>-352.70179394165098</v>
      </c>
      <c r="F77" s="1">
        <v>-350.91878102941399</v>
      </c>
      <c r="G77" s="1">
        <v>1.78301291223695</v>
      </c>
      <c r="H77" s="1">
        <v>-42.838860398284503</v>
      </c>
      <c r="I77" s="1">
        <v>-33.975193008051498</v>
      </c>
      <c r="J77" s="1">
        <v>8.8636673902329992</v>
      </c>
      <c r="K77" s="1">
        <v>-0.62683702187836499</v>
      </c>
      <c r="L77" s="1">
        <v>-1.95814590244787</v>
      </c>
      <c r="M77" s="1">
        <v>-0.32705094801043</v>
      </c>
      <c r="N77" s="1">
        <v>-1.12040703218076</v>
      </c>
      <c r="O77" s="1">
        <v>-0.29241064160747599</v>
      </c>
      <c r="P77" s="1">
        <v>-0.82879784456003303</v>
      </c>
      <c r="Q77">
        <v>-0.32714215466278501</v>
      </c>
      <c r="R77">
        <v>-1.1210711638956601</v>
      </c>
      <c r="S77">
        <v>-0.29269863869340901</v>
      </c>
      <c r="T77">
        <v>-0.83113050125324595</v>
      </c>
      <c r="V77">
        <f t="shared" si="25"/>
        <v>-8.9410257070769994E-3</v>
      </c>
      <c r="W77">
        <f t="shared" si="26"/>
        <v>-7.3754322604590028E-3</v>
      </c>
      <c r="X77">
        <f t="shared" si="27"/>
        <v>1.2122714156038583</v>
      </c>
      <c r="Y77">
        <f t="shared" si="28"/>
        <v>0</v>
      </c>
      <c r="Z77">
        <f t="shared" si="29"/>
        <v>1</v>
      </c>
      <c r="AA77">
        <f t="shared" si="30"/>
        <v>0</v>
      </c>
      <c r="AB77">
        <f t="shared" si="31"/>
        <v>0</v>
      </c>
      <c r="AD77">
        <f t="shared" si="32"/>
        <v>-5.9442372989639836E-3</v>
      </c>
      <c r="AE77">
        <f t="shared" si="33"/>
        <v>-6.9962285221709664E-3</v>
      </c>
      <c r="AF77">
        <f t="shared" si="34"/>
        <v>0.84963452524839134</v>
      </c>
      <c r="AH77">
        <f t="shared" si="35"/>
        <v>0</v>
      </c>
      <c r="AI77">
        <f t="shared" si="36"/>
        <v>0</v>
      </c>
      <c r="AJ77">
        <f t="shared" si="37"/>
        <v>1</v>
      </c>
      <c r="AK77">
        <f t="shared" si="38"/>
        <v>0</v>
      </c>
      <c r="AM77">
        <f t="shared" si="39"/>
        <v>3.1238517096200482</v>
      </c>
      <c r="AN77">
        <f t="shared" si="40"/>
        <v>3.4268624447107694</v>
      </c>
      <c r="AO77">
        <f t="shared" si="41"/>
        <v>2.8395434463356843</v>
      </c>
      <c r="AP77">
        <f t="shared" si="42"/>
        <v>3.4257874468690703</v>
      </c>
      <c r="AQ77">
        <f t="shared" si="43"/>
        <v>2.8343627988498055</v>
      </c>
      <c r="AS77">
        <f t="shared" si="44"/>
        <v>-2.5849829243262352</v>
      </c>
      <c r="AT77">
        <f t="shared" si="45"/>
        <v>-1.44745798019119</v>
      </c>
      <c r="AU77">
        <f t="shared" si="46"/>
        <v>-1.1212084861675091</v>
      </c>
      <c r="AV77">
        <f t="shared" si="47"/>
        <v>-1.4482133185584452</v>
      </c>
      <c r="AW77">
        <f t="shared" si="48"/>
        <v>-1.1238291399466549</v>
      </c>
    </row>
    <row r="78" spans="1:49" x14ac:dyDescent="0.25">
      <c r="A78" s="1" t="s">
        <v>242</v>
      </c>
      <c r="B78" s="1">
        <v>-398.501764368718</v>
      </c>
      <c r="C78" s="1">
        <v>-387.98829086515298</v>
      </c>
      <c r="D78" s="1">
        <v>10.5134735035651</v>
      </c>
      <c r="E78" s="1">
        <v>-357.07512190944402</v>
      </c>
      <c r="F78" s="1">
        <v>-355.37006064445501</v>
      </c>
      <c r="G78" s="1">
        <v>1.70506126498928</v>
      </c>
      <c r="H78" s="1">
        <v>-41.4266424592739</v>
      </c>
      <c r="I78" s="1">
        <v>-32.618230220698003</v>
      </c>
      <c r="J78" s="1">
        <v>8.8084122385759098</v>
      </c>
      <c r="K78" s="1">
        <v>-0.62642721243386101</v>
      </c>
      <c r="L78" s="1">
        <v>-1.9577143318670001</v>
      </c>
      <c r="M78" s="1">
        <v>-0.326865461369237</v>
      </c>
      <c r="N78" s="1">
        <v>-1.1203444991049001</v>
      </c>
      <c r="O78" s="1">
        <v>-0.29239866019224398</v>
      </c>
      <c r="P78" s="1">
        <v>-0.82875435099843398</v>
      </c>
      <c r="Q78">
        <v>-0.326955431301023</v>
      </c>
      <c r="R78">
        <v>-1.1210043438043</v>
      </c>
      <c r="S78">
        <v>-0.29268637582171098</v>
      </c>
      <c r="T78">
        <v>-0.83107176731179899</v>
      </c>
      <c r="V78">
        <f t="shared" si="25"/>
        <v>-8.6154817636659997E-3</v>
      </c>
      <c r="W78">
        <f t="shared" si="26"/>
        <v>-7.1630908723800402E-3</v>
      </c>
      <c r="X78">
        <f t="shared" si="27"/>
        <v>1.2027603610176429</v>
      </c>
      <c r="Y78">
        <f t="shared" si="28"/>
        <v>0</v>
      </c>
      <c r="Z78">
        <f t="shared" si="29"/>
        <v>1</v>
      </c>
      <c r="AA78">
        <f t="shared" si="30"/>
        <v>0</v>
      </c>
      <c r="AB78">
        <f t="shared" si="31"/>
        <v>0</v>
      </c>
      <c r="AD78">
        <f t="shared" si="32"/>
        <v>-5.6382207509010351E-3</v>
      </c>
      <c r="AE78">
        <f t="shared" si="33"/>
        <v>-6.7854053111270352E-3</v>
      </c>
      <c r="AF78">
        <f t="shared" si="34"/>
        <v>0.83093352458330061</v>
      </c>
      <c r="AH78">
        <f t="shared" si="35"/>
        <v>0</v>
      </c>
      <c r="AI78">
        <f t="shared" si="36"/>
        <v>0</v>
      </c>
      <c r="AJ78">
        <f t="shared" si="37"/>
        <v>1</v>
      </c>
      <c r="AK78">
        <f t="shared" si="38"/>
        <v>0</v>
      </c>
      <c r="AM78">
        <f t="shared" si="39"/>
        <v>3.1252063975009676</v>
      </c>
      <c r="AN78">
        <f t="shared" si="40"/>
        <v>3.428615145934701</v>
      </c>
      <c r="AO78">
        <f t="shared" si="41"/>
        <v>2.8394617446014769</v>
      </c>
      <c r="AP78">
        <f t="shared" si="42"/>
        <v>3.4275401702332982</v>
      </c>
      <c r="AQ78">
        <f t="shared" si="43"/>
        <v>2.8343301930780087</v>
      </c>
      <c r="AS78">
        <f t="shared" si="44"/>
        <v>-2.5841415443008611</v>
      </c>
      <c r="AT78">
        <f t="shared" si="45"/>
        <v>-1.4472099604741371</v>
      </c>
      <c r="AU78">
        <f t="shared" si="46"/>
        <v>-1.121153011190678</v>
      </c>
      <c r="AV78">
        <f t="shared" si="47"/>
        <v>-1.447959775105323</v>
      </c>
      <c r="AW78">
        <f t="shared" si="48"/>
        <v>-1.12375814313351</v>
      </c>
    </row>
    <row r="79" spans="1:49" x14ac:dyDescent="0.25">
      <c r="A79" s="1" t="s">
        <v>243</v>
      </c>
      <c r="B79" s="1">
        <v>-349.23254233499398</v>
      </c>
      <c r="C79" s="1">
        <v>-333.091573444853</v>
      </c>
      <c r="D79" s="1">
        <v>16.140968890140901</v>
      </c>
      <c r="E79" s="1">
        <v>-290.85633386762697</v>
      </c>
      <c r="F79" s="1">
        <v>-287.35167455871698</v>
      </c>
      <c r="G79" s="1">
        <v>3.5046593089106302</v>
      </c>
      <c r="H79" s="1">
        <v>-58.376208467366098</v>
      </c>
      <c r="I79" s="1">
        <v>-45.739898886135798</v>
      </c>
      <c r="J79" s="1">
        <v>12.6363095812303</v>
      </c>
      <c r="K79" s="1">
        <v>-1.2637252421751</v>
      </c>
      <c r="L79" s="1">
        <v>-3.6399176658687802</v>
      </c>
      <c r="M79" s="1">
        <v>-0.32691806493423198</v>
      </c>
      <c r="N79" s="1">
        <v>-1.1200471538299701</v>
      </c>
      <c r="O79" s="1">
        <v>-0.92760583089660797</v>
      </c>
      <c r="P79" s="1">
        <v>-2.5068375379016099</v>
      </c>
      <c r="Q79">
        <v>-0.32704683184510303</v>
      </c>
      <c r="R79">
        <v>-1.1209598678886299</v>
      </c>
      <c r="S79">
        <v>-0.92807551209698902</v>
      </c>
      <c r="T79">
        <v>-2.5101392911903901</v>
      </c>
      <c r="V79">
        <f t="shared" si="25"/>
        <v>-1.3032974137200171E-2</v>
      </c>
      <c r="W79">
        <f t="shared" si="26"/>
        <v>-9.201346344259953E-3</v>
      </c>
      <c r="X79">
        <f t="shared" si="27"/>
        <v>1.4164203421524819</v>
      </c>
      <c r="Y79">
        <f t="shared" si="28"/>
        <v>1</v>
      </c>
      <c r="Z79">
        <f t="shared" si="29"/>
        <v>0</v>
      </c>
      <c r="AA79">
        <f t="shared" si="30"/>
        <v>0</v>
      </c>
      <c r="AB79">
        <f t="shared" si="31"/>
        <v>0</v>
      </c>
      <c r="AD79">
        <f t="shared" si="32"/>
        <v>-8.8185067897601499E-3</v>
      </c>
      <c r="AE79">
        <f t="shared" si="33"/>
        <v>-8.6028982330079717E-3</v>
      </c>
      <c r="AF79">
        <f t="shared" si="34"/>
        <v>1.0250623163162529</v>
      </c>
      <c r="AH79">
        <f t="shared" si="35"/>
        <v>1</v>
      </c>
      <c r="AI79">
        <f t="shared" si="36"/>
        <v>0</v>
      </c>
      <c r="AJ79">
        <f t="shared" si="37"/>
        <v>0</v>
      </c>
      <c r="AK79">
        <f t="shared" si="38"/>
        <v>0</v>
      </c>
      <c r="AM79">
        <f t="shared" si="39"/>
        <v>2.8803077950740485</v>
      </c>
      <c r="AN79">
        <f t="shared" si="40"/>
        <v>3.4275209503314881</v>
      </c>
      <c r="AO79">
        <f t="shared" si="41"/>
        <v>2.7046713963163667</v>
      </c>
      <c r="AP79">
        <f t="shared" si="42"/>
        <v>3.4260791126831629</v>
      </c>
      <c r="AQ79">
        <f t="shared" si="43"/>
        <v>2.7024814359764679</v>
      </c>
      <c r="AS79">
        <f t="shared" si="44"/>
        <v>-4.9036429080438797</v>
      </c>
      <c r="AT79">
        <f t="shared" si="45"/>
        <v>-1.4469652187642021</v>
      </c>
      <c r="AU79">
        <f t="shared" si="46"/>
        <v>-3.4344433687982177</v>
      </c>
      <c r="AV79">
        <f t="shared" si="47"/>
        <v>-1.4480066997337329</v>
      </c>
      <c r="AW79">
        <f t="shared" si="48"/>
        <v>-3.4382148032873792</v>
      </c>
    </row>
    <row r="80" spans="1:49" x14ac:dyDescent="0.25">
      <c r="A80" s="1" t="s">
        <v>85</v>
      </c>
      <c r="B80" s="1">
        <v>-338.64867658687899</v>
      </c>
      <c r="C80" s="1">
        <v>-323.89003431415301</v>
      </c>
      <c r="D80" s="1">
        <v>14.758642272725099</v>
      </c>
      <c r="E80" s="1">
        <v>-291.46132304549599</v>
      </c>
      <c r="F80" s="1">
        <v>-287.927095396065</v>
      </c>
      <c r="G80" s="1">
        <v>3.5342276494311902</v>
      </c>
      <c r="H80" s="1">
        <v>-47.1873535413825</v>
      </c>
      <c r="I80" s="1">
        <v>-35.962938918088497</v>
      </c>
      <c r="J80" s="1">
        <v>11.224414623293899</v>
      </c>
      <c r="K80" s="1">
        <v>-1.2619179532410201</v>
      </c>
      <c r="L80" s="1">
        <v>-3.6367370990241099</v>
      </c>
      <c r="M80" s="1">
        <v>-0.326781001584591</v>
      </c>
      <c r="N80" s="1">
        <v>-1.1199796252151699</v>
      </c>
      <c r="O80" s="1">
        <v>-0.92750416506649702</v>
      </c>
      <c r="P80" s="1">
        <v>-2.5064175490991598</v>
      </c>
      <c r="Q80">
        <v>-0.32689887073841301</v>
      </c>
      <c r="R80">
        <v>-1.1208216059420599</v>
      </c>
      <c r="S80">
        <v>-0.92789904767667197</v>
      </c>
      <c r="T80">
        <v>-2.5093379697523699</v>
      </c>
      <c r="V80">
        <f t="shared" si="25"/>
        <v>-1.0339924709779957E-2</v>
      </c>
      <c r="W80">
        <f t="shared" si="26"/>
        <v>-7.6327865899320502E-3</v>
      </c>
      <c r="X80">
        <f t="shared" si="27"/>
        <v>1.3546723189429573</v>
      </c>
      <c r="Y80">
        <f t="shared" si="28"/>
        <v>1</v>
      </c>
      <c r="Z80">
        <f t="shared" si="29"/>
        <v>0</v>
      </c>
      <c r="AA80">
        <f t="shared" si="30"/>
        <v>0</v>
      </c>
      <c r="AB80">
        <f t="shared" si="31"/>
        <v>0</v>
      </c>
      <c r="AD80">
        <f t="shared" si="32"/>
        <v>-6.5775233296800906E-3</v>
      </c>
      <c r="AE80">
        <f t="shared" si="33"/>
        <v>-7.1200348259350399E-3</v>
      </c>
      <c r="AF80">
        <f t="shared" si="34"/>
        <v>0.92380493782434503</v>
      </c>
      <c r="AH80">
        <f t="shared" si="35"/>
        <v>0</v>
      </c>
      <c r="AI80">
        <f t="shared" si="36"/>
        <v>1</v>
      </c>
      <c r="AJ80">
        <f t="shared" si="37"/>
        <v>0</v>
      </c>
      <c r="AK80">
        <f t="shared" si="38"/>
        <v>0</v>
      </c>
      <c r="AM80">
        <f t="shared" si="39"/>
        <v>2.8819124806678387</v>
      </c>
      <c r="AN80">
        <f t="shared" si="40"/>
        <v>3.428649366118337</v>
      </c>
      <c r="AO80">
        <f t="shared" si="41"/>
        <v>2.7043221738780714</v>
      </c>
      <c r="AP80">
        <f t="shared" si="42"/>
        <v>3.4273094818373351</v>
      </c>
      <c r="AQ80">
        <f t="shared" si="43"/>
        <v>2.7023248449989046</v>
      </c>
      <c r="AS80">
        <f t="shared" si="44"/>
        <v>-4.8986550522651298</v>
      </c>
      <c r="AT80">
        <f t="shared" si="45"/>
        <v>-1.4467606267997608</v>
      </c>
      <c r="AU80">
        <f t="shared" si="46"/>
        <v>-3.4339217141656571</v>
      </c>
      <c r="AV80">
        <f t="shared" si="47"/>
        <v>-1.447720476680473</v>
      </c>
      <c r="AW80">
        <f t="shared" si="48"/>
        <v>-3.4372370174290419</v>
      </c>
    </row>
    <row r="81" spans="1:49" x14ac:dyDescent="0.25">
      <c r="A81" s="1" t="s">
        <v>86</v>
      </c>
      <c r="B81" s="1">
        <v>-340.977500880977</v>
      </c>
      <c r="C81" s="1">
        <v>-325.13075545471997</v>
      </c>
      <c r="D81" s="1">
        <v>15.846745426256801</v>
      </c>
      <c r="E81" s="1">
        <v>-284.04193711542598</v>
      </c>
      <c r="F81" s="1">
        <v>-280.54190730833199</v>
      </c>
      <c r="G81" s="1">
        <v>3.5000298070934002</v>
      </c>
      <c r="H81" s="1">
        <v>-56.935563765551599</v>
      </c>
      <c r="I81" s="1">
        <v>-44.588848146388102</v>
      </c>
      <c r="J81" s="1">
        <v>12.346715619163399</v>
      </c>
      <c r="K81" s="1">
        <v>-1.26342354045146</v>
      </c>
      <c r="L81" s="1">
        <v>-3.6395238364253402</v>
      </c>
      <c r="M81" s="1">
        <v>-0.32684983841527898</v>
      </c>
      <c r="N81" s="1">
        <v>-1.1200866821215001</v>
      </c>
      <c r="O81" s="1">
        <v>-0.92756396676994601</v>
      </c>
      <c r="P81" s="1">
        <v>-2.50676128159976</v>
      </c>
      <c r="Q81">
        <v>-0.32696709924191603</v>
      </c>
      <c r="R81">
        <v>-1.1209374830210601</v>
      </c>
      <c r="S81">
        <v>-0.92802707401062601</v>
      </c>
      <c r="T81">
        <v>-2.5100327275921201</v>
      </c>
      <c r="V81">
        <f t="shared" si="25"/>
        <v>-1.2675872704079882E-2</v>
      </c>
      <c r="W81">
        <f t="shared" si="26"/>
        <v>-9.0097352662350527E-3</v>
      </c>
      <c r="X81">
        <f t="shared" si="27"/>
        <v>1.4069084528581071</v>
      </c>
      <c r="Y81">
        <f t="shared" si="28"/>
        <v>1</v>
      </c>
      <c r="Z81">
        <f t="shared" si="29"/>
        <v>0</v>
      </c>
      <c r="AA81">
        <f t="shared" si="30"/>
        <v>0</v>
      </c>
      <c r="AB81">
        <f t="shared" si="31"/>
        <v>0</v>
      </c>
      <c r="AD81">
        <f t="shared" si="32"/>
        <v>-8.553625812159904E-3</v>
      </c>
      <c r="AE81">
        <f t="shared" si="33"/>
        <v>-8.4293671989179586E-3</v>
      </c>
      <c r="AF81">
        <f t="shared" si="34"/>
        <v>1.0147411555707166</v>
      </c>
      <c r="AH81">
        <f t="shared" si="35"/>
        <v>1</v>
      </c>
      <c r="AI81">
        <f t="shared" si="36"/>
        <v>0</v>
      </c>
      <c r="AJ81">
        <f t="shared" si="37"/>
        <v>0</v>
      </c>
      <c r="AK81">
        <f t="shared" si="38"/>
        <v>0</v>
      </c>
      <c r="AM81">
        <f t="shared" si="39"/>
        <v>2.8806838877838437</v>
      </c>
      <c r="AN81">
        <f t="shared" si="40"/>
        <v>3.4282883067439829</v>
      </c>
      <c r="AO81">
        <f t="shared" si="41"/>
        <v>2.7046977376905494</v>
      </c>
      <c r="AP81">
        <f t="shared" si="42"/>
        <v>3.4269152083788832</v>
      </c>
      <c r="AQ81">
        <f t="shared" si="43"/>
        <v>2.7025211968173464</v>
      </c>
      <c r="AS81">
        <f t="shared" si="44"/>
        <v>-4.9029473768768002</v>
      </c>
      <c r="AT81">
        <f t="shared" si="45"/>
        <v>-1.446936520536779</v>
      </c>
      <c r="AU81">
        <f t="shared" si="46"/>
        <v>-3.434325248369706</v>
      </c>
      <c r="AV81">
        <f t="shared" si="47"/>
        <v>-1.4479045822629761</v>
      </c>
      <c r="AW81">
        <f t="shared" si="48"/>
        <v>-3.4380598016027459</v>
      </c>
    </row>
    <row r="82" spans="1:49" x14ac:dyDescent="0.25">
      <c r="A82" s="1" t="s">
        <v>87</v>
      </c>
      <c r="B82" s="1">
        <v>-343.063104142935</v>
      </c>
      <c r="C82" s="1">
        <v>-327.61111808942798</v>
      </c>
      <c r="D82" s="1">
        <v>15.4519860535072</v>
      </c>
      <c r="E82" s="1">
        <v>-287.362873338307</v>
      </c>
      <c r="F82" s="1">
        <v>-284.05592622040001</v>
      </c>
      <c r="G82" s="1">
        <v>3.3069471179063301</v>
      </c>
      <c r="H82" s="1">
        <v>-55.700230804628497</v>
      </c>
      <c r="I82" s="1">
        <v>-43.555191869027603</v>
      </c>
      <c r="J82" s="1">
        <v>12.145038935600899</v>
      </c>
      <c r="K82" s="1">
        <v>-1.26318470321428</v>
      </c>
      <c r="L82" s="1">
        <v>-3.6393250002317199</v>
      </c>
      <c r="M82" s="1">
        <v>-0.32684082975066597</v>
      </c>
      <c r="N82" s="1">
        <v>-1.1200768704108901</v>
      </c>
      <c r="O82" s="1">
        <v>-0.92757662220317405</v>
      </c>
      <c r="P82" s="1">
        <v>-2.50680028652314</v>
      </c>
      <c r="Q82">
        <v>-0.326955570743797</v>
      </c>
      <c r="R82">
        <v>-1.1209118149511399</v>
      </c>
      <c r="S82">
        <v>-0.92803521472797801</v>
      </c>
      <c r="T82">
        <v>-2.51001780884252</v>
      </c>
      <c r="V82">
        <f t="shared" si="25"/>
        <v>-1.2447843297689776E-2</v>
      </c>
      <c r="W82">
        <f t="shared" si="26"/>
        <v>-8.7672512604399788E-3</v>
      </c>
      <c r="X82">
        <f t="shared" si="27"/>
        <v>1.4198114013063075</v>
      </c>
      <c r="Y82">
        <f t="shared" si="28"/>
        <v>1</v>
      </c>
      <c r="Z82">
        <f t="shared" si="29"/>
        <v>0</v>
      </c>
      <c r="AA82">
        <f t="shared" si="30"/>
        <v>0</v>
      </c>
      <c r="AB82">
        <f t="shared" si="31"/>
        <v>0</v>
      </c>
      <c r="AD82">
        <f t="shared" si="32"/>
        <v>-8.3953764380599871E-3</v>
      </c>
      <c r="AE82">
        <f t="shared" si="33"/>
        <v>-8.1939177425049969E-3</v>
      </c>
      <c r="AF82">
        <f t="shared" si="34"/>
        <v>1.0245863702670515</v>
      </c>
      <c r="AH82">
        <f t="shared" si="35"/>
        <v>1</v>
      </c>
      <c r="AI82">
        <f t="shared" si="36"/>
        <v>0</v>
      </c>
      <c r="AJ82">
        <f t="shared" si="37"/>
        <v>0</v>
      </c>
      <c r="AK82">
        <f t="shared" si="38"/>
        <v>0</v>
      </c>
      <c r="AM82">
        <f t="shared" si="39"/>
        <v>2.8810711457882214</v>
      </c>
      <c r="AN82">
        <f t="shared" si="40"/>
        <v>3.4283306823650621</v>
      </c>
      <c r="AO82">
        <f t="shared" si="41"/>
        <v>2.7046579364752299</v>
      </c>
      <c r="AP82">
        <f t="shared" si="42"/>
        <v>3.4269796440834908</v>
      </c>
      <c r="AQ82">
        <f t="shared" si="43"/>
        <v>2.7025263752001467</v>
      </c>
      <c r="AS82">
        <f t="shared" si="44"/>
        <v>-4.9025097034460003</v>
      </c>
      <c r="AT82">
        <f t="shared" si="45"/>
        <v>-1.4469177001615561</v>
      </c>
      <c r="AU82">
        <f t="shared" si="46"/>
        <v>-3.4343769087263141</v>
      </c>
      <c r="AV82">
        <f t="shared" si="47"/>
        <v>-1.4478673856949369</v>
      </c>
      <c r="AW82">
        <f t="shared" si="48"/>
        <v>-3.438053023570498</v>
      </c>
    </row>
    <row r="83" spans="1:49" x14ac:dyDescent="0.25">
      <c r="A83" s="1" t="s">
        <v>88</v>
      </c>
      <c r="B83" s="1">
        <v>-334.67659860225399</v>
      </c>
      <c r="C83" s="1">
        <v>-320.22711795557802</v>
      </c>
      <c r="D83" s="1">
        <v>14.4494806466759</v>
      </c>
      <c r="E83" s="1">
        <v>-286.06032187374802</v>
      </c>
      <c r="F83" s="1">
        <v>-282.59734657142798</v>
      </c>
      <c r="G83" s="1">
        <v>3.4629753023193102</v>
      </c>
      <c r="H83" s="1">
        <v>-48.616276728506598</v>
      </c>
      <c r="I83" s="1">
        <v>-37.629771384149898</v>
      </c>
      <c r="J83" s="1">
        <v>10.986505344356599</v>
      </c>
      <c r="K83" s="1">
        <v>-1.262102023652</v>
      </c>
      <c r="L83" s="1">
        <v>-3.6369237009251099</v>
      </c>
      <c r="M83" s="1">
        <v>-0.326723547756674</v>
      </c>
      <c r="N83" s="1">
        <v>-1.11998411483976</v>
      </c>
      <c r="O83" s="1">
        <v>-0.92746295661548395</v>
      </c>
      <c r="P83" s="1">
        <v>-2.5063381460419598</v>
      </c>
      <c r="Q83">
        <v>-0.32683631834182603</v>
      </c>
      <c r="R83">
        <v>-1.1208032835830399</v>
      </c>
      <c r="S83">
        <v>-0.92784880291195004</v>
      </c>
      <c r="T83">
        <v>-2.50920489871474</v>
      </c>
      <c r="V83">
        <f t="shared" si="25"/>
        <v>-1.0601440043390031E-2</v>
      </c>
      <c r="W83">
        <f t="shared" si="26"/>
        <v>-7.9155192798420204E-3</v>
      </c>
      <c r="X83">
        <f t="shared" si="27"/>
        <v>1.3393233808915208</v>
      </c>
      <c r="Y83">
        <f t="shared" si="28"/>
        <v>1</v>
      </c>
      <c r="Z83">
        <f t="shared" si="29"/>
        <v>0</v>
      </c>
      <c r="AA83">
        <f t="shared" si="30"/>
        <v>0</v>
      </c>
      <c r="AB83">
        <f t="shared" si="31"/>
        <v>0</v>
      </c>
      <c r="AD83">
        <f t="shared" si="32"/>
        <v>-6.9155186273301972E-3</v>
      </c>
      <c r="AE83">
        <f t="shared" si="33"/>
        <v>-7.4169023982239013E-3</v>
      </c>
      <c r="AF83">
        <f t="shared" si="34"/>
        <v>0.93239984241753426</v>
      </c>
      <c r="AH83">
        <f t="shared" si="35"/>
        <v>0</v>
      </c>
      <c r="AI83">
        <f t="shared" si="36"/>
        <v>1</v>
      </c>
      <c r="AJ83">
        <f t="shared" si="37"/>
        <v>0</v>
      </c>
      <c r="AK83">
        <f t="shared" si="38"/>
        <v>0</v>
      </c>
      <c r="AM83">
        <f t="shared" si="39"/>
        <v>2.8816400201953249</v>
      </c>
      <c r="AN83">
        <f t="shared" si="40"/>
        <v>3.4292495071212779</v>
      </c>
      <c r="AO83">
        <f t="shared" si="41"/>
        <v>2.7043251991486974</v>
      </c>
      <c r="AP83">
        <f t="shared" si="42"/>
        <v>3.4279259102373101</v>
      </c>
      <c r="AQ83">
        <f t="shared" si="43"/>
        <v>2.7023592998130495</v>
      </c>
      <c r="AS83">
        <f t="shared" si="44"/>
        <v>-4.8990257245771094</v>
      </c>
      <c r="AT83">
        <f t="shared" si="45"/>
        <v>-1.4467076625964341</v>
      </c>
      <c r="AU83">
        <f t="shared" si="46"/>
        <v>-3.4338011026574438</v>
      </c>
      <c r="AV83">
        <f t="shared" si="47"/>
        <v>-1.4476396019248661</v>
      </c>
      <c r="AW83">
        <f t="shared" si="48"/>
        <v>-3.4370537016266898</v>
      </c>
    </row>
    <row r="84" spans="1:49" x14ac:dyDescent="0.25">
      <c r="A84" s="1" t="s">
        <v>89</v>
      </c>
      <c r="B84" s="1">
        <v>-336.140812786396</v>
      </c>
      <c r="C84" s="1">
        <v>-322.29360501241501</v>
      </c>
      <c r="D84" s="1">
        <v>13.847207773981101</v>
      </c>
      <c r="E84" s="1">
        <v>-290.18419835586502</v>
      </c>
      <c r="F84" s="1">
        <v>-286.90318010475198</v>
      </c>
      <c r="G84" s="1">
        <v>3.2810182511130002</v>
      </c>
      <c r="H84" s="1">
        <v>-45.956614430530699</v>
      </c>
      <c r="I84" s="1">
        <v>-35.390424907662499</v>
      </c>
      <c r="J84" s="1">
        <v>10.5661895228681</v>
      </c>
      <c r="K84" s="1">
        <v>-1.2618636991198799</v>
      </c>
      <c r="L84" s="1">
        <v>-3.63650269811632</v>
      </c>
      <c r="M84" s="1">
        <v>-0.32686667041231299</v>
      </c>
      <c r="N84" s="1">
        <v>-1.1200843631114801</v>
      </c>
      <c r="O84" s="1">
        <v>-0.92751586590409296</v>
      </c>
      <c r="P84" s="1">
        <v>-2.50639555021549</v>
      </c>
      <c r="Q84">
        <v>-0.32696952610855701</v>
      </c>
      <c r="R84">
        <v>-1.12084010238905</v>
      </c>
      <c r="S84">
        <v>-0.92789521824421906</v>
      </c>
      <c r="T84">
        <v>-2.5091820513796002</v>
      </c>
      <c r="V84">
        <f t="shared" si="25"/>
        <v>-1.0022784789349704E-2</v>
      </c>
      <c r="W84">
        <f t="shared" si="26"/>
        <v>-7.4811628034739952E-3</v>
      </c>
      <c r="X84">
        <f t="shared" si="27"/>
        <v>1.3397362218471527</v>
      </c>
      <c r="Y84">
        <f t="shared" si="28"/>
        <v>1</v>
      </c>
      <c r="Z84">
        <f t="shared" si="29"/>
        <v>0</v>
      </c>
      <c r="AA84">
        <f t="shared" si="30"/>
        <v>0</v>
      </c>
      <c r="AB84">
        <f t="shared" si="31"/>
        <v>0</v>
      </c>
      <c r="AD84">
        <f t="shared" si="32"/>
        <v>-6.4805443476698699E-3</v>
      </c>
      <c r="AE84">
        <f t="shared" si="33"/>
        <v>-6.9989547671038821E-3</v>
      </c>
      <c r="AF84">
        <f t="shared" si="34"/>
        <v>0.92593030864113912</v>
      </c>
      <c r="AH84">
        <f t="shared" si="35"/>
        <v>0</v>
      </c>
      <c r="AI84">
        <f t="shared" si="36"/>
        <v>1</v>
      </c>
      <c r="AJ84">
        <f t="shared" si="37"/>
        <v>0</v>
      </c>
      <c r="AK84">
        <f t="shared" si="38"/>
        <v>0</v>
      </c>
      <c r="AM84">
        <f t="shared" si="39"/>
        <v>2.8818506314530601</v>
      </c>
      <c r="AN84">
        <f t="shared" si="40"/>
        <v>3.427965033098896</v>
      </c>
      <c r="AO84">
        <f t="shared" si="41"/>
        <v>2.7041653001806845</v>
      </c>
      <c r="AP84">
        <f t="shared" si="42"/>
        <v>3.4267316447363512</v>
      </c>
      <c r="AQ84">
        <f t="shared" si="43"/>
        <v>2.7022670364483625</v>
      </c>
      <c r="AS84">
        <f t="shared" si="44"/>
        <v>-4.8983663972361997</v>
      </c>
      <c r="AT84">
        <f t="shared" si="45"/>
        <v>-1.446951033523793</v>
      </c>
      <c r="AU84">
        <f t="shared" si="46"/>
        <v>-3.4339114161195829</v>
      </c>
      <c r="AV84">
        <f t="shared" si="47"/>
        <v>-1.447809628497607</v>
      </c>
      <c r="AW84">
        <f t="shared" si="48"/>
        <v>-3.4370772696238192</v>
      </c>
    </row>
    <row r="85" spans="1:49" x14ac:dyDescent="0.25">
      <c r="A85" s="1" t="s">
        <v>90</v>
      </c>
      <c r="B85" s="1">
        <v>-350.80630597126702</v>
      </c>
      <c r="C85" s="1">
        <v>-338.228469975547</v>
      </c>
      <c r="D85" s="1">
        <v>12.5778359957196</v>
      </c>
      <c r="E85" s="1">
        <v>-312.17447622946401</v>
      </c>
      <c r="F85" s="1">
        <v>-308.40847232548498</v>
      </c>
      <c r="G85" s="1">
        <v>3.7660039039783402</v>
      </c>
      <c r="H85" s="1">
        <v>-38.6318297418035</v>
      </c>
      <c r="I85" s="1">
        <v>-29.819997650062199</v>
      </c>
      <c r="J85" s="1">
        <v>8.8118320917412696</v>
      </c>
      <c r="K85" s="1">
        <v>-0.80099615688182402</v>
      </c>
      <c r="L85" s="1">
        <v>-2.4124221584823098</v>
      </c>
      <c r="M85" s="1">
        <v>-0.32686702992839201</v>
      </c>
      <c r="N85" s="1">
        <v>-1.1201191908546</v>
      </c>
      <c r="O85" s="1">
        <v>-0.46793856867147599</v>
      </c>
      <c r="P85" s="1">
        <v>-1.2837794410759999</v>
      </c>
      <c r="Q85">
        <v>-0.326957412260036</v>
      </c>
      <c r="R85">
        <v>-1.1207636390797999</v>
      </c>
      <c r="S85">
        <v>-0.46822873086377997</v>
      </c>
      <c r="T85">
        <v>-1.28611069744724</v>
      </c>
      <c r="V85">
        <f t="shared" si="25"/>
        <v>-8.523526551709848E-3</v>
      </c>
      <c r="W85">
        <f t="shared" si="26"/>
        <v>-6.1905582819560268E-3</v>
      </c>
      <c r="X85">
        <f t="shared" si="27"/>
        <v>1.376859107611321</v>
      </c>
      <c r="Y85">
        <f t="shared" si="28"/>
        <v>1</v>
      </c>
      <c r="Z85">
        <f t="shared" si="29"/>
        <v>0</v>
      </c>
      <c r="AA85">
        <f t="shared" si="30"/>
        <v>0</v>
      </c>
      <c r="AB85">
        <f t="shared" si="31"/>
        <v>0</v>
      </c>
      <c r="AD85">
        <f t="shared" si="32"/>
        <v>-5.547821955269816E-3</v>
      </c>
      <c r="AE85">
        <f t="shared" si="33"/>
        <v>-5.810013758008048E-3</v>
      </c>
      <c r="AF85">
        <f t="shared" si="34"/>
        <v>0.954872429970265</v>
      </c>
      <c r="AH85">
        <f t="shared" si="35"/>
        <v>0</v>
      </c>
      <c r="AI85">
        <f t="shared" si="36"/>
        <v>1</v>
      </c>
      <c r="AJ85">
        <f t="shared" si="37"/>
        <v>0</v>
      </c>
      <c r="AK85">
        <f t="shared" si="38"/>
        <v>0</v>
      </c>
      <c r="AM85">
        <f t="shared" si="39"/>
        <v>3.0117774445679761</v>
      </c>
      <c r="AN85">
        <f t="shared" si="40"/>
        <v>3.4278581767965348</v>
      </c>
      <c r="AO85">
        <f t="shared" si="41"/>
        <v>2.7467573275024071</v>
      </c>
      <c r="AP85">
        <f t="shared" si="42"/>
        <v>3.4268344259131571</v>
      </c>
      <c r="AQ85">
        <f t="shared" si="43"/>
        <v>2.7434785825002139</v>
      </c>
      <c r="AS85">
        <f t="shared" si="44"/>
        <v>-3.2134183153641338</v>
      </c>
      <c r="AT85">
        <f t="shared" si="45"/>
        <v>-1.446986220782992</v>
      </c>
      <c r="AU85">
        <f t="shared" si="46"/>
        <v>-1.751718009747476</v>
      </c>
      <c r="AV85">
        <f t="shared" si="47"/>
        <v>-1.447721051339836</v>
      </c>
      <c r="AW85">
        <f t="shared" si="48"/>
        <v>-1.7543394283110201</v>
      </c>
    </row>
    <row r="86" spans="1:49" x14ac:dyDescent="0.25">
      <c r="A86" s="1" t="s">
        <v>91</v>
      </c>
      <c r="B86" s="1">
        <v>-338.95116457375798</v>
      </c>
      <c r="C86" s="1">
        <v>-327.08128773351302</v>
      </c>
      <c r="D86" s="1">
        <v>11.869876840245</v>
      </c>
      <c r="E86" s="1">
        <v>-302.499081493804</v>
      </c>
      <c r="F86" s="1">
        <v>-298.90219902725403</v>
      </c>
      <c r="G86" s="1">
        <v>3.59688246654955</v>
      </c>
      <c r="H86" s="1">
        <v>-36.4520830799541</v>
      </c>
      <c r="I86" s="1">
        <v>-28.1790887062586</v>
      </c>
      <c r="J86" s="1">
        <v>8.2729943736955196</v>
      </c>
      <c r="K86" s="1">
        <v>-0.80066843202137306</v>
      </c>
      <c r="L86" s="1">
        <v>-2.41199837666487</v>
      </c>
      <c r="M86" s="1">
        <v>-0.32688376297237798</v>
      </c>
      <c r="N86" s="1">
        <v>-1.1201325534359201</v>
      </c>
      <c r="O86" s="1">
        <v>-0.467949332299196</v>
      </c>
      <c r="P86" s="1">
        <v>-1.28381729668738</v>
      </c>
      <c r="Q86">
        <v>-0.32696329222154702</v>
      </c>
      <c r="R86">
        <v>-1.1207173858728301</v>
      </c>
      <c r="S86">
        <v>-0.46822509653411198</v>
      </c>
      <c r="T86">
        <v>-1.2860281874713699</v>
      </c>
      <c r="V86">
        <f t="shared" si="25"/>
        <v>-8.0485265415699558E-3</v>
      </c>
      <c r="W86">
        <f t="shared" si="26"/>
        <v>-5.8353367497990805E-3</v>
      </c>
      <c r="X86">
        <f t="shared" si="27"/>
        <v>1.3792737054715958</v>
      </c>
      <c r="Y86">
        <f t="shared" si="28"/>
        <v>1</v>
      </c>
      <c r="Z86">
        <f t="shared" si="29"/>
        <v>0</v>
      </c>
      <c r="AA86">
        <f t="shared" si="30"/>
        <v>0</v>
      </c>
      <c r="AB86">
        <f t="shared" si="31"/>
        <v>0</v>
      </c>
      <c r="AD86">
        <f t="shared" si="32"/>
        <v>-5.2528033206700186E-3</v>
      </c>
      <c r="AE86">
        <f t="shared" si="33"/>
        <v>-5.4800432657140519E-3</v>
      </c>
      <c r="AF86">
        <f t="shared" si="34"/>
        <v>0.95853318413273081</v>
      </c>
      <c r="AH86">
        <f t="shared" si="35"/>
        <v>0</v>
      </c>
      <c r="AI86">
        <f t="shared" si="36"/>
        <v>1</v>
      </c>
      <c r="AJ86">
        <f t="shared" si="37"/>
        <v>0</v>
      </c>
      <c r="AK86">
        <f t="shared" si="38"/>
        <v>0</v>
      </c>
      <c r="AM86">
        <f t="shared" si="39"/>
        <v>3.0124809224406692</v>
      </c>
      <c r="AN86">
        <f t="shared" si="40"/>
        <v>3.4276550687330469</v>
      </c>
      <c r="AO86">
        <f t="shared" si="41"/>
        <v>2.7466024290256681</v>
      </c>
      <c r="AP86">
        <f t="shared" si="42"/>
        <v>3.4266998863769582</v>
      </c>
      <c r="AQ86">
        <f t="shared" si="43"/>
        <v>2.7434963746599319</v>
      </c>
      <c r="AS86">
        <f t="shared" si="44"/>
        <v>-3.2126668086862429</v>
      </c>
      <c r="AT86">
        <f t="shared" si="45"/>
        <v>-1.4470163164082981</v>
      </c>
      <c r="AU86">
        <f t="shared" si="46"/>
        <v>-1.7517666289865761</v>
      </c>
      <c r="AV86">
        <f t="shared" si="47"/>
        <v>-1.4476806780943772</v>
      </c>
      <c r="AW86">
        <f t="shared" si="48"/>
        <v>-1.7542532840054819</v>
      </c>
    </row>
    <row r="87" spans="1:49" x14ac:dyDescent="0.25">
      <c r="A87" s="1" t="s">
        <v>92</v>
      </c>
      <c r="B87" s="1">
        <v>-345.06900279639598</v>
      </c>
      <c r="C87" s="1">
        <v>-332.96092905655701</v>
      </c>
      <c r="D87" s="1">
        <v>12.1080737398387</v>
      </c>
      <c r="E87" s="1">
        <v>-309.03810844422702</v>
      </c>
      <c r="F87" s="1">
        <v>-305.280752866981</v>
      </c>
      <c r="G87" s="1">
        <v>3.75735557724617</v>
      </c>
      <c r="H87" s="1">
        <v>-36.030894352168502</v>
      </c>
      <c r="I87" s="1">
        <v>-27.680176189575899</v>
      </c>
      <c r="J87" s="1">
        <v>8.3507181625925693</v>
      </c>
      <c r="K87" s="1">
        <v>-0.80047352399060601</v>
      </c>
      <c r="L87" s="1">
        <v>-2.4119230532968299</v>
      </c>
      <c r="M87" s="1">
        <v>-0.32681746857445998</v>
      </c>
      <c r="N87" s="1">
        <v>-1.1200872421157899</v>
      </c>
      <c r="O87" s="1">
        <v>-0.46795121332930001</v>
      </c>
      <c r="P87" s="1">
        <v>-1.2838172122670499</v>
      </c>
      <c r="Q87">
        <v>-0.32689163257274401</v>
      </c>
      <c r="R87">
        <v>-1.1206383836303699</v>
      </c>
      <c r="S87">
        <v>-0.46823247457531703</v>
      </c>
      <c r="T87">
        <v>-1.2860912656374499</v>
      </c>
      <c r="V87">
        <f t="shared" si="25"/>
        <v>-8.0185989139900382E-3</v>
      </c>
      <c r="W87">
        <f t="shared" si="26"/>
        <v>-5.7048420868460181E-3</v>
      </c>
      <c r="X87">
        <f t="shared" si="27"/>
        <v>1.40557771659955</v>
      </c>
      <c r="Y87">
        <f t="shared" si="28"/>
        <v>1</v>
      </c>
      <c r="Z87">
        <f t="shared" si="29"/>
        <v>0</v>
      </c>
      <c r="AA87">
        <f t="shared" si="30"/>
        <v>0</v>
      </c>
      <c r="AB87">
        <f t="shared" si="31"/>
        <v>0</v>
      </c>
      <c r="AD87">
        <f t="shared" si="32"/>
        <v>-5.1934040290100292E-3</v>
      </c>
      <c r="AE87">
        <f t="shared" si="33"/>
        <v>-5.349416842544974E-3</v>
      </c>
      <c r="AF87">
        <f t="shared" si="34"/>
        <v>0.97083554747610168</v>
      </c>
      <c r="AH87">
        <f t="shared" si="35"/>
        <v>0</v>
      </c>
      <c r="AI87">
        <f t="shared" si="36"/>
        <v>1</v>
      </c>
      <c r="AJ87">
        <f t="shared" si="37"/>
        <v>0</v>
      </c>
      <c r="AK87">
        <f t="shared" si="38"/>
        <v>0</v>
      </c>
      <c r="AM87">
        <f t="shared" si="39"/>
        <v>3.0131203356641376</v>
      </c>
      <c r="AN87">
        <f t="shared" si="40"/>
        <v>3.4281647860196958</v>
      </c>
      <c r="AO87">
        <f t="shared" si="41"/>
        <v>2.7466938656997768</v>
      </c>
      <c r="AP87">
        <f t="shared" si="42"/>
        <v>3.4272563428187635</v>
      </c>
      <c r="AQ87">
        <f t="shared" si="43"/>
        <v>2.7434851661846644</v>
      </c>
      <c r="AS87">
        <f t="shared" si="44"/>
        <v>-3.2123965772874357</v>
      </c>
      <c r="AT87">
        <f t="shared" si="45"/>
        <v>-1.44690471069025</v>
      </c>
      <c r="AU87">
        <f t="shared" si="46"/>
        <v>-1.7517684255963499</v>
      </c>
      <c r="AV87">
        <f t="shared" si="47"/>
        <v>-1.4475300162031139</v>
      </c>
      <c r="AW87">
        <f t="shared" si="48"/>
        <v>-1.7543237402127669</v>
      </c>
    </row>
    <row r="88" spans="1:49" x14ac:dyDescent="0.25">
      <c r="A88" s="1" t="s">
        <v>93</v>
      </c>
      <c r="B88" s="1">
        <v>-403.43636153335302</v>
      </c>
      <c r="C88" s="1">
        <v>-391.19421999267098</v>
      </c>
      <c r="D88" s="1">
        <v>12.2421415406829</v>
      </c>
      <c r="E88" s="1">
        <v>-357.94856658379302</v>
      </c>
      <c r="F88" s="1">
        <v>-355.95810593042501</v>
      </c>
      <c r="G88" s="1">
        <v>1.9904606533676701</v>
      </c>
      <c r="H88" s="1">
        <v>-45.487794949560303</v>
      </c>
      <c r="I88" s="1">
        <v>-35.236114062245001</v>
      </c>
      <c r="J88" s="1">
        <v>10.251680887315199</v>
      </c>
      <c r="K88" s="1">
        <v>-0.87644737266388495</v>
      </c>
      <c r="L88" s="1">
        <v>-2.6634207895928199</v>
      </c>
      <c r="M88" s="1">
        <v>-0.32678899734720301</v>
      </c>
      <c r="N88" s="1">
        <v>-1.12018688688056</v>
      </c>
      <c r="O88" s="1">
        <v>-0.54182430338760601</v>
      </c>
      <c r="P88" s="1">
        <v>-1.5337425909756399</v>
      </c>
      <c r="Q88">
        <v>-0.32690362015562202</v>
      </c>
      <c r="R88">
        <v>-1.1210052283512899</v>
      </c>
      <c r="S88">
        <v>-0.54217000896306899</v>
      </c>
      <c r="T88">
        <v>-1.53636857954828</v>
      </c>
      <c r="V88">
        <f t="shared" si="25"/>
        <v>-9.4913117366199895E-3</v>
      </c>
      <c r="W88">
        <f t="shared" si="26"/>
        <v>-7.8340719290759253E-3</v>
      </c>
      <c r="X88">
        <f t="shared" si="27"/>
        <v>1.2115425825225408</v>
      </c>
      <c r="Y88">
        <f t="shared" si="28"/>
        <v>0</v>
      </c>
      <c r="Z88">
        <f t="shared" si="29"/>
        <v>1</v>
      </c>
      <c r="AA88">
        <f t="shared" si="30"/>
        <v>0</v>
      </c>
      <c r="AB88">
        <f t="shared" si="31"/>
        <v>0</v>
      </c>
      <c r="AD88">
        <f t="shared" si="32"/>
        <v>-6.0469816932500198E-3</v>
      </c>
      <c r="AE88">
        <f t="shared" si="33"/>
        <v>-7.3737435451939337E-3</v>
      </c>
      <c r="AF88">
        <f t="shared" si="34"/>
        <v>0.82006943368559759</v>
      </c>
      <c r="AH88">
        <f t="shared" si="35"/>
        <v>0</v>
      </c>
      <c r="AI88">
        <f t="shared" si="36"/>
        <v>0</v>
      </c>
      <c r="AJ88">
        <f t="shared" si="37"/>
        <v>1</v>
      </c>
      <c r="AK88">
        <f t="shared" si="38"/>
        <v>0</v>
      </c>
      <c r="AM88">
        <f t="shared" si="39"/>
        <v>3.0388827357626571</v>
      </c>
      <c r="AN88">
        <f t="shared" si="40"/>
        <v>3.4291612549828505</v>
      </c>
      <c r="AO88">
        <f t="shared" si="41"/>
        <v>2.8337395174009576</v>
      </c>
      <c r="AP88">
        <f t="shared" si="42"/>
        <v>3.4278598605643897</v>
      </c>
      <c r="AQ88">
        <f t="shared" si="43"/>
        <v>2.8307009880995375</v>
      </c>
      <c r="AS88">
        <f t="shared" si="44"/>
        <v>-3.5398681622567048</v>
      </c>
      <c r="AT88">
        <f t="shared" si="45"/>
        <v>-1.4469758842277631</v>
      </c>
      <c r="AU88">
        <f t="shared" si="46"/>
        <v>-2.0755668943632459</v>
      </c>
      <c r="AV88">
        <f t="shared" si="47"/>
        <v>-1.4479088485069118</v>
      </c>
      <c r="AW88">
        <f t="shared" si="48"/>
        <v>-2.078538588511349</v>
      </c>
    </row>
    <row r="89" spans="1:49" x14ac:dyDescent="0.25">
      <c r="A89" s="1" t="s">
        <v>94</v>
      </c>
      <c r="B89" s="1">
        <v>-386.55475427074202</v>
      </c>
      <c r="C89" s="1">
        <v>-375.27211684484701</v>
      </c>
      <c r="D89" s="1">
        <v>11.282637425894899</v>
      </c>
      <c r="E89" s="1">
        <v>-344.84666623873699</v>
      </c>
      <c r="F89" s="1">
        <v>-342.98834091432201</v>
      </c>
      <c r="G89" s="1">
        <v>1.8583253244150399</v>
      </c>
      <c r="H89" s="1">
        <v>-41.708088032005101</v>
      </c>
      <c r="I89" s="1">
        <v>-32.283775930525103</v>
      </c>
      <c r="J89" s="1">
        <v>9.4243121014799396</v>
      </c>
      <c r="K89" s="1">
        <v>-0.87602601680074199</v>
      </c>
      <c r="L89" s="1">
        <v>-2.6628655058875101</v>
      </c>
      <c r="M89" s="1">
        <v>-0.32703803854756602</v>
      </c>
      <c r="N89" s="1">
        <v>-1.1203828204781301</v>
      </c>
      <c r="O89" s="1">
        <v>-0.54182110411656503</v>
      </c>
      <c r="P89" s="1">
        <v>-1.5337637900372201</v>
      </c>
      <c r="Q89">
        <v>-0.327139199296551</v>
      </c>
      <c r="R89">
        <v>-1.12111775406595</v>
      </c>
      <c r="S89">
        <v>-0.54214015269237303</v>
      </c>
      <c r="T89">
        <v>-1.5361981774550699</v>
      </c>
      <c r="V89">
        <f t="shared" si="25"/>
        <v>-8.7188953721599738E-3</v>
      </c>
      <c r="W89">
        <f t="shared" si="26"/>
        <v>-7.166874136610879E-3</v>
      </c>
      <c r="X89">
        <f t="shared" si="27"/>
        <v>1.2165548335250973</v>
      </c>
      <c r="Y89">
        <f t="shared" si="28"/>
        <v>0</v>
      </c>
      <c r="Z89">
        <f t="shared" si="29"/>
        <v>1</v>
      </c>
      <c r="AA89">
        <f t="shared" si="30"/>
        <v>0</v>
      </c>
      <c r="AB89">
        <f t="shared" si="31"/>
        <v>0</v>
      </c>
      <c r="AD89">
        <f t="shared" si="32"/>
        <v>-5.5495743664901731E-3</v>
      </c>
      <c r="AE89">
        <f t="shared" si="33"/>
        <v>-6.7466648118179595E-3</v>
      </c>
      <c r="AF89">
        <f t="shared" si="34"/>
        <v>0.82256559667365214</v>
      </c>
      <c r="AH89">
        <f t="shared" si="35"/>
        <v>0</v>
      </c>
      <c r="AI89">
        <f t="shared" si="36"/>
        <v>0</v>
      </c>
      <c r="AJ89">
        <f t="shared" si="37"/>
        <v>1</v>
      </c>
      <c r="AK89">
        <f t="shared" si="38"/>
        <v>0</v>
      </c>
      <c r="AM89">
        <f t="shared" si="39"/>
        <v>3.0397105277904055</v>
      </c>
      <c r="AN89">
        <f t="shared" si="40"/>
        <v>3.427035819848844</v>
      </c>
      <c r="AO89">
        <f t="shared" si="41"/>
        <v>2.8335812609082951</v>
      </c>
      <c r="AP89">
        <f t="shared" si="42"/>
        <v>3.4258486427265438</v>
      </c>
      <c r="AQ89">
        <f t="shared" si="43"/>
        <v>2.8307568280087754</v>
      </c>
      <c r="AS89">
        <f t="shared" si="44"/>
        <v>-3.5388915226882522</v>
      </c>
      <c r="AT89">
        <f t="shared" si="45"/>
        <v>-1.4474208590256961</v>
      </c>
      <c r="AU89">
        <f t="shared" si="46"/>
        <v>-2.0755848941537849</v>
      </c>
      <c r="AV89">
        <f t="shared" si="47"/>
        <v>-1.4482569533625012</v>
      </c>
      <c r="AW89">
        <f t="shared" si="48"/>
        <v>-2.0783383301474432</v>
      </c>
    </row>
    <row r="90" spans="1:49" x14ac:dyDescent="0.25">
      <c r="A90" s="1" t="s">
        <v>95</v>
      </c>
      <c r="B90" s="1">
        <v>-385.52866579076903</v>
      </c>
      <c r="C90" s="1">
        <v>-374.22943591061102</v>
      </c>
      <c r="D90" s="1">
        <v>11.299229880157901</v>
      </c>
      <c r="E90" s="1">
        <v>-344.764995187713</v>
      </c>
      <c r="F90" s="1">
        <v>-341.73882622439697</v>
      </c>
      <c r="G90" s="1">
        <v>3.0261689633159001</v>
      </c>
      <c r="H90" s="1">
        <v>-40.763670603056298</v>
      </c>
      <c r="I90" s="1">
        <v>-32.490609686214299</v>
      </c>
      <c r="J90" s="1">
        <v>8.2730609168420592</v>
      </c>
      <c r="K90" s="1">
        <v>-0.694586752693651</v>
      </c>
      <c r="L90" s="1">
        <v>-2.0688303695035399</v>
      </c>
      <c r="M90" s="1">
        <v>-0.381810673461698</v>
      </c>
      <c r="N90" s="1">
        <v>-1.2119692814182099</v>
      </c>
      <c r="O90" s="1">
        <v>-0.30613910867607702</v>
      </c>
      <c r="P90" s="1">
        <v>-0.847971998628963</v>
      </c>
      <c r="Q90">
        <v>-0.38193874354265001</v>
      </c>
      <c r="R90">
        <v>-1.2128218274854701</v>
      </c>
      <c r="S90">
        <v>-0.30636789930512398</v>
      </c>
      <c r="T90">
        <v>-0.84991363390750896</v>
      </c>
      <c r="V90">
        <f t="shared" si="25"/>
        <v>-8.8890894563670164E-3</v>
      </c>
      <c r="W90">
        <f t="shared" si="26"/>
        <v>-6.6369705558759762E-3</v>
      </c>
      <c r="X90">
        <f t="shared" si="27"/>
        <v>1.3393293493666547</v>
      </c>
      <c r="Y90">
        <f t="shared" si="28"/>
        <v>1</v>
      </c>
      <c r="Z90">
        <f t="shared" si="29"/>
        <v>0</v>
      </c>
      <c r="AA90">
        <f t="shared" si="30"/>
        <v>0</v>
      </c>
      <c r="AB90">
        <f t="shared" si="31"/>
        <v>0</v>
      </c>
      <c r="AD90">
        <f t="shared" si="32"/>
        <v>-6.0949081105609038E-3</v>
      </c>
      <c r="AE90">
        <f t="shared" si="33"/>
        <v>-6.2801098458770133E-3</v>
      </c>
      <c r="AF90">
        <f t="shared" si="34"/>
        <v>0.97050979364036172</v>
      </c>
      <c r="AH90">
        <f t="shared" si="35"/>
        <v>0</v>
      </c>
      <c r="AI90">
        <f t="shared" si="36"/>
        <v>1</v>
      </c>
      <c r="AJ90">
        <f t="shared" si="37"/>
        <v>0</v>
      </c>
      <c r="AK90">
        <f t="shared" si="38"/>
        <v>0</v>
      </c>
      <c r="AM90">
        <f t="shared" si="39"/>
        <v>2.9785053652124605</v>
      </c>
      <c r="AN90">
        <f t="shared" si="40"/>
        <v>3.1754354539579137</v>
      </c>
      <c r="AO90">
        <f t="shared" si="41"/>
        <v>2.7741602035827069</v>
      </c>
      <c r="AP90">
        <f t="shared" si="42"/>
        <v>3.1742676820159423</v>
      </c>
      <c r="AQ90">
        <f t="shared" si="43"/>
        <v>2.7698911200731113</v>
      </c>
      <c r="AS90">
        <f t="shared" si="44"/>
        <v>-2.763417122197191</v>
      </c>
      <c r="AT90">
        <f t="shared" si="45"/>
        <v>-1.5937799548799079</v>
      </c>
      <c r="AU90">
        <f t="shared" si="46"/>
        <v>-1.1541111073050401</v>
      </c>
      <c r="AV90">
        <f t="shared" si="47"/>
        <v>-1.5947605710281201</v>
      </c>
      <c r="AW90">
        <f t="shared" si="48"/>
        <v>-1.1562815332126331</v>
      </c>
    </row>
    <row r="91" spans="1:49" x14ac:dyDescent="0.25">
      <c r="A91" s="1" t="s">
        <v>96</v>
      </c>
      <c r="B91" s="1">
        <v>-383.35834126334902</v>
      </c>
      <c r="C91" s="1">
        <v>-372.61656494379798</v>
      </c>
      <c r="D91" s="1">
        <v>10.7417763195508</v>
      </c>
      <c r="E91" s="1">
        <v>-343.73870789566098</v>
      </c>
      <c r="F91" s="1">
        <v>-340.92355841115301</v>
      </c>
      <c r="G91" s="1">
        <v>2.8151494845074798</v>
      </c>
      <c r="H91" s="1">
        <v>-39.619633367687698</v>
      </c>
      <c r="I91" s="1">
        <v>-31.693006532644301</v>
      </c>
      <c r="J91" s="1">
        <v>7.9266268350433498</v>
      </c>
      <c r="K91" s="1">
        <v>-0.69438924985263395</v>
      </c>
      <c r="L91" s="1">
        <v>-2.0685915561774602</v>
      </c>
      <c r="M91" s="1">
        <v>-0.38181002887269799</v>
      </c>
      <c r="N91" s="1">
        <v>-1.2119637376277901</v>
      </c>
      <c r="O91" s="1">
        <v>-0.30614047339579897</v>
      </c>
      <c r="P91" s="1">
        <v>-0.84797624683213402</v>
      </c>
      <c r="Q91">
        <v>-0.38193801637649899</v>
      </c>
      <c r="R91">
        <v>-1.2128119951944201</v>
      </c>
      <c r="S91">
        <v>-0.30635717416582497</v>
      </c>
      <c r="T91">
        <v>-0.84980239329227403</v>
      </c>
      <c r="V91">
        <f t="shared" si="25"/>
        <v>-8.6515717175360551E-3</v>
      </c>
      <c r="W91">
        <f t="shared" si="26"/>
        <v>-6.4387475841369834E-3</v>
      </c>
      <c r="X91">
        <f t="shared" si="27"/>
        <v>1.3436730675466706</v>
      </c>
      <c r="Y91">
        <f t="shared" si="28"/>
        <v>1</v>
      </c>
      <c r="Z91">
        <f t="shared" si="29"/>
        <v>0</v>
      </c>
      <c r="AA91">
        <f t="shared" si="30"/>
        <v>0</v>
      </c>
      <c r="AB91">
        <f t="shared" si="31"/>
        <v>0</v>
      </c>
      <c r="AD91">
        <f t="shared" si="32"/>
        <v>-5.9771676907660609E-3</v>
      </c>
      <c r="AE91">
        <f t="shared" si="33"/>
        <v>-6.0940593103099849E-3</v>
      </c>
      <c r="AF91">
        <f t="shared" si="34"/>
        <v>0.98081875912396099</v>
      </c>
      <c r="AH91">
        <f t="shared" si="35"/>
        <v>0</v>
      </c>
      <c r="AI91">
        <f t="shared" si="36"/>
        <v>1</v>
      </c>
      <c r="AJ91">
        <f t="shared" si="37"/>
        <v>0</v>
      </c>
      <c r="AK91">
        <f t="shared" si="38"/>
        <v>0</v>
      </c>
      <c r="AM91">
        <f t="shared" si="39"/>
        <v>2.9790086131322813</v>
      </c>
      <c r="AN91">
        <f t="shared" si="40"/>
        <v>3.1754157564636856</v>
      </c>
      <c r="AO91">
        <f t="shared" si="41"/>
        <v>2.7738942154894439</v>
      </c>
      <c r="AP91">
        <f t="shared" si="42"/>
        <v>3.1742585211974084</v>
      </c>
      <c r="AQ91">
        <f t="shared" si="43"/>
        <v>2.7698926490383169</v>
      </c>
      <c r="AS91">
        <f t="shared" si="44"/>
        <v>-2.762980806030094</v>
      </c>
      <c r="AT91">
        <f t="shared" si="45"/>
        <v>-1.5937737665004881</v>
      </c>
      <c r="AU91">
        <f t="shared" si="46"/>
        <v>-1.154116720227933</v>
      </c>
      <c r="AV91">
        <f t="shared" si="47"/>
        <v>-1.594750011570919</v>
      </c>
      <c r="AW91">
        <f t="shared" si="48"/>
        <v>-1.1561595674580989</v>
      </c>
    </row>
    <row r="92" spans="1:49" x14ac:dyDescent="0.25">
      <c r="A92" s="1" t="s">
        <v>34</v>
      </c>
      <c r="B92" s="1">
        <v>-407.00687570295901</v>
      </c>
      <c r="C92" s="1">
        <v>-388.73691385561199</v>
      </c>
      <c r="D92" s="1">
        <v>18.269961847346899</v>
      </c>
      <c r="E92" s="1">
        <v>-344.48892840096102</v>
      </c>
      <c r="F92" s="1">
        <v>-344.22395730252401</v>
      </c>
      <c r="G92" s="1">
        <v>0.26497109843715799</v>
      </c>
      <c r="H92" s="1">
        <v>-62.517947301998298</v>
      </c>
      <c r="I92" s="1">
        <v>-44.5129565530885</v>
      </c>
      <c r="J92" s="1">
        <v>18.004990748909702</v>
      </c>
      <c r="K92" s="1">
        <v>-0.46366031566112798</v>
      </c>
      <c r="L92" s="1">
        <v>-1.3987708218687001</v>
      </c>
      <c r="M92" s="1">
        <v>-0.38241353475308298</v>
      </c>
      <c r="N92" s="1">
        <v>-1.21508234868027</v>
      </c>
      <c r="O92" s="1">
        <v>-7.0852699890700699E-2</v>
      </c>
      <c r="P92" s="1">
        <v>-0.17027072890591799</v>
      </c>
      <c r="Q92">
        <v>-0.382466059986246</v>
      </c>
      <c r="R92">
        <v>-1.2154304179733599</v>
      </c>
      <c r="S92">
        <v>-7.2550841861474202E-2</v>
      </c>
      <c r="T92">
        <v>-0.17502973026476701</v>
      </c>
      <c r="V92">
        <f t="shared" si="25"/>
        <v>-1.3417744282512079E-2</v>
      </c>
      <c r="W92">
        <f t="shared" si="26"/>
        <v>-1.0394081017344292E-2</v>
      </c>
      <c r="X92">
        <f t="shared" si="27"/>
        <v>1.2909024145686656</v>
      </c>
      <c r="Y92">
        <f t="shared" si="28"/>
        <v>0</v>
      </c>
      <c r="Z92">
        <f t="shared" si="29"/>
        <v>1</v>
      </c>
      <c r="AA92">
        <f t="shared" si="30"/>
        <v>0</v>
      </c>
      <c r="AB92">
        <f t="shared" si="31"/>
        <v>0</v>
      </c>
      <c r="AD92">
        <f t="shared" si="32"/>
        <v>-8.3106736305731121E-3</v>
      </c>
      <c r="AE92">
        <f t="shared" si="33"/>
        <v>-8.6434138134077743E-3</v>
      </c>
      <c r="AF92">
        <f t="shared" si="34"/>
        <v>0.96150361535178253</v>
      </c>
      <c r="AH92">
        <f t="shared" si="35"/>
        <v>0</v>
      </c>
      <c r="AI92">
        <f t="shared" si="36"/>
        <v>1</v>
      </c>
      <c r="AJ92">
        <f t="shared" si="37"/>
        <v>0</v>
      </c>
      <c r="AK92">
        <f t="shared" si="38"/>
        <v>0</v>
      </c>
      <c r="AM92">
        <f t="shared" si="39"/>
        <v>3.0168008229779351</v>
      </c>
      <c r="AN92">
        <f t="shared" si="40"/>
        <v>3.1778778436368142</v>
      </c>
      <c r="AO92">
        <f t="shared" si="41"/>
        <v>2.4125113613286815</v>
      </c>
      <c r="AP92">
        <f t="shared" si="42"/>
        <v>3.1774041404283064</v>
      </c>
      <c r="AQ92">
        <f t="shared" si="43"/>
        <v>2.4031650052656039</v>
      </c>
      <c r="AS92">
        <f t="shared" si="44"/>
        <v>-1.8624311375298279</v>
      </c>
      <c r="AT92">
        <f t="shared" si="45"/>
        <v>-1.597495883433353</v>
      </c>
      <c r="AU92">
        <f t="shared" si="46"/>
        <v>-0.24112342879661869</v>
      </c>
      <c r="AV92">
        <f t="shared" si="47"/>
        <v>-1.5978964779596059</v>
      </c>
      <c r="AW92">
        <f t="shared" si="48"/>
        <v>-0.24758057212624121</v>
      </c>
    </row>
    <row r="93" spans="1:49" x14ac:dyDescent="0.25">
      <c r="A93" s="1" t="s">
        <v>35</v>
      </c>
      <c r="B93" s="1">
        <v>-398.964386149164</v>
      </c>
      <c r="C93" s="1">
        <v>-381.41554939807401</v>
      </c>
      <c r="D93" s="1">
        <v>17.5488367510901</v>
      </c>
      <c r="E93" s="1">
        <v>-351.87864218526101</v>
      </c>
      <c r="F93" s="1">
        <v>-351.67164024848</v>
      </c>
      <c r="G93" s="1">
        <v>0.20700193678077</v>
      </c>
      <c r="H93" s="1">
        <v>-47.085743963903603</v>
      </c>
      <c r="I93" s="1">
        <v>-29.743909149594199</v>
      </c>
      <c r="J93" s="1">
        <v>17.341834814309301</v>
      </c>
      <c r="K93" s="1">
        <v>-0.46144999049372598</v>
      </c>
      <c r="L93" s="1">
        <v>-1.3961400036104501</v>
      </c>
      <c r="M93" s="1">
        <v>-0.38269969536854398</v>
      </c>
      <c r="N93" s="1">
        <v>-1.2158328596633901</v>
      </c>
      <c r="O93" s="1">
        <v>-7.0852699890699103E-2</v>
      </c>
      <c r="P93" s="1">
        <v>-0.17027072890591799</v>
      </c>
      <c r="Q93">
        <v>-0.38274063406591102</v>
      </c>
      <c r="R93">
        <v>-1.2161061904980199</v>
      </c>
      <c r="S93">
        <v>-7.2413356055726893E-2</v>
      </c>
      <c r="T93">
        <v>-0.17500095834353799</v>
      </c>
      <c r="V93">
        <f t="shared" si="25"/>
        <v>-1.0036415041142055E-2</v>
      </c>
      <c r="W93">
        <f t="shared" si="26"/>
        <v>-7.8975952344828987E-3</v>
      </c>
      <c r="X93">
        <f t="shared" si="27"/>
        <v>1.2708191219170777</v>
      </c>
      <c r="Y93">
        <f t="shared" si="28"/>
        <v>0</v>
      </c>
      <c r="Z93">
        <f t="shared" si="29"/>
        <v>1</v>
      </c>
      <c r="AA93">
        <f t="shared" si="30"/>
        <v>0</v>
      </c>
      <c r="AB93">
        <f t="shared" si="31"/>
        <v>0</v>
      </c>
      <c r="AD93">
        <f t="shared" si="32"/>
        <v>-5.0328547688921754E-3</v>
      </c>
      <c r="AE93">
        <f t="shared" si="33"/>
        <v>-6.2960003720880647E-3</v>
      </c>
      <c r="AF93">
        <f t="shared" si="34"/>
        <v>0.7993733277406132</v>
      </c>
      <c r="AH93">
        <f t="shared" si="35"/>
        <v>0</v>
      </c>
      <c r="AI93">
        <f t="shared" si="36"/>
        <v>0</v>
      </c>
      <c r="AJ93">
        <f t="shared" si="37"/>
        <v>0</v>
      </c>
      <c r="AK93">
        <f t="shared" si="38"/>
        <v>1</v>
      </c>
      <c r="AM93">
        <f t="shared" si="39"/>
        <v>3.0255499672167239</v>
      </c>
      <c r="AN93">
        <f t="shared" si="40"/>
        <v>3.1773636824999265</v>
      </c>
      <c r="AO93">
        <f t="shared" si="41"/>
        <v>2.4166944867030207</v>
      </c>
      <c r="AP93">
        <f t="shared" si="42"/>
        <v>3.1769893584381608</v>
      </c>
      <c r="AQ93">
        <f t="shared" si="43"/>
        <v>2.4031650052656581</v>
      </c>
      <c r="AS93">
        <f t="shared" si="44"/>
        <v>-1.857589994104176</v>
      </c>
      <c r="AT93">
        <f t="shared" si="45"/>
        <v>-1.598532555031934</v>
      </c>
      <c r="AU93">
        <f t="shared" si="46"/>
        <v>-0.24112342879661708</v>
      </c>
      <c r="AV93">
        <f t="shared" si="47"/>
        <v>-1.5988468245639309</v>
      </c>
      <c r="AW93">
        <f t="shared" si="48"/>
        <v>-0.24741431439926487</v>
      </c>
    </row>
    <row r="94" spans="1:49" x14ac:dyDescent="0.25">
      <c r="A94" s="1" t="s">
        <v>36</v>
      </c>
      <c r="B94" s="1">
        <v>-399.30805673542301</v>
      </c>
      <c r="C94" s="1">
        <v>-381.04341976916299</v>
      </c>
      <c r="D94" s="1">
        <v>18.264636966259701</v>
      </c>
      <c r="E94" s="1">
        <v>-347.21138952286401</v>
      </c>
      <c r="F94" s="1">
        <v>-346.98231326892</v>
      </c>
      <c r="G94" s="1">
        <v>0.22907625394384301</v>
      </c>
      <c r="H94" s="1">
        <v>-52.096667212559097</v>
      </c>
      <c r="I94" s="1">
        <v>-34.061106500243199</v>
      </c>
      <c r="J94" s="1">
        <v>18.035560712315899</v>
      </c>
      <c r="K94" s="1">
        <v>-0.46218664199905601</v>
      </c>
      <c r="L94" s="1">
        <v>-1.3968430399484999</v>
      </c>
      <c r="M94" s="1">
        <v>-0.38253808152588298</v>
      </c>
      <c r="N94" s="1">
        <v>-1.21552560174504</v>
      </c>
      <c r="O94" s="1">
        <v>-7.0852699890700796E-2</v>
      </c>
      <c r="P94" s="1">
        <v>-0.17027072890591899</v>
      </c>
      <c r="Q94">
        <v>-0.38257952105418203</v>
      </c>
      <c r="R94">
        <v>-1.21580941036431</v>
      </c>
      <c r="S94">
        <v>-7.2534837982226902E-2</v>
      </c>
      <c r="T94">
        <v>-0.17513272400404201</v>
      </c>
      <c r="V94">
        <f t="shared" si="25"/>
        <v>-1.1046709297540924E-2</v>
      </c>
      <c r="W94">
        <f t="shared" si="26"/>
        <v>-8.7958605824722397E-3</v>
      </c>
      <c r="X94">
        <f t="shared" si="27"/>
        <v>1.2558986348139731</v>
      </c>
      <c r="Y94">
        <f t="shared" si="28"/>
        <v>0</v>
      </c>
      <c r="Z94">
        <f t="shared" si="29"/>
        <v>1</v>
      </c>
      <c r="AA94">
        <f t="shared" si="30"/>
        <v>0</v>
      </c>
      <c r="AB94">
        <f t="shared" si="31"/>
        <v>0</v>
      </c>
      <c r="AD94">
        <f t="shared" si="32"/>
        <v>-5.900905580147886E-3</v>
      </c>
      <c r="AE94">
        <f t="shared" si="33"/>
        <v>-7.0722829626470862E-3</v>
      </c>
      <c r="AF94">
        <f t="shared" si="34"/>
        <v>0.83437068501275502</v>
      </c>
      <c r="AH94">
        <f t="shared" si="35"/>
        <v>0</v>
      </c>
      <c r="AI94">
        <f t="shared" si="36"/>
        <v>0</v>
      </c>
      <c r="AJ94">
        <f t="shared" si="37"/>
        <v>1</v>
      </c>
      <c r="AK94">
        <f t="shared" si="38"/>
        <v>0</v>
      </c>
      <c r="AM94">
        <f t="shared" si="39"/>
        <v>3.0222488341654685</v>
      </c>
      <c r="AN94">
        <f t="shared" si="40"/>
        <v>3.1779260087267542</v>
      </c>
      <c r="AO94">
        <f t="shared" si="41"/>
        <v>2.4144635719315248</v>
      </c>
      <c r="AP94">
        <f t="shared" si="42"/>
        <v>3.1775283571677453</v>
      </c>
      <c r="AQ94">
        <f t="shared" si="43"/>
        <v>2.4031650052656146</v>
      </c>
      <c r="AS94">
        <f t="shared" si="44"/>
        <v>-1.8590296819475558</v>
      </c>
      <c r="AT94">
        <f t="shared" si="45"/>
        <v>-1.598063683270923</v>
      </c>
      <c r="AU94">
        <f t="shared" si="46"/>
        <v>-0.2411234287966198</v>
      </c>
      <c r="AV94">
        <f t="shared" si="47"/>
        <v>-1.598388931418492</v>
      </c>
      <c r="AW94">
        <f t="shared" si="48"/>
        <v>-0.24766756198626891</v>
      </c>
    </row>
    <row r="95" spans="1:49" x14ac:dyDescent="0.25">
      <c r="A95" s="1" t="s">
        <v>37</v>
      </c>
      <c r="B95" s="1">
        <v>-414.31681336726001</v>
      </c>
      <c r="C95" s="1">
        <v>-396.23169922466798</v>
      </c>
      <c r="D95" s="1">
        <v>18.085114142592101</v>
      </c>
      <c r="E95" s="1">
        <v>-351.28651790461703</v>
      </c>
      <c r="F95" s="1">
        <v>-351.01470571293299</v>
      </c>
      <c r="G95" s="1">
        <v>0.27181219168432003</v>
      </c>
      <c r="H95" s="1">
        <v>-63.030295462642698</v>
      </c>
      <c r="I95" s="1">
        <v>-45.216993511734898</v>
      </c>
      <c r="J95" s="1">
        <v>17.8133019509078</v>
      </c>
      <c r="K95" s="1">
        <v>-0.46391329484329602</v>
      </c>
      <c r="L95" s="1">
        <v>-1.3990874751453399</v>
      </c>
      <c r="M95" s="1">
        <v>-0.382519137660357</v>
      </c>
      <c r="N95" s="1">
        <v>-1.2153512351673901</v>
      </c>
      <c r="O95" s="1">
        <v>-7.0852699890698298E-2</v>
      </c>
      <c r="P95" s="1">
        <v>-0.17027072890591499</v>
      </c>
      <c r="Q95">
        <v>-0.38257535909403501</v>
      </c>
      <c r="R95">
        <v>-1.21572231609966</v>
      </c>
      <c r="S95">
        <v>-7.2533873661804998E-2</v>
      </c>
      <c r="T95">
        <v>-0.17494698021676</v>
      </c>
      <c r="V95">
        <f t="shared" si="25"/>
        <v>-1.3465511072034864E-2</v>
      </c>
      <c r="W95">
        <f t="shared" si="26"/>
        <v>-1.0541457292240722E-2</v>
      </c>
      <c r="X95">
        <f t="shared" si="27"/>
        <v>1.277386105045121</v>
      </c>
      <c r="Y95">
        <f t="shared" si="28"/>
        <v>0</v>
      </c>
      <c r="Z95">
        <f t="shared" si="29"/>
        <v>1</v>
      </c>
      <c r="AA95">
        <f t="shared" si="30"/>
        <v>0</v>
      </c>
      <c r="AB95">
        <f t="shared" si="31"/>
        <v>0</v>
      </c>
      <c r="AD95">
        <f t="shared" si="32"/>
        <v>-8.4181788289199588E-3</v>
      </c>
      <c r="AE95">
        <f t="shared" si="33"/>
        <v>-8.804062087456016E-3</v>
      </c>
      <c r="AF95">
        <f t="shared" si="34"/>
        <v>0.95616986174076835</v>
      </c>
      <c r="AH95">
        <f t="shared" si="35"/>
        <v>0</v>
      </c>
      <c r="AI95">
        <f t="shared" si="36"/>
        <v>1</v>
      </c>
      <c r="AJ95">
        <f t="shared" si="37"/>
        <v>0</v>
      </c>
      <c r="AK95">
        <f t="shared" si="38"/>
        <v>0</v>
      </c>
      <c r="AM95">
        <f t="shared" si="39"/>
        <v>3.0158382842163078</v>
      </c>
      <c r="AN95">
        <f t="shared" si="40"/>
        <v>3.1777329281702165</v>
      </c>
      <c r="AO95">
        <f t="shared" si="41"/>
        <v>2.411934884830008</v>
      </c>
      <c r="AP95">
        <f t="shared" si="42"/>
        <v>3.1772298834536064</v>
      </c>
      <c r="AQ95">
        <f t="shared" si="43"/>
        <v>2.403165005265643</v>
      </c>
      <c r="AS95">
        <f t="shared" si="44"/>
        <v>-1.863000769988636</v>
      </c>
      <c r="AT95">
        <f t="shared" si="45"/>
        <v>-1.597870372827747</v>
      </c>
      <c r="AU95">
        <f t="shared" si="46"/>
        <v>-0.2411234287966133</v>
      </c>
      <c r="AV95">
        <f t="shared" si="47"/>
        <v>-1.598297675193695</v>
      </c>
      <c r="AW95">
        <f t="shared" si="48"/>
        <v>-0.247480853878565</v>
      </c>
    </row>
    <row r="96" spans="1:49" x14ac:dyDescent="0.25">
      <c r="A96" s="1" t="s">
        <v>97</v>
      </c>
      <c r="B96" s="1">
        <v>-409.79245764219399</v>
      </c>
      <c r="C96" s="1">
        <v>-402.44632405221103</v>
      </c>
      <c r="D96" s="1">
        <v>7.3461335899829798</v>
      </c>
      <c r="E96" s="1">
        <v>-365.90239569351002</v>
      </c>
      <c r="F96" s="1">
        <v>-365.57359632708</v>
      </c>
      <c r="G96" s="1">
        <v>0.32879936643074098</v>
      </c>
      <c r="H96" s="1">
        <v>-43.890061948683702</v>
      </c>
      <c r="I96" s="1">
        <v>-36.872727725131398</v>
      </c>
      <c r="J96" s="1">
        <v>7.01733422355223</v>
      </c>
      <c r="K96" s="1">
        <v>-0.44182210014929701</v>
      </c>
      <c r="L96" s="1">
        <v>-1.37951531798515</v>
      </c>
      <c r="M96" s="1">
        <v>-0.38236880660086597</v>
      </c>
      <c r="N96" s="1">
        <v>-1.21498145054623</v>
      </c>
      <c r="O96" s="1">
        <v>-5.1878586811873899E-2</v>
      </c>
      <c r="P96" s="1">
        <v>-0.15539173473642301</v>
      </c>
      <c r="Q96">
        <v>-0.38242312486369401</v>
      </c>
      <c r="R96">
        <v>-1.2153410933232001</v>
      </c>
      <c r="S96">
        <v>-5.2082375467023101E-2</v>
      </c>
      <c r="T96">
        <v>-0.15744674612349299</v>
      </c>
      <c r="V96">
        <f t="shared" si="25"/>
        <v>-9.1421327024970578E-3</v>
      </c>
      <c r="W96">
        <f t="shared" si="26"/>
        <v>-7.5747067365571422E-3</v>
      </c>
      <c r="X96">
        <f t="shared" si="27"/>
        <v>1.2069289307763145</v>
      </c>
      <c r="Y96">
        <f t="shared" si="28"/>
        <v>0</v>
      </c>
      <c r="Z96">
        <f t="shared" si="29"/>
        <v>1</v>
      </c>
      <c r="AA96">
        <f t="shared" si="30"/>
        <v>0</v>
      </c>
      <c r="AB96">
        <f t="shared" si="31"/>
        <v>0</v>
      </c>
      <c r="AD96">
        <f t="shared" si="32"/>
        <v>-6.7274785384569824E-3</v>
      </c>
      <c r="AE96">
        <f t="shared" si="33"/>
        <v>-7.3165998185799053E-3</v>
      </c>
      <c r="AF96">
        <f t="shared" si="34"/>
        <v>0.91948154952702243</v>
      </c>
      <c r="AH96">
        <f t="shared" si="35"/>
        <v>0</v>
      </c>
      <c r="AI96">
        <f t="shared" si="36"/>
        <v>1</v>
      </c>
      <c r="AJ96">
        <f t="shared" si="37"/>
        <v>0</v>
      </c>
      <c r="AK96">
        <f t="shared" si="38"/>
        <v>0</v>
      </c>
      <c r="AM96">
        <f t="shared" si="39"/>
        <v>3.1223320823448968</v>
      </c>
      <c r="AN96">
        <f t="shared" si="40"/>
        <v>3.178001052515798</v>
      </c>
      <c r="AO96">
        <f t="shared" si="41"/>
        <v>3.0230331222734503</v>
      </c>
      <c r="AP96">
        <f t="shared" si="42"/>
        <v>3.1775119454618146</v>
      </c>
      <c r="AQ96">
        <f t="shared" si="43"/>
        <v>2.9952962153714098</v>
      </c>
      <c r="AS96">
        <f t="shared" si="44"/>
        <v>-1.8213374181344471</v>
      </c>
      <c r="AT96">
        <f t="shared" si="45"/>
        <v>-1.5973502571470959</v>
      </c>
      <c r="AU96">
        <f t="shared" si="46"/>
        <v>-0.20727032154829692</v>
      </c>
      <c r="AV96">
        <f t="shared" si="47"/>
        <v>-1.5977642181868941</v>
      </c>
      <c r="AW96">
        <f t="shared" si="48"/>
        <v>-0.20952912159051609</v>
      </c>
    </row>
    <row r="97" spans="1:49" x14ac:dyDescent="0.25">
      <c r="A97" s="1" t="s">
        <v>98</v>
      </c>
      <c r="B97" s="1">
        <v>-409.63464276571</v>
      </c>
      <c r="C97" s="1">
        <v>-401.91347040100601</v>
      </c>
      <c r="D97" s="1">
        <v>7.72117236470433</v>
      </c>
      <c r="E97" s="1">
        <v>-376.60063858302499</v>
      </c>
      <c r="F97" s="1">
        <v>-376.32547677410599</v>
      </c>
      <c r="G97" s="1">
        <v>0.27516180891928299</v>
      </c>
      <c r="H97" s="1">
        <v>-33.034004182685102</v>
      </c>
      <c r="I97" s="1">
        <v>-25.587993626900101</v>
      </c>
      <c r="J97" s="1">
        <v>7.4460105557850502</v>
      </c>
      <c r="K97" s="1">
        <v>-0.440661857916814</v>
      </c>
      <c r="L97" s="1">
        <v>-1.37804472059216</v>
      </c>
      <c r="M97" s="1">
        <v>-0.38279656813008001</v>
      </c>
      <c r="N97" s="1">
        <v>-1.2160577028439901</v>
      </c>
      <c r="O97" s="1">
        <v>-5.1878586811872698E-2</v>
      </c>
      <c r="P97" s="1">
        <v>-0.15539173473642001</v>
      </c>
      <c r="Q97">
        <v>-0.38283955836594402</v>
      </c>
      <c r="R97">
        <v>-1.2163461056564799</v>
      </c>
      <c r="S97">
        <v>-5.2094751188262303E-2</v>
      </c>
      <c r="T97">
        <v>-0.15768021256439599</v>
      </c>
      <c r="V97">
        <f t="shared" si="25"/>
        <v>-6.5952830117499139E-3</v>
      </c>
      <c r="W97">
        <f t="shared" si="26"/>
        <v>-5.9867029748612993E-3</v>
      </c>
      <c r="X97">
        <f t="shared" si="27"/>
        <v>1.1016552916428453</v>
      </c>
      <c r="Y97">
        <f t="shared" si="28"/>
        <v>0</v>
      </c>
      <c r="Z97">
        <f t="shared" si="29"/>
        <v>0</v>
      </c>
      <c r="AA97">
        <f t="shared" si="30"/>
        <v>1</v>
      </c>
      <c r="AB97">
        <f t="shared" si="31"/>
        <v>0</v>
      </c>
      <c r="AD97">
        <f t="shared" si="32"/>
        <v>-4.0184023712840633E-3</v>
      </c>
      <c r="AE97">
        <f t="shared" si="33"/>
        <v>-5.727548362607679E-3</v>
      </c>
      <c r="AF97">
        <f t="shared" si="34"/>
        <v>0.70159204547590004</v>
      </c>
      <c r="AH97">
        <f t="shared" si="35"/>
        <v>0</v>
      </c>
      <c r="AI97">
        <f t="shared" si="36"/>
        <v>0</v>
      </c>
      <c r="AJ97">
        <f t="shared" si="37"/>
        <v>0</v>
      </c>
      <c r="AK97">
        <f t="shared" si="38"/>
        <v>1</v>
      </c>
      <c r="AM97">
        <f t="shared" si="39"/>
        <v>3.1272157910528771</v>
      </c>
      <c r="AN97">
        <f t="shared" si="40"/>
        <v>3.1771693365444063</v>
      </c>
      <c r="AO97">
        <f t="shared" si="41"/>
        <v>3.0267965383799282</v>
      </c>
      <c r="AP97">
        <f t="shared" si="42"/>
        <v>3.1767727406342772</v>
      </c>
      <c r="AQ97">
        <f t="shared" si="43"/>
        <v>2.9952962153714209</v>
      </c>
      <c r="AS97">
        <f t="shared" si="44"/>
        <v>-1.818706578508974</v>
      </c>
      <c r="AT97">
        <f t="shared" si="45"/>
        <v>-1.5988542709740701</v>
      </c>
      <c r="AU97">
        <f t="shared" si="46"/>
        <v>-0.20727032154829272</v>
      </c>
      <c r="AV97">
        <f t="shared" si="47"/>
        <v>-1.599185664022424</v>
      </c>
      <c r="AW97">
        <f t="shared" si="48"/>
        <v>-0.20977496375265831</v>
      </c>
    </row>
    <row r="98" spans="1:49" x14ac:dyDescent="0.25">
      <c r="A98" s="1" t="s">
        <v>99</v>
      </c>
      <c r="B98" s="1">
        <v>-408.07760641701998</v>
      </c>
      <c r="C98" s="1">
        <v>-400.51733849471299</v>
      </c>
      <c r="D98" s="1">
        <v>7.5602679223069504</v>
      </c>
      <c r="E98" s="1">
        <v>-371.48373033037598</v>
      </c>
      <c r="F98" s="1">
        <v>-371.19009671799199</v>
      </c>
      <c r="G98" s="1">
        <v>0.29363361238320002</v>
      </c>
      <c r="H98" s="1">
        <v>-36.593876086644102</v>
      </c>
      <c r="I98" s="1">
        <v>-29.327241776720399</v>
      </c>
      <c r="J98" s="1">
        <v>7.2666343099237496</v>
      </c>
      <c r="K98" s="1">
        <v>-0.44111337825892899</v>
      </c>
      <c r="L98" s="1">
        <v>-1.37840622764248</v>
      </c>
      <c r="M98" s="1">
        <v>-0.38261450994921897</v>
      </c>
      <c r="N98" s="1">
        <v>-1.21569690500376</v>
      </c>
      <c r="O98" s="1">
        <v>-5.1878586811866002E-2</v>
      </c>
      <c r="P98" s="1">
        <v>-0.15539173473640799</v>
      </c>
      <c r="Q98">
        <v>-0.38265716392368498</v>
      </c>
      <c r="R98">
        <v>-1.2159906346503699</v>
      </c>
      <c r="S98">
        <v>-5.20897240561701E-2</v>
      </c>
      <c r="T98">
        <v>-0.15761192832892501</v>
      </c>
      <c r="V98">
        <f t="shared" si="25"/>
        <v>-7.3175879023119617E-3</v>
      </c>
      <c r="W98">
        <f t="shared" si="26"/>
        <v>-6.6202814978440147E-3</v>
      </c>
      <c r="X98">
        <f t="shared" si="27"/>
        <v>1.1053288148993414</v>
      </c>
      <c r="Y98">
        <f t="shared" si="28"/>
        <v>0</v>
      </c>
      <c r="Z98">
        <f t="shared" si="29"/>
        <v>0</v>
      </c>
      <c r="AA98">
        <f t="shared" si="30"/>
        <v>1</v>
      </c>
      <c r="AB98">
        <f t="shared" si="31"/>
        <v>0</v>
      </c>
      <c r="AD98">
        <f t="shared" si="32"/>
        <v>-4.8036646631850477E-3</v>
      </c>
      <c r="AE98">
        <f t="shared" si="33"/>
        <v>-6.3664902790739053E-3</v>
      </c>
      <c r="AF98">
        <f t="shared" si="34"/>
        <v>0.75452320707600418</v>
      </c>
      <c r="AH98">
        <f t="shared" si="35"/>
        <v>0</v>
      </c>
      <c r="AI98">
        <f t="shared" si="36"/>
        <v>0</v>
      </c>
      <c r="AJ98">
        <f t="shared" si="37"/>
        <v>0</v>
      </c>
      <c r="AK98">
        <f t="shared" si="38"/>
        <v>1</v>
      </c>
      <c r="AM98">
        <f t="shared" si="39"/>
        <v>3.1248343296298073</v>
      </c>
      <c r="AN98">
        <f t="shared" si="40"/>
        <v>3.1777547875541154</v>
      </c>
      <c r="AO98">
        <f t="shared" si="41"/>
        <v>3.0257777553009642</v>
      </c>
      <c r="AP98">
        <f t="shared" si="42"/>
        <v>3.1773413537429844</v>
      </c>
      <c r="AQ98">
        <f t="shared" si="43"/>
        <v>2.9952962153715759</v>
      </c>
      <c r="AS98">
        <f t="shared" si="44"/>
        <v>-1.8195196059014089</v>
      </c>
      <c r="AT98">
        <f t="shared" si="45"/>
        <v>-1.5983114149529789</v>
      </c>
      <c r="AU98">
        <f t="shared" si="46"/>
        <v>-0.20727032154827399</v>
      </c>
      <c r="AV98">
        <f t="shared" si="47"/>
        <v>-1.598647798574055</v>
      </c>
      <c r="AW98">
        <f t="shared" si="48"/>
        <v>-0.20970165238509511</v>
      </c>
    </row>
    <row r="99" spans="1:49" x14ac:dyDescent="0.25">
      <c r="A99" s="1" t="s">
        <v>100</v>
      </c>
      <c r="B99" s="1">
        <v>-415.96524924972198</v>
      </c>
      <c r="C99" s="1">
        <v>-408.75251302276899</v>
      </c>
      <c r="D99" s="1">
        <v>7.2127362269531998</v>
      </c>
      <c r="E99" s="1">
        <v>-372.47911617957499</v>
      </c>
      <c r="F99" s="1">
        <v>-372.14255105146998</v>
      </c>
      <c r="G99" s="1">
        <v>0.33656512810513101</v>
      </c>
      <c r="H99" s="1">
        <v>-43.486133070146401</v>
      </c>
      <c r="I99" s="1">
        <v>-36.609961971298297</v>
      </c>
      <c r="J99" s="1">
        <v>6.8761710988480704</v>
      </c>
      <c r="K99" s="1">
        <v>-0.44184907477250301</v>
      </c>
      <c r="L99" s="1">
        <v>-1.3796350936687101</v>
      </c>
      <c r="M99" s="1">
        <v>-0.38244209359661702</v>
      </c>
      <c r="N99" s="1">
        <v>-1.2152087622260801</v>
      </c>
      <c r="O99" s="1">
        <v>-5.1878586811868799E-2</v>
      </c>
      <c r="P99" s="1">
        <v>-0.15539173473641599</v>
      </c>
      <c r="Q99">
        <v>-0.38250034080591699</v>
      </c>
      <c r="R99">
        <v>-1.2155918410356801</v>
      </c>
      <c r="S99">
        <v>-5.2075969991536901E-2</v>
      </c>
      <c r="T99">
        <v>-0.15737202043332901</v>
      </c>
      <c r="V99">
        <f t="shared" si="25"/>
        <v>-9.034596706213982E-3</v>
      </c>
      <c r="W99">
        <f t="shared" si="26"/>
        <v>-7.5283943640171991E-3</v>
      </c>
      <c r="X99">
        <f t="shared" si="27"/>
        <v>1.2000695326743036</v>
      </c>
      <c r="Y99">
        <f t="shared" si="28"/>
        <v>0</v>
      </c>
      <c r="Z99">
        <f t="shared" si="29"/>
        <v>1</v>
      </c>
      <c r="AA99">
        <f t="shared" si="30"/>
        <v>0</v>
      </c>
      <c r="AB99">
        <f t="shared" si="31"/>
        <v>0</v>
      </c>
      <c r="AD99">
        <f t="shared" si="32"/>
        <v>-6.6712321997009771E-3</v>
      </c>
      <c r="AE99">
        <f t="shared" si="33"/>
        <v>-7.2727639750491194E-3</v>
      </c>
      <c r="AF99">
        <f t="shared" si="34"/>
        <v>0.91728979829239132</v>
      </c>
      <c r="AH99">
        <f t="shared" si="35"/>
        <v>0</v>
      </c>
      <c r="AI99">
        <f t="shared" si="36"/>
        <v>1</v>
      </c>
      <c r="AJ99">
        <f t="shared" si="37"/>
        <v>0</v>
      </c>
      <c r="AK99">
        <f t="shared" si="38"/>
        <v>0</v>
      </c>
      <c r="AM99">
        <f t="shared" si="39"/>
        <v>3.1224125441001536</v>
      </c>
      <c r="AN99">
        <f t="shared" si="40"/>
        <v>3.1780150534623415</v>
      </c>
      <c r="AO99">
        <f t="shared" si="41"/>
        <v>3.021970026845477</v>
      </c>
      <c r="AP99">
        <f t="shared" si="42"/>
        <v>3.1774974109095546</v>
      </c>
      <c r="AQ99">
        <f t="shared" si="43"/>
        <v>2.9952962153715688</v>
      </c>
      <c r="AS99">
        <f t="shared" si="44"/>
        <v>-1.8214841684412131</v>
      </c>
      <c r="AT99">
        <f t="shared" si="45"/>
        <v>-1.5976508558226972</v>
      </c>
      <c r="AU99">
        <f t="shared" si="46"/>
        <v>-0.20727032154828479</v>
      </c>
      <c r="AV99">
        <f t="shared" si="47"/>
        <v>-1.5980921818415972</v>
      </c>
      <c r="AW99">
        <f t="shared" si="48"/>
        <v>-0.20944799042486592</v>
      </c>
    </row>
    <row r="100" spans="1:49" x14ac:dyDescent="0.25">
      <c r="A100" s="1" t="s">
        <v>101</v>
      </c>
      <c r="B100" s="1">
        <v>-376.89749650527602</v>
      </c>
      <c r="C100" s="1">
        <v>-367.11429969323001</v>
      </c>
      <c r="D100" s="1">
        <v>9.7831968120466701</v>
      </c>
      <c r="E100" s="1">
        <v>-306.43320945088902</v>
      </c>
      <c r="F100" s="1">
        <v>-305.15283740700301</v>
      </c>
      <c r="G100" s="1">
        <v>1.2803720438864501</v>
      </c>
      <c r="H100" s="1">
        <v>-70.4642870543871</v>
      </c>
      <c r="I100" s="1">
        <v>-61.961462286226897</v>
      </c>
      <c r="J100" s="1">
        <v>8.5028247681602203</v>
      </c>
      <c r="K100" s="1">
        <v>-0.63484579622978599</v>
      </c>
      <c r="L100" s="1">
        <v>-1.89224661206352</v>
      </c>
      <c r="M100" s="1">
        <v>-0.38176834340141302</v>
      </c>
      <c r="N100" s="1">
        <v>-1.2120338825935499</v>
      </c>
      <c r="O100" s="1">
        <v>-0.24119376609224</v>
      </c>
      <c r="P100" s="1">
        <v>-0.66525799035676603</v>
      </c>
      <c r="Q100">
        <v>-0.381916358774535</v>
      </c>
      <c r="R100">
        <v>-1.2130230622440299</v>
      </c>
      <c r="S100">
        <v>-0.24142695157143401</v>
      </c>
      <c r="T100">
        <v>-0.66712616431562899</v>
      </c>
      <c r="V100">
        <f t="shared" si="25"/>
        <v>-1.4954739113203996E-2</v>
      </c>
      <c r="W100">
        <f t="shared" si="26"/>
        <v>-1.1883686736132965E-2</v>
      </c>
      <c r="X100">
        <f t="shared" si="27"/>
        <v>1.2584258946959059</v>
      </c>
      <c r="Y100">
        <f t="shared" si="28"/>
        <v>0</v>
      </c>
      <c r="Z100">
        <f t="shared" si="29"/>
        <v>1</v>
      </c>
      <c r="AA100">
        <f t="shared" si="30"/>
        <v>0</v>
      </c>
      <c r="AB100">
        <f t="shared" si="31"/>
        <v>0</v>
      </c>
      <c r="AD100">
        <f t="shared" si="32"/>
        <v>-1.209738550386108E-2</v>
      </c>
      <c r="AE100">
        <f t="shared" si="33"/>
        <v>-1.1502485883816971E-2</v>
      </c>
      <c r="AF100">
        <f t="shared" si="34"/>
        <v>1.0517192219188969</v>
      </c>
      <c r="AH100">
        <f t="shared" si="35"/>
        <v>1</v>
      </c>
      <c r="AI100">
        <f t="shared" si="36"/>
        <v>0</v>
      </c>
      <c r="AJ100">
        <f t="shared" si="37"/>
        <v>0</v>
      </c>
      <c r="AK100">
        <f t="shared" si="38"/>
        <v>0</v>
      </c>
      <c r="AM100">
        <f t="shared" si="39"/>
        <v>2.9806397448028634</v>
      </c>
      <c r="AN100">
        <f t="shared" si="40"/>
        <v>3.1761484795683765</v>
      </c>
      <c r="AO100">
        <f t="shared" si="41"/>
        <v>2.7632630076026867</v>
      </c>
      <c r="AP100">
        <f t="shared" si="42"/>
        <v>3.1747888570193687</v>
      </c>
      <c r="AQ100">
        <f t="shared" si="43"/>
        <v>2.7581889910966884</v>
      </c>
      <c r="AS100">
        <f t="shared" si="44"/>
        <v>-2.5270924082933059</v>
      </c>
      <c r="AT100">
        <f t="shared" si="45"/>
        <v>-1.5938022259949629</v>
      </c>
      <c r="AU100">
        <f t="shared" si="46"/>
        <v>-0.906451756449006</v>
      </c>
      <c r="AV100">
        <f t="shared" si="47"/>
        <v>-1.594939421018565</v>
      </c>
      <c r="AW100">
        <f t="shared" si="48"/>
        <v>-0.908553115887063</v>
      </c>
    </row>
    <row r="101" spans="1:49" x14ac:dyDescent="0.25">
      <c r="A101" s="1" t="s">
        <v>102</v>
      </c>
      <c r="B101" s="1">
        <v>-375.41967997472199</v>
      </c>
      <c r="C101" s="1">
        <v>-365.74518452008903</v>
      </c>
      <c r="D101" s="1">
        <v>9.6744954546334494</v>
      </c>
      <c r="E101" s="1">
        <v>-303.64648888859199</v>
      </c>
      <c r="F101" s="1">
        <v>-302.38660695502602</v>
      </c>
      <c r="G101" s="1">
        <v>1.2598819335659299</v>
      </c>
      <c r="H101" s="1">
        <v>-71.773191086130296</v>
      </c>
      <c r="I101" s="1">
        <v>-63.358577565062802</v>
      </c>
      <c r="J101" s="1">
        <v>8.4146135210675208</v>
      </c>
      <c r="K101" s="1">
        <v>-0.63521156345454499</v>
      </c>
      <c r="L101" s="1">
        <v>-1.89273450198183</v>
      </c>
      <c r="M101" s="1">
        <v>-0.38192328108981199</v>
      </c>
      <c r="N101" s="1">
        <v>-1.2122913618945099</v>
      </c>
      <c r="O101" s="1">
        <v>-0.241203923936152</v>
      </c>
      <c r="P101" s="1">
        <v>-0.66519053751747104</v>
      </c>
      <c r="Q101">
        <v>-0.38207266925936401</v>
      </c>
      <c r="R101">
        <v>-1.21329304640138</v>
      </c>
      <c r="S101">
        <v>-0.24142926691593899</v>
      </c>
      <c r="T101">
        <v>-0.66701907843863495</v>
      </c>
      <c r="V101">
        <f t="shared" si="25"/>
        <v>-1.5252602569849061E-2</v>
      </c>
      <c r="W101">
        <f t="shared" si="26"/>
        <v>-1.2084358428580994E-2</v>
      </c>
      <c r="X101">
        <f t="shared" si="27"/>
        <v>1.2621772732075525</v>
      </c>
      <c r="Y101">
        <f t="shared" si="28"/>
        <v>0</v>
      </c>
      <c r="Z101">
        <f t="shared" si="29"/>
        <v>1</v>
      </c>
      <c r="AA101">
        <f t="shared" si="30"/>
        <v>0</v>
      </c>
      <c r="AB101">
        <f t="shared" si="31"/>
        <v>0</v>
      </c>
      <c r="AD101">
        <f t="shared" si="32"/>
        <v>-1.2422377141815044E-2</v>
      </c>
      <c r="AE101">
        <f t="shared" si="33"/>
        <v>-1.1709627279241991E-2</v>
      </c>
      <c r="AF101">
        <f t="shared" si="34"/>
        <v>1.0608687062001168</v>
      </c>
      <c r="AH101">
        <f t="shared" si="35"/>
        <v>1</v>
      </c>
      <c r="AI101">
        <f t="shared" si="36"/>
        <v>0</v>
      </c>
      <c r="AJ101">
        <f t="shared" si="37"/>
        <v>0</v>
      </c>
      <c r="AK101">
        <f t="shared" si="38"/>
        <v>0</v>
      </c>
      <c r="AM101">
        <f t="shared" si="39"/>
        <v>2.9796915089019342</v>
      </c>
      <c r="AN101">
        <f t="shared" si="40"/>
        <v>3.175555709737917</v>
      </c>
      <c r="AO101">
        <f t="shared" si="41"/>
        <v>2.7627929577853463</v>
      </c>
      <c r="AP101">
        <f t="shared" si="42"/>
        <v>3.1741750815379879</v>
      </c>
      <c r="AQ101">
        <f t="shared" si="43"/>
        <v>2.7577931845484844</v>
      </c>
      <c r="AS101">
        <f t="shared" si="44"/>
        <v>-2.527946065436375</v>
      </c>
      <c r="AT101">
        <f t="shared" si="45"/>
        <v>-1.5942146429843218</v>
      </c>
      <c r="AU101">
        <f t="shared" si="46"/>
        <v>-0.90639446145362301</v>
      </c>
      <c r="AV101">
        <f t="shared" si="47"/>
        <v>-1.5953657156607441</v>
      </c>
      <c r="AW101">
        <f t="shared" si="48"/>
        <v>-0.90844834535457397</v>
      </c>
    </row>
    <row r="102" spans="1:49" x14ac:dyDescent="0.25">
      <c r="A102" s="1" t="s">
        <v>103</v>
      </c>
      <c r="B102" s="1">
        <v>-368.79584151213197</v>
      </c>
      <c r="C102" s="1">
        <v>-359.441782248148</v>
      </c>
      <c r="D102" s="1">
        <v>9.3540592639847393</v>
      </c>
      <c r="E102" s="1">
        <v>-307.638292306729</v>
      </c>
      <c r="F102" s="1">
        <v>-306.45844980303599</v>
      </c>
      <c r="G102" s="1">
        <v>1.17984250369332</v>
      </c>
      <c r="H102" s="1">
        <v>-61.157549205403299</v>
      </c>
      <c r="I102" s="1">
        <v>-52.983332445111898</v>
      </c>
      <c r="J102" s="1">
        <v>8.1742167602914204</v>
      </c>
      <c r="K102" s="1">
        <v>-0.63349504612983398</v>
      </c>
      <c r="L102" s="1">
        <v>-1.8907437769486499</v>
      </c>
      <c r="M102" s="1">
        <v>-0.38195536401320002</v>
      </c>
      <c r="N102" s="1">
        <v>-1.2126445098440399</v>
      </c>
      <c r="O102" s="1">
        <v>-0.24112978143919001</v>
      </c>
      <c r="P102" s="1">
        <v>-0.66521549068114805</v>
      </c>
      <c r="Q102">
        <v>-0.38207216218184298</v>
      </c>
      <c r="R102">
        <v>-1.2134543856127</v>
      </c>
      <c r="S102">
        <v>-0.24137163886374</v>
      </c>
      <c r="T102">
        <v>-0.66716035361991399</v>
      </c>
      <c r="V102">
        <f t="shared" si="25"/>
        <v>-1.2883776423461946E-2</v>
      </c>
      <c r="W102">
        <f t="shared" si="26"/>
        <v>-1.0409900677443962E-2</v>
      </c>
      <c r="X102">
        <f t="shared" si="27"/>
        <v>1.2376464312842432</v>
      </c>
      <c r="Y102">
        <f t="shared" si="28"/>
        <v>0</v>
      </c>
      <c r="Z102">
        <f t="shared" si="29"/>
        <v>1</v>
      </c>
      <c r="AA102">
        <f t="shared" si="30"/>
        <v>0</v>
      </c>
      <c r="AB102">
        <f t="shared" si="31"/>
        <v>0</v>
      </c>
      <c r="AD102">
        <f t="shared" si="32"/>
        <v>-1.0129037716035905E-2</v>
      </c>
      <c r="AE102">
        <f t="shared" si="33"/>
        <v>-1.0051245084251009E-2</v>
      </c>
      <c r="AF102">
        <f t="shared" si="34"/>
        <v>1.0077396015252664</v>
      </c>
      <c r="AH102">
        <f t="shared" si="35"/>
        <v>1</v>
      </c>
      <c r="AI102">
        <f t="shared" si="36"/>
        <v>0</v>
      </c>
      <c r="AJ102">
        <f t="shared" si="37"/>
        <v>0</v>
      </c>
      <c r="AK102">
        <f t="shared" si="38"/>
        <v>0</v>
      </c>
      <c r="AM102">
        <f t="shared" si="39"/>
        <v>2.9846228293332926</v>
      </c>
      <c r="AN102">
        <f t="shared" si="40"/>
        <v>3.1759821984496477</v>
      </c>
      <c r="AO102">
        <f t="shared" si="41"/>
        <v>2.7640378826633474</v>
      </c>
      <c r="AP102">
        <f t="shared" si="42"/>
        <v>3.1748330409679286</v>
      </c>
      <c r="AQ102">
        <f t="shared" si="43"/>
        <v>2.7587446341583788</v>
      </c>
      <c r="AS102">
        <f t="shared" si="44"/>
        <v>-2.524238823078484</v>
      </c>
      <c r="AT102">
        <f t="shared" si="45"/>
        <v>-1.59459987385724</v>
      </c>
      <c r="AU102">
        <f t="shared" si="46"/>
        <v>-0.906345272120338</v>
      </c>
      <c r="AV102">
        <f t="shared" si="47"/>
        <v>-1.5955265477945431</v>
      </c>
      <c r="AW102">
        <f t="shared" si="48"/>
        <v>-0.90853199248365402</v>
      </c>
    </row>
    <row r="103" spans="1:49" x14ac:dyDescent="0.25">
      <c r="A103" s="1" t="s">
        <v>104</v>
      </c>
      <c r="B103" s="1">
        <v>-384.12093941425502</v>
      </c>
      <c r="C103" s="1">
        <v>-374.25975435685001</v>
      </c>
      <c r="D103" s="1">
        <v>9.8611850574040698</v>
      </c>
      <c r="E103" s="1">
        <v>-311.00943900330799</v>
      </c>
      <c r="F103" s="1">
        <v>-309.725211992509</v>
      </c>
      <c r="G103" s="1">
        <v>1.2842270107989699</v>
      </c>
      <c r="H103" s="1">
        <v>-73.111500410946306</v>
      </c>
      <c r="I103" s="1">
        <v>-64.534542364341206</v>
      </c>
      <c r="J103" s="1">
        <v>8.5769580466050996</v>
      </c>
      <c r="K103" s="1">
        <v>-0.63549244622808998</v>
      </c>
      <c r="L103" s="1">
        <v>-1.8926522332687401</v>
      </c>
      <c r="M103" s="1">
        <v>-0.38182155212367802</v>
      </c>
      <c r="N103" s="1">
        <v>-1.21212917783237</v>
      </c>
      <c r="O103" s="1">
        <v>-0.24121507553769</v>
      </c>
      <c r="P103" s="1">
        <v>-0.66513217796732704</v>
      </c>
      <c r="Q103">
        <v>-0.38196789366627398</v>
      </c>
      <c r="R103">
        <v>-1.21310946747026</v>
      </c>
      <c r="S103">
        <v>-0.241449642169352</v>
      </c>
      <c r="T103">
        <v>-0.66703777049013802</v>
      </c>
      <c r="V103">
        <f t="shared" si="25"/>
        <v>-1.5390877469043107E-2</v>
      </c>
      <c r="W103">
        <f t="shared" si="26"/>
        <v>-1.2455818566721955E-2</v>
      </c>
      <c r="X103">
        <f t="shared" si="27"/>
        <v>1.2356375766553562</v>
      </c>
      <c r="Y103">
        <f t="shared" si="28"/>
        <v>0</v>
      </c>
      <c r="Z103">
        <f t="shared" si="29"/>
        <v>1</v>
      </c>
      <c r="AA103">
        <f t="shared" si="30"/>
        <v>0</v>
      </c>
      <c r="AB103">
        <f t="shared" si="31"/>
        <v>0</v>
      </c>
      <c r="AD103">
        <f t="shared" si="32"/>
        <v>-1.2504995308342037E-2</v>
      </c>
      <c r="AE103">
        <f t="shared" si="33"/>
        <v>-1.2074910392464E-2</v>
      </c>
      <c r="AF103">
        <f t="shared" si="34"/>
        <v>1.0356180627349794</v>
      </c>
      <c r="AH103">
        <f t="shared" si="35"/>
        <v>1</v>
      </c>
      <c r="AI103">
        <f t="shared" si="36"/>
        <v>0</v>
      </c>
      <c r="AJ103">
        <f t="shared" si="37"/>
        <v>0</v>
      </c>
      <c r="AK103">
        <f t="shared" si="38"/>
        <v>0</v>
      </c>
      <c r="AM103">
        <f t="shared" si="39"/>
        <v>2.9782450515382402</v>
      </c>
      <c r="AN103">
        <f t="shared" si="40"/>
        <v>3.1759461661198047</v>
      </c>
      <c r="AO103">
        <f t="shared" si="41"/>
        <v>2.7626372294322139</v>
      </c>
      <c r="AP103">
        <f t="shared" si="42"/>
        <v>3.1745960150508794</v>
      </c>
      <c r="AQ103">
        <f t="shared" si="43"/>
        <v>2.7574237492606457</v>
      </c>
      <c r="AS103">
        <f t="shared" si="44"/>
        <v>-2.5281446794968301</v>
      </c>
      <c r="AT103">
        <f t="shared" si="45"/>
        <v>-1.593950729956048</v>
      </c>
      <c r="AU103">
        <f t="shared" si="46"/>
        <v>-0.90634725350501699</v>
      </c>
      <c r="AV103">
        <f t="shared" si="47"/>
        <v>-1.5950773611365341</v>
      </c>
      <c r="AW103">
        <f t="shared" si="48"/>
        <v>-0.90848741265948996</v>
      </c>
    </row>
    <row r="104" spans="1:49" x14ac:dyDescent="0.25">
      <c r="A104" s="1" t="s">
        <v>105</v>
      </c>
      <c r="B104" s="1">
        <v>-373.88492280194799</v>
      </c>
      <c r="C104" s="1">
        <v>-364.72633719866502</v>
      </c>
      <c r="D104" s="1">
        <v>9.1585856032830293</v>
      </c>
      <c r="E104" s="1">
        <v>-304.61703020998499</v>
      </c>
      <c r="F104" s="1">
        <v>-303.39417065646899</v>
      </c>
      <c r="G104" s="1">
        <v>1.22285955351611</v>
      </c>
      <c r="H104" s="1">
        <v>-69.267892591962905</v>
      </c>
      <c r="I104" s="1">
        <v>-61.332166542195999</v>
      </c>
      <c r="J104" s="1">
        <v>7.9357260497669104</v>
      </c>
      <c r="K104" s="1">
        <v>-0.63442043124595604</v>
      </c>
      <c r="L104" s="1">
        <v>-1.8917070324535901</v>
      </c>
      <c r="M104" s="1">
        <v>-0.38160580294132601</v>
      </c>
      <c r="N104" s="1">
        <v>-1.2118308788532399</v>
      </c>
      <c r="O104" s="1">
        <v>-0.24116738205999699</v>
      </c>
      <c r="P104" s="1">
        <v>-0.66514065652107901</v>
      </c>
      <c r="Q104">
        <v>-0.38175224037460198</v>
      </c>
      <c r="R104">
        <v>-1.21280869707092</v>
      </c>
      <c r="S104">
        <v>-0.241375271190758</v>
      </c>
      <c r="T104">
        <v>-0.66683106973261397</v>
      </c>
      <c r="V104">
        <f t="shared" si="25"/>
        <v>-1.4735497079271132E-2</v>
      </c>
      <c r="W104">
        <f t="shared" si="26"/>
        <v>-1.1647246244633036E-2</v>
      </c>
      <c r="X104">
        <f t="shared" si="27"/>
        <v>1.2651485827442808</v>
      </c>
      <c r="Y104">
        <f t="shared" si="28"/>
        <v>0</v>
      </c>
      <c r="Z104">
        <f t="shared" si="29"/>
        <v>1</v>
      </c>
      <c r="AA104">
        <f t="shared" si="30"/>
        <v>0</v>
      </c>
      <c r="AB104">
        <f t="shared" si="31"/>
        <v>0</v>
      </c>
      <c r="AD104">
        <f t="shared" si="32"/>
        <v>-1.2067265650056114E-2</v>
      </c>
      <c r="AE104">
        <f t="shared" si="33"/>
        <v>-1.1292919680596064E-2</v>
      </c>
      <c r="AF104">
        <f t="shared" si="34"/>
        <v>1.0685691558393495</v>
      </c>
      <c r="AH104">
        <f t="shared" si="35"/>
        <v>1</v>
      </c>
      <c r="AI104">
        <f t="shared" si="36"/>
        <v>0</v>
      </c>
      <c r="AJ104">
        <f t="shared" si="37"/>
        <v>0</v>
      </c>
      <c r="AK104">
        <f t="shared" si="38"/>
        <v>0</v>
      </c>
      <c r="AM104">
        <f t="shared" si="39"/>
        <v>2.9817876904412013</v>
      </c>
      <c r="AN104">
        <f t="shared" si="40"/>
        <v>3.1769524021151185</v>
      </c>
      <c r="AO104">
        <f t="shared" si="41"/>
        <v>2.7626320892069338</v>
      </c>
      <c r="AP104">
        <f t="shared" si="42"/>
        <v>3.1756091482695967</v>
      </c>
      <c r="AQ104">
        <f t="shared" si="43"/>
        <v>2.758004216157254</v>
      </c>
      <c r="AS104">
        <f t="shared" si="44"/>
        <v>-2.5261274636995461</v>
      </c>
      <c r="AT104">
        <f t="shared" si="45"/>
        <v>-1.593436681794566</v>
      </c>
      <c r="AU104">
        <f t="shared" si="46"/>
        <v>-0.906308038581076</v>
      </c>
      <c r="AV104">
        <f t="shared" si="47"/>
        <v>-1.5945609374455221</v>
      </c>
      <c r="AW104">
        <f t="shared" si="48"/>
        <v>-0.90820634092337194</v>
      </c>
    </row>
    <row r="105" spans="1:49" x14ac:dyDescent="0.25">
      <c r="A105" s="1" t="s">
        <v>106</v>
      </c>
      <c r="B105" s="1">
        <v>-369.64293866070602</v>
      </c>
      <c r="C105" s="1">
        <v>-360.88319030788102</v>
      </c>
      <c r="D105" s="1">
        <v>8.7597483528249107</v>
      </c>
      <c r="E105" s="1">
        <v>-301.70998235973701</v>
      </c>
      <c r="F105" s="1">
        <v>-300.51953311894999</v>
      </c>
      <c r="G105" s="1">
        <v>1.1904492407862499</v>
      </c>
      <c r="H105" s="1">
        <v>-67.932956300968797</v>
      </c>
      <c r="I105" s="1">
        <v>-60.363657188930198</v>
      </c>
      <c r="J105" s="1">
        <v>7.5692991120386601</v>
      </c>
      <c r="K105" s="1">
        <v>-0.63430874109526003</v>
      </c>
      <c r="L105" s="1">
        <v>-1.8914490031518201</v>
      </c>
      <c r="M105" s="1">
        <v>-0.38162951263188</v>
      </c>
      <c r="N105" s="1">
        <v>-1.2118390668897501</v>
      </c>
      <c r="O105" s="1">
        <v>-0.24124490384762501</v>
      </c>
      <c r="P105" s="1">
        <v>-0.66516996785392601</v>
      </c>
      <c r="Q105">
        <v>-0.38176955783852601</v>
      </c>
      <c r="R105">
        <v>-1.2127703734210999</v>
      </c>
      <c r="S105">
        <v>-0.24144246568761299</v>
      </c>
      <c r="T105">
        <v>-0.66678404764171395</v>
      </c>
      <c r="V105">
        <f t="shared" si="25"/>
        <v>-1.4439968408143988E-2</v>
      </c>
      <c r="W105">
        <f t="shared" si="26"/>
        <v>-1.1434324615755026E-2</v>
      </c>
      <c r="X105">
        <f t="shared" si="27"/>
        <v>1.2628615063322213</v>
      </c>
      <c r="Y105">
        <f t="shared" si="28"/>
        <v>0</v>
      </c>
      <c r="Z105">
        <f t="shared" si="29"/>
        <v>1</v>
      </c>
      <c r="AA105">
        <f t="shared" si="30"/>
        <v>0</v>
      </c>
      <c r="AB105">
        <f t="shared" si="31"/>
        <v>0</v>
      </c>
      <c r="AD105">
        <f t="shared" si="32"/>
        <v>-1.1894582089006178E-2</v>
      </c>
      <c r="AE105">
        <f t="shared" si="33"/>
        <v>-1.1096717569121034E-2</v>
      </c>
      <c r="AF105">
        <f t="shared" si="34"/>
        <v>1.0719009486287523</v>
      </c>
      <c r="AH105">
        <f t="shared" si="35"/>
        <v>1</v>
      </c>
      <c r="AI105">
        <f t="shared" si="36"/>
        <v>0</v>
      </c>
      <c r="AJ105">
        <f t="shared" si="37"/>
        <v>0</v>
      </c>
      <c r="AK105">
        <f t="shared" si="38"/>
        <v>0</v>
      </c>
      <c r="AM105">
        <f t="shared" si="39"/>
        <v>2.981905940450793</v>
      </c>
      <c r="AN105">
        <f t="shared" si="40"/>
        <v>3.1767079080046914</v>
      </c>
      <c r="AO105">
        <f t="shared" si="41"/>
        <v>2.7616684817343744</v>
      </c>
      <c r="AP105">
        <f t="shared" si="42"/>
        <v>3.1754333110465978</v>
      </c>
      <c r="AQ105">
        <f t="shared" si="43"/>
        <v>2.7572394576842973</v>
      </c>
      <c r="AS105">
        <f t="shared" si="44"/>
        <v>-2.52575774424708</v>
      </c>
      <c r="AT105">
        <f t="shared" si="45"/>
        <v>-1.5934685795216301</v>
      </c>
      <c r="AU105">
        <f t="shared" si="46"/>
        <v>-0.90641487170155099</v>
      </c>
      <c r="AV105">
        <f t="shared" si="47"/>
        <v>-1.594539931259626</v>
      </c>
      <c r="AW105">
        <f t="shared" si="48"/>
        <v>-0.90822651332932691</v>
      </c>
    </row>
    <row r="106" spans="1:49" x14ac:dyDescent="0.25">
      <c r="A106" s="1" t="s">
        <v>107</v>
      </c>
      <c r="B106" s="1">
        <v>-428.79197330586197</v>
      </c>
      <c r="C106" s="1">
        <v>-415.93305482807102</v>
      </c>
      <c r="D106" s="1">
        <v>12.8589184777908</v>
      </c>
      <c r="E106" s="1">
        <v>-370.36122670755202</v>
      </c>
      <c r="F106" s="1">
        <v>-368.04738586392199</v>
      </c>
      <c r="G106" s="1">
        <v>2.3138408436295799</v>
      </c>
      <c r="H106" s="1">
        <v>-58.430746598310201</v>
      </c>
      <c r="I106" s="1">
        <v>-47.885668964148898</v>
      </c>
      <c r="J106" s="1">
        <v>10.5450776341613</v>
      </c>
      <c r="K106" s="1">
        <v>-0.68461985304675899</v>
      </c>
      <c r="L106" s="1">
        <v>-2.0529903587541698</v>
      </c>
      <c r="M106" s="1">
        <v>-0.38214000380521501</v>
      </c>
      <c r="N106" s="1">
        <v>-1.2125583860682601</v>
      </c>
      <c r="O106" s="1">
        <v>-0.29238772206057301</v>
      </c>
      <c r="P106" s="1">
        <v>-0.828269006882138</v>
      </c>
      <c r="Q106">
        <v>-0.38229265071386098</v>
      </c>
      <c r="R106">
        <v>-1.2135771928758301</v>
      </c>
      <c r="S106">
        <v>-0.29270920487947699</v>
      </c>
      <c r="T106">
        <v>-0.83079247774532905</v>
      </c>
      <c r="V106">
        <f t="shared" si="25"/>
        <v>-1.2162965803771741E-2</v>
      </c>
      <c r="W106">
        <f t="shared" si="26"/>
        <v>-1.0092127180970967E-2</v>
      </c>
      <c r="X106">
        <f t="shared" si="27"/>
        <v>1.2051934726610867</v>
      </c>
      <c r="Y106">
        <f t="shared" si="28"/>
        <v>0</v>
      </c>
      <c r="Z106">
        <f t="shared" si="29"/>
        <v>1</v>
      </c>
      <c r="AA106">
        <f t="shared" si="30"/>
        <v>0</v>
      </c>
      <c r="AB106">
        <f t="shared" si="31"/>
        <v>0</v>
      </c>
      <c r="AD106">
        <f t="shared" si="32"/>
        <v>-8.6206881330106455E-3</v>
      </c>
      <c r="AE106">
        <f t="shared" si="33"/>
        <v>-9.6179974534210122E-3</v>
      </c>
      <c r="AF106">
        <f t="shared" si="34"/>
        <v>0.89630800743707462</v>
      </c>
      <c r="AH106">
        <f t="shared" si="35"/>
        <v>0</v>
      </c>
      <c r="AI106">
        <f t="shared" si="36"/>
        <v>0</v>
      </c>
      <c r="AJ106">
        <f t="shared" si="37"/>
        <v>1</v>
      </c>
      <c r="AK106">
        <f t="shared" si="38"/>
        <v>0</v>
      </c>
      <c r="AM106">
        <f t="shared" si="39"/>
        <v>2.9987303897451425</v>
      </c>
      <c r="AN106">
        <f t="shared" si="40"/>
        <v>3.1744716792480805</v>
      </c>
      <c r="AO106">
        <f t="shared" si="41"/>
        <v>2.8382861348258857</v>
      </c>
      <c r="AP106">
        <f t="shared" si="42"/>
        <v>3.1730736745539132</v>
      </c>
      <c r="AQ106">
        <f t="shared" si="43"/>
        <v>2.8327762911691217</v>
      </c>
      <c r="AS106">
        <f t="shared" si="44"/>
        <v>-2.7376102118009289</v>
      </c>
      <c r="AT106">
        <f t="shared" si="45"/>
        <v>-1.594698389873475</v>
      </c>
      <c r="AU106">
        <f t="shared" si="46"/>
        <v>-1.120656728942711</v>
      </c>
      <c r="AV106">
        <f t="shared" si="47"/>
        <v>-1.595869843589691</v>
      </c>
      <c r="AW106">
        <f t="shared" si="48"/>
        <v>-1.1235016826248061</v>
      </c>
    </row>
    <row r="107" spans="1:49" x14ac:dyDescent="0.25">
      <c r="A107" s="1" t="s">
        <v>108</v>
      </c>
      <c r="B107" s="1">
        <v>-416.632887067117</v>
      </c>
      <c r="C107" s="1">
        <v>-405.07533217237102</v>
      </c>
      <c r="D107" s="1">
        <v>11.557554894745801</v>
      </c>
      <c r="E107" s="1">
        <v>-365.88658408158301</v>
      </c>
      <c r="F107" s="1">
        <v>-363.75254437469601</v>
      </c>
      <c r="G107" s="1">
        <v>2.13403970688768</v>
      </c>
      <c r="H107" s="1">
        <v>-50.746302985533902</v>
      </c>
      <c r="I107" s="1">
        <v>-41.322787797675701</v>
      </c>
      <c r="J107" s="1">
        <v>9.4235151878581895</v>
      </c>
      <c r="K107" s="1">
        <v>-0.682760374718274</v>
      </c>
      <c r="L107" s="1">
        <v>-2.05077656926523</v>
      </c>
      <c r="M107" s="1">
        <v>-0.38168907256158302</v>
      </c>
      <c r="N107" s="1">
        <v>-1.21181054104641</v>
      </c>
      <c r="O107" s="1">
        <v>-0.29239681507351101</v>
      </c>
      <c r="P107" s="1">
        <v>-0.82831227192210499</v>
      </c>
      <c r="Q107">
        <v>-0.38183637513657398</v>
      </c>
      <c r="R107">
        <v>-1.2127887773242301</v>
      </c>
      <c r="S107">
        <v>-0.29267241413295297</v>
      </c>
      <c r="T107">
        <v>-0.83050036089230495</v>
      </c>
      <c r="V107">
        <f t="shared" si="25"/>
        <v>-1.0653756296715056E-2</v>
      </c>
      <c r="W107">
        <f t="shared" si="26"/>
        <v>-8.6744870831799714E-3</v>
      </c>
      <c r="X107">
        <f t="shared" si="27"/>
        <v>1.2281713252386914</v>
      </c>
      <c r="Y107">
        <f t="shared" si="28"/>
        <v>0</v>
      </c>
      <c r="Z107">
        <f t="shared" si="29"/>
        <v>1</v>
      </c>
      <c r="AA107">
        <f t="shared" si="30"/>
        <v>0</v>
      </c>
      <c r="AB107">
        <f t="shared" si="31"/>
        <v>0</v>
      </c>
      <c r="AD107">
        <f t="shared" si="32"/>
        <v>-7.4874310486949813E-3</v>
      </c>
      <c r="AE107">
        <f t="shared" si="33"/>
        <v>-8.2515854487470452E-3</v>
      </c>
      <c r="AF107">
        <f t="shared" si="34"/>
        <v>0.9073930210383877</v>
      </c>
      <c r="AH107">
        <f t="shared" si="35"/>
        <v>0</v>
      </c>
      <c r="AI107">
        <f t="shared" si="36"/>
        <v>1</v>
      </c>
      <c r="AJ107">
        <f t="shared" si="37"/>
        <v>0</v>
      </c>
      <c r="AK107">
        <f t="shared" si="38"/>
        <v>0</v>
      </c>
      <c r="AM107">
        <f t="shared" si="39"/>
        <v>3.0036549354690329</v>
      </c>
      <c r="AN107">
        <f t="shared" si="40"/>
        <v>3.1762002163634717</v>
      </c>
      <c r="AO107">
        <f t="shared" si="41"/>
        <v>2.837644823317826</v>
      </c>
      <c r="AP107">
        <f t="shared" si="42"/>
        <v>3.1748630709119721</v>
      </c>
      <c r="AQ107">
        <f t="shared" si="43"/>
        <v>2.8328361638065735</v>
      </c>
      <c r="AS107">
        <f t="shared" si="44"/>
        <v>-2.7335369439835038</v>
      </c>
      <c r="AT107">
        <f t="shared" si="45"/>
        <v>-1.5934996136079929</v>
      </c>
      <c r="AU107">
        <f t="shared" si="46"/>
        <v>-1.120709086995616</v>
      </c>
      <c r="AV107">
        <f t="shared" si="47"/>
        <v>-1.5946251524608042</v>
      </c>
      <c r="AW107">
        <f t="shared" si="48"/>
        <v>-1.123172775025258</v>
      </c>
    </row>
    <row r="108" spans="1:49" x14ac:dyDescent="0.25">
      <c r="A108" s="1" t="s">
        <v>109</v>
      </c>
      <c r="B108" s="1">
        <v>-377.17965935410098</v>
      </c>
      <c r="C108" s="1">
        <v>-354.89291917477402</v>
      </c>
      <c r="D108" s="1">
        <v>22.286740179326902</v>
      </c>
      <c r="E108" s="1">
        <v>-284.13854211772099</v>
      </c>
      <c r="F108" s="1">
        <v>-278.97254532892202</v>
      </c>
      <c r="G108" s="1">
        <v>5.1659967887989797</v>
      </c>
      <c r="H108" s="1">
        <v>-93.041117236378994</v>
      </c>
      <c r="I108" s="1">
        <v>-75.920373845851103</v>
      </c>
      <c r="J108" s="1">
        <v>17.120743390527899</v>
      </c>
      <c r="K108" s="1">
        <v>-1.32492174495162</v>
      </c>
      <c r="L108" s="1">
        <v>-3.7396518349449699</v>
      </c>
      <c r="M108" s="1">
        <v>-0.38182574618361997</v>
      </c>
      <c r="N108" s="1">
        <v>-1.21201623198958</v>
      </c>
      <c r="O108" s="1">
        <v>-0.92814320517057203</v>
      </c>
      <c r="P108" s="1">
        <v>-2.5071509114177002</v>
      </c>
      <c r="Q108">
        <v>-0.38206292503697697</v>
      </c>
      <c r="R108">
        <v>-1.2136137696139999</v>
      </c>
      <c r="S108">
        <v>-0.92869875955259296</v>
      </c>
      <c r="T108">
        <v>-2.51128158641855</v>
      </c>
      <c r="V108">
        <f t="shared" si="25"/>
        <v>-2.0484691537689503E-2</v>
      </c>
      <c r="W108">
        <f t="shared" si="26"/>
        <v>-1.495279359742796E-2</v>
      </c>
      <c r="X108">
        <f t="shared" si="27"/>
        <v>1.3699574868212645</v>
      </c>
      <c r="Y108">
        <f t="shared" si="28"/>
        <v>1</v>
      </c>
      <c r="Z108">
        <f t="shared" si="29"/>
        <v>0</v>
      </c>
      <c r="AA108">
        <f t="shared" si="30"/>
        <v>0</v>
      </c>
      <c r="AB108">
        <f t="shared" si="31"/>
        <v>0</v>
      </c>
      <c r="AD108">
        <f t="shared" si="32"/>
        <v>-1.4756478912419713E-2</v>
      </c>
      <c r="AE108">
        <f t="shared" si="33"/>
        <v>-1.4160060362050086E-2</v>
      </c>
      <c r="AF108">
        <f t="shared" si="34"/>
        <v>1.0421197745715878</v>
      </c>
      <c r="AH108">
        <f t="shared" si="35"/>
        <v>1</v>
      </c>
      <c r="AI108">
        <f t="shared" si="36"/>
        <v>0</v>
      </c>
      <c r="AJ108">
        <f t="shared" si="37"/>
        <v>0</v>
      </c>
      <c r="AK108">
        <f t="shared" si="38"/>
        <v>0</v>
      </c>
      <c r="AM108">
        <f t="shared" si="39"/>
        <v>2.8225454440567921</v>
      </c>
      <c r="AN108">
        <f t="shared" si="40"/>
        <v>3.1764761511380448</v>
      </c>
      <c r="AO108">
        <f t="shared" si="41"/>
        <v>2.7040862934159375</v>
      </c>
      <c r="AP108">
        <f t="shared" si="42"/>
        <v>3.1742653398933487</v>
      </c>
      <c r="AQ108">
        <f t="shared" si="43"/>
        <v>2.7012543942041161</v>
      </c>
      <c r="AS108">
        <f t="shared" si="44"/>
        <v>-5.0645735798965896</v>
      </c>
      <c r="AT108">
        <f t="shared" si="45"/>
        <v>-1.5938419781732001</v>
      </c>
      <c r="AU108">
        <f t="shared" si="46"/>
        <v>-3.4352941165882722</v>
      </c>
      <c r="AV108">
        <f t="shared" si="47"/>
        <v>-1.5956766946509768</v>
      </c>
      <c r="AW108">
        <f t="shared" si="48"/>
        <v>-3.4399803459711431</v>
      </c>
    </row>
    <row r="109" spans="1:49" x14ac:dyDescent="0.25">
      <c r="A109" s="1" t="s">
        <v>110</v>
      </c>
      <c r="B109" s="1">
        <v>-359.76694265603902</v>
      </c>
      <c r="C109" s="1">
        <v>-341.16163961710998</v>
      </c>
      <c r="D109" s="1">
        <v>18.605303038929499</v>
      </c>
      <c r="E109" s="1">
        <v>-296.83391529209803</v>
      </c>
      <c r="F109" s="1">
        <v>-292.75207398049798</v>
      </c>
      <c r="G109" s="1">
        <v>4.0818413116006402</v>
      </c>
      <c r="H109" s="1">
        <v>-62.933027363940802</v>
      </c>
      <c r="I109" s="1">
        <v>-48.409565636612001</v>
      </c>
      <c r="J109" s="1">
        <v>14.523461727328799</v>
      </c>
      <c r="K109" s="1">
        <v>-1.3201108763909599</v>
      </c>
      <c r="L109" s="1">
        <v>-3.73309133199758</v>
      </c>
      <c r="M109" s="1">
        <v>-0.38191754262066502</v>
      </c>
      <c r="N109" s="1">
        <v>-1.2125913315182499</v>
      </c>
      <c r="O109" s="1">
        <v>-0.92794664143435202</v>
      </c>
      <c r="P109" s="1">
        <v>-2.5067767719092</v>
      </c>
      <c r="Q109">
        <v>-0.38208531858634198</v>
      </c>
      <c r="R109">
        <v>-1.2137589769788599</v>
      </c>
      <c r="S109">
        <v>-0.92846373812427396</v>
      </c>
      <c r="T109">
        <v>-2.5104559474513</v>
      </c>
      <c r="V109">
        <f t="shared" si="25"/>
        <v>-1.3723228570130086E-2</v>
      </c>
      <c r="W109">
        <f t="shared" si="26"/>
        <v>-1.0246692335942886E-2</v>
      </c>
      <c r="X109">
        <f t="shared" si="27"/>
        <v>1.3392837532549271</v>
      </c>
      <c r="Y109">
        <f t="shared" si="28"/>
        <v>1</v>
      </c>
      <c r="Z109">
        <f t="shared" si="29"/>
        <v>0</v>
      </c>
      <c r="AA109">
        <f t="shared" si="30"/>
        <v>0</v>
      </c>
      <c r="AB109">
        <f t="shared" si="31"/>
        <v>0</v>
      </c>
      <c r="AD109">
        <f t="shared" si="32"/>
        <v>-8.8764075674201415E-3</v>
      </c>
      <c r="AE109">
        <f t="shared" si="33"/>
        <v>-9.5618196803439748E-3</v>
      </c>
      <c r="AF109">
        <f t="shared" si="34"/>
        <v>0.92831781649963341</v>
      </c>
      <c r="AH109">
        <f t="shared" si="35"/>
        <v>0</v>
      </c>
      <c r="AI109">
        <f t="shared" si="36"/>
        <v>1</v>
      </c>
      <c r="AJ109">
        <f t="shared" si="37"/>
        <v>0</v>
      </c>
      <c r="AK109">
        <f t="shared" si="38"/>
        <v>0</v>
      </c>
      <c r="AM109">
        <f t="shared" si="39"/>
        <v>2.8278619612645319</v>
      </c>
      <c r="AN109">
        <f t="shared" si="40"/>
        <v>3.1766700208989578</v>
      </c>
      <c r="AO109">
        <f t="shared" si="41"/>
        <v>2.7038815242510612</v>
      </c>
      <c r="AP109">
        <f t="shared" si="42"/>
        <v>3.1750082051681026</v>
      </c>
      <c r="AQ109">
        <f t="shared" si="43"/>
        <v>2.7014234008481437</v>
      </c>
      <c r="AS109">
        <f t="shared" si="44"/>
        <v>-5.05320220838854</v>
      </c>
      <c r="AT109">
        <f t="shared" si="45"/>
        <v>-1.5945088741389148</v>
      </c>
      <c r="AU109">
        <f t="shared" si="46"/>
        <v>-3.4347234133435522</v>
      </c>
      <c r="AV109">
        <f t="shared" si="47"/>
        <v>-1.5958442955652019</v>
      </c>
      <c r="AW109">
        <f t="shared" si="48"/>
        <v>-3.4389196855755739</v>
      </c>
    </row>
    <row r="110" spans="1:49" x14ac:dyDescent="0.25">
      <c r="A110" s="1" t="s">
        <v>111</v>
      </c>
      <c r="B110" s="1">
        <v>-357.45731931741699</v>
      </c>
      <c r="C110" s="1">
        <v>-340.09875682364401</v>
      </c>
      <c r="D110" s="1">
        <v>17.358562493772801</v>
      </c>
      <c r="E110" s="1">
        <v>-300.89777906747099</v>
      </c>
      <c r="F110" s="1">
        <v>-296.79235769844303</v>
      </c>
      <c r="G110" s="1">
        <v>4.1054213690279502</v>
      </c>
      <c r="H110" s="1">
        <v>-56.559540249946203</v>
      </c>
      <c r="I110" s="1">
        <v>-43.306399125201303</v>
      </c>
      <c r="J110" s="1">
        <v>13.253141124744801</v>
      </c>
      <c r="K110" s="1">
        <v>-1.31934992141833</v>
      </c>
      <c r="L110" s="1">
        <v>-3.7309540993755399</v>
      </c>
      <c r="M110" s="1">
        <v>-0.38173054402741002</v>
      </c>
      <c r="N110" s="1">
        <v>-1.2121897882341399</v>
      </c>
      <c r="O110" s="1">
        <v>-0.928112661434081</v>
      </c>
      <c r="P110" s="1">
        <v>-2.5067286388827101</v>
      </c>
      <c r="Q110">
        <v>-0.38190888965639802</v>
      </c>
      <c r="R110">
        <v>-1.2133930983977601</v>
      </c>
      <c r="S110">
        <v>-0.92854934583084103</v>
      </c>
      <c r="T110">
        <v>-2.5099581528525601</v>
      </c>
      <c r="V110">
        <f t="shared" si="25"/>
        <v>-1.2035672258689623E-2</v>
      </c>
      <c r="W110">
        <f t="shared" si="26"/>
        <v>-9.5067159568389403E-3</v>
      </c>
      <c r="X110">
        <f t="shared" si="27"/>
        <v>1.2660178670880982</v>
      </c>
      <c r="Y110">
        <f t="shared" si="28"/>
        <v>0</v>
      </c>
      <c r="Z110">
        <f t="shared" si="29"/>
        <v>1</v>
      </c>
      <c r="AA110">
        <f t="shared" si="30"/>
        <v>0</v>
      </c>
      <c r="AB110">
        <f t="shared" si="31"/>
        <v>0</v>
      </c>
      <c r="AD110">
        <f t="shared" si="32"/>
        <v>-7.6028481252197189E-3</v>
      </c>
      <c r="AE110">
        <f t="shared" si="33"/>
        <v>-8.8916859310909091E-3</v>
      </c>
      <c r="AF110">
        <f t="shared" si="34"/>
        <v>0.85505135742991045</v>
      </c>
      <c r="AH110">
        <f t="shared" si="35"/>
        <v>0</v>
      </c>
      <c r="AI110">
        <f t="shared" si="36"/>
        <v>0</v>
      </c>
      <c r="AJ110">
        <f t="shared" si="37"/>
        <v>1</v>
      </c>
      <c r="AK110">
        <f t="shared" si="38"/>
        <v>0</v>
      </c>
      <c r="AM110">
        <f t="shared" si="39"/>
        <v>2.8278730599117199</v>
      </c>
      <c r="AN110">
        <f t="shared" si="40"/>
        <v>3.1771795086766512</v>
      </c>
      <c r="AO110">
        <f t="shared" si="41"/>
        <v>2.7030961403636731</v>
      </c>
      <c r="AP110">
        <f t="shared" si="42"/>
        <v>3.1755116461078865</v>
      </c>
      <c r="AQ110">
        <f t="shared" si="43"/>
        <v>2.7008883113494191</v>
      </c>
      <c r="AS110">
        <f t="shared" si="44"/>
        <v>-5.0503040207938703</v>
      </c>
      <c r="AT110">
        <f t="shared" si="45"/>
        <v>-1.5939203322615501</v>
      </c>
      <c r="AU110">
        <f t="shared" si="46"/>
        <v>-3.434841300316791</v>
      </c>
      <c r="AV110">
        <f t="shared" si="47"/>
        <v>-1.5953019880541581</v>
      </c>
      <c r="AW110">
        <f t="shared" si="48"/>
        <v>-3.4385074986834012</v>
      </c>
    </row>
    <row r="111" spans="1:49" x14ac:dyDescent="0.25">
      <c r="A111" s="1" t="s">
        <v>112</v>
      </c>
      <c r="B111" s="1">
        <v>-357.62860440007199</v>
      </c>
      <c r="C111" s="1">
        <v>-339.038695328453</v>
      </c>
      <c r="D111" s="1">
        <v>18.589909071618901</v>
      </c>
      <c r="E111" s="1">
        <v>-278.23114790111202</v>
      </c>
      <c r="F111" s="1">
        <v>-273.95591313616598</v>
      </c>
      <c r="G111" s="1">
        <v>4.2752347649459299</v>
      </c>
      <c r="H111" s="1">
        <v>-79.397456498960693</v>
      </c>
      <c r="I111" s="1">
        <v>-65.082782192287596</v>
      </c>
      <c r="J111" s="1">
        <v>14.314674306673</v>
      </c>
      <c r="K111" s="1">
        <v>-1.3226790865898901</v>
      </c>
      <c r="L111" s="1">
        <v>-3.7364491025442401</v>
      </c>
      <c r="M111" s="1">
        <v>-0.38165710659756502</v>
      </c>
      <c r="N111" s="1">
        <v>-1.21170507640326</v>
      </c>
      <c r="O111" s="1">
        <v>-0.92824178014505498</v>
      </c>
      <c r="P111" s="1">
        <v>-2.50728333606938</v>
      </c>
      <c r="Q111">
        <v>-0.38186865484212601</v>
      </c>
      <c r="R111">
        <v>-1.21312086218565</v>
      </c>
      <c r="S111">
        <v>-0.92870201393695695</v>
      </c>
      <c r="T111">
        <v>-2.5106479389889498</v>
      </c>
      <c r="V111">
        <f t="shared" si="25"/>
        <v>-1.7460690071600116E-2</v>
      </c>
      <c r="W111">
        <f t="shared" si="26"/>
        <v>-1.278019984727008E-2</v>
      </c>
      <c r="X111">
        <f t="shared" si="27"/>
        <v>1.3662298148905563</v>
      </c>
      <c r="Y111">
        <f t="shared" si="28"/>
        <v>1</v>
      </c>
      <c r="Z111">
        <f t="shared" si="29"/>
        <v>0</v>
      </c>
      <c r="AA111">
        <f t="shared" si="30"/>
        <v>0</v>
      </c>
      <c r="AB111">
        <f t="shared" si="31"/>
        <v>0</v>
      </c>
      <c r="AD111">
        <f t="shared" si="32"/>
        <v>-1.2680301369640379E-2</v>
      </c>
      <c r="AE111">
        <f t="shared" si="33"/>
        <v>-1.2108417810807182E-2</v>
      </c>
      <c r="AF111">
        <f t="shared" si="34"/>
        <v>1.047230246574641</v>
      </c>
      <c r="AH111">
        <f t="shared" si="35"/>
        <v>1</v>
      </c>
      <c r="AI111">
        <f t="shared" si="36"/>
        <v>0</v>
      </c>
      <c r="AJ111">
        <f t="shared" si="37"/>
        <v>0</v>
      </c>
      <c r="AK111">
        <f t="shared" si="38"/>
        <v>0</v>
      </c>
      <c r="AM111">
        <f t="shared" si="39"/>
        <v>2.8249097913670753</v>
      </c>
      <c r="AN111">
        <f t="shared" si="40"/>
        <v>3.1768013603713672</v>
      </c>
      <c r="AO111">
        <f t="shared" si="41"/>
        <v>2.703394524090458</v>
      </c>
      <c r="AP111">
        <f t="shared" si="42"/>
        <v>3.1748526503423182</v>
      </c>
      <c r="AQ111">
        <f t="shared" si="43"/>
        <v>2.7011101953173995</v>
      </c>
      <c r="AS111">
        <f t="shared" si="44"/>
        <v>-5.05912818913413</v>
      </c>
      <c r="AT111">
        <f t="shared" si="45"/>
        <v>-1.5933621830008251</v>
      </c>
      <c r="AU111">
        <f t="shared" si="46"/>
        <v>-3.4355251162144351</v>
      </c>
      <c r="AV111">
        <f t="shared" si="47"/>
        <v>-1.5949895170277759</v>
      </c>
      <c r="AW111">
        <f t="shared" si="48"/>
        <v>-3.4393499529259066</v>
      </c>
    </row>
    <row r="112" spans="1:49" x14ac:dyDescent="0.25">
      <c r="A112" s="1" t="s">
        <v>113</v>
      </c>
      <c r="B112" s="1">
        <v>-353.07697487888601</v>
      </c>
      <c r="C112" s="1">
        <v>-339.78171803015499</v>
      </c>
      <c r="D112" s="1">
        <v>13.295256848731301</v>
      </c>
      <c r="E112" s="1">
        <v>-306.89219466217401</v>
      </c>
      <c r="F112" s="1">
        <v>-302.87582960146</v>
      </c>
      <c r="G112" s="1">
        <v>4.0163650607132899</v>
      </c>
      <c r="H112" s="1">
        <v>-46.184780216712802</v>
      </c>
      <c r="I112" s="1">
        <v>-36.905888428694801</v>
      </c>
      <c r="J112" s="1">
        <v>9.2788917880180293</v>
      </c>
      <c r="K112" s="1">
        <v>-0.85690530870589698</v>
      </c>
      <c r="L112" s="1">
        <v>-2.5055992539603</v>
      </c>
      <c r="M112" s="1">
        <v>-0.38169982363315202</v>
      </c>
      <c r="N112" s="1">
        <v>-1.21180612613994</v>
      </c>
      <c r="O112" s="1">
        <v>-0.46786472238590099</v>
      </c>
      <c r="P112" s="1">
        <v>-1.2835430391537701</v>
      </c>
      <c r="Q112">
        <v>-0.38183593919005998</v>
      </c>
      <c r="R112">
        <v>-1.2127115558503401</v>
      </c>
      <c r="S112">
        <v>-0.46813896496499802</v>
      </c>
      <c r="T112">
        <v>-1.2857613940542201</v>
      </c>
      <c r="V112">
        <f t="shared" si="25"/>
        <v>-1.025008866658994E-2</v>
      </c>
      <c r="W112">
        <f t="shared" si="26"/>
        <v>-7.3407626868439713E-3</v>
      </c>
      <c r="X112">
        <f t="shared" si="27"/>
        <v>1.3963247558676741</v>
      </c>
      <c r="Y112">
        <f t="shared" si="28"/>
        <v>1</v>
      </c>
      <c r="Z112">
        <f t="shared" si="29"/>
        <v>0</v>
      </c>
      <c r="AA112">
        <f t="shared" si="30"/>
        <v>0</v>
      </c>
      <c r="AB112">
        <f t="shared" si="31"/>
        <v>0</v>
      </c>
      <c r="AD112">
        <f t="shared" si="32"/>
        <v>-7.1263040557398849E-3</v>
      </c>
      <c r="AE112">
        <f t="shared" si="33"/>
        <v>-6.9304045508389867E-3</v>
      </c>
      <c r="AF112">
        <f t="shared" si="34"/>
        <v>1.0282666767089639</v>
      </c>
      <c r="AH112">
        <f t="shared" si="35"/>
        <v>1</v>
      </c>
      <c r="AI112">
        <f t="shared" si="36"/>
        <v>0</v>
      </c>
      <c r="AJ112">
        <f t="shared" si="37"/>
        <v>0</v>
      </c>
      <c r="AK112">
        <f t="shared" si="38"/>
        <v>0</v>
      </c>
      <c r="AM112">
        <f t="shared" si="39"/>
        <v>2.9240094891514552</v>
      </c>
      <c r="AN112">
        <f t="shared" si="40"/>
        <v>3.176001605356245</v>
      </c>
      <c r="AO112">
        <f t="shared" si="41"/>
        <v>2.7465378664866198</v>
      </c>
      <c r="AP112">
        <f t="shared" si="42"/>
        <v>3.1747620803319916</v>
      </c>
      <c r="AQ112">
        <f t="shared" si="43"/>
        <v>2.7434063261027126</v>
      </c>
      <c r="AS112">
        <f t="shared" si="44"/>
        <v>-3.3625045626661971</v>
      </c>
      <c r="AT112">
        <f t="shared" si="45"/>
        <v>-1.5935059497730921</v>
      </c>
      <c r="AU112">
        <f t="shared" si="46"/>
        <v>-1.751407761539671</v>
      </c>
      <c r="AV112">
        <f t="shared" si="47"/>
        <v>-1.5945474950404002</v>
      </c>
      <c r="AW112">
        <f t="shared" si="48"/>
        <v>-1.7539003590192181</v>
      </c>
    </row>
    <row r="113" spans="1:49" x14ac:dyDescent="0.25">
      <c r="A113" s="1" t="s">
        <v>114</v>
      </c>
      <c r="B113" s="1">
        <v>-355.95544959304601</v>
      </c>
      <c r="C113" s="1">
        <v>-343.68169337632702</v>
      </c>
      <c r="D113" s="1">
        <v>12.2737562167195</v>
      </c>
      <c r="E113" s="1">
        <v>-314.684375355535</v>
      </c>
      <c r="F113" s="1">
        <v>-311.018686191646</v>
      </c>
      <c r="G113" s="1">
        <v>3.66568916388918</v>
      </c>
      <c r="H113" s="1">
        <v>-41.2710742375113</v>
      </c>
      <c r="I113" s="1">
        <v>-32.663007184681</v>
      </c>
      <c r="J113" s="1">
        <v>8.6080670528303393</v>
      </c>
      <c r="K113" s="1">
        <v>-0.85596612879464795</v>
      </c>
      <c r="L113" s="1">
        <v>-2.5043638180649199</v>
      </c>
      <c r="M113" s="1">
        <v>-0.381531350905365</v>
      </c>
      <c r="N113" s="1">
        <v>-1.21155212457479</v>
      </c>
      <c r="O113" s="1">
        <v>-0.46789297143689201</v>
      </c>
      <c r="P113" s="1">
        <v>-1.2836341800970701</v>
      </c>
      <c r="Q113">
        <v>-0.38166145343025598</v>
      </c>
      <c r="R113">
        <v>-1.2124059812218899</v>
      </c>
      <c r="S113">
        <v>-0.46814482948560598</v>
      </c>
      <c r="T113">
        <v>-1.28567700201102</v>
      </c>
      <c r="V113">
        <f t="shared" si="25"/>
        <v>-9.1775133930598329E-3</v>
      </c>
      <c r="W113">
        <f t="shared" si="26"/>
        <v>-6.5418064523909414E-3</v>
      </c>
      <c r="X113">
        <f t="shared" si="27"/>
        <v>1.4029020057151915</v>
      </c>
      <c r="Y113">
        <f t="shared" si="28"/>
        <v>1</v>
      </c>
      <c r="Z113">
        <f t="shared" si="29"/>
        <v>0</v>
      </c>
      <c r="AA113">
        <f t="shared" si="30"/>
        <v>0</v>
      </c>
      <c r="AB113">
        <f t="shared" si="31"/>
        <v>0</v>
      </c>
      <c r="AD113">
        <f t="shared" si="32"/>
        <v>-6.2808348320100293E-3</v>
      </c>
      <c r="AE113">
        <f t="shared" si="33"/>
        <v>-6.1598458787859856E-3</v>
      </c>
      <c r="AF113">
        <f t="shared" si="34"/>
        <v>1.0196415552604523</v>
      </c>
      <c r="AH113">
        <f t="shared" si="35"/>
        <v>1</v>
      </c>
      <c r="AI113">
        <f t="shared" si="36"/>
        <v>0</v>
      </c>
      <c r="AJ113">
        <f t="shared" si="37"/>
        <v>0</v>
      </c>
      <c r="AK113">
        <f t="shared" si="38"/>
        <v>0</v>
      </c>
      <c r="AM113">
        <f t="shared" si="39"/>
        <v>2.9257744364155016</v>
      </c>
      <c r="AN113">
        <f t="shared" si="40"/>
        <v>3.176652948117126</v>
      </c>
      <c r="AO113">
        <f t="shared" si="41"/>
        <v>2.7463231911024462</v>
      </c>
      <c r="AP113">
        <f t="shared" si="42"/>
        <v>3.1754982171184754</v>
      </c>
      <c r="AQ113">
        <f t="shared" si="43"/>
        <v>2.7434354830230716</v>
      </c>
      <c r="AS113">
        <f t="shared" si="44"/>
        <v>-3.3603299468595678</v>
      </c>
      <c r="AT113">
        <f t="shared" si="45"/>
        <v>-1.5930834754801551</v>
      </c>
      <c r="AU113">
        <f t="shared" si="46"/>
        <v>-1.7515271515339621</v>
      </c>
      <c r="AV113">
        <f t="shared" si="47"/>
        <v>-1.594067434652146</v>
      </c>
      <c r="AW113">
        <f t="shared" si="48"/>
        <v>-1.7538218314966261</v>
      </c>
    </row>
    <row r="114" spans="1:49" x14ac:dyDescent="0.25">
      <c r="A114" s="1" t="s">
        <v>115</v>
      </c>
      <c r="B114" s="1">
        <v>-420.55283072781702</v>
      </c>
      <c r="C114" s="1">
        <v>-406.46795054417601</v>
      </c>
      <c r="D114" s="1">
        <v>14.0848801836405</v>
      </c>
      <c r="E114" s="1">
        <v>-360.74696734217599</v>
      </c>
      <c r="F114" s="1">
        <v>-358.22012457687401</v>
      </c>
      <c r="G114" s="1">
        <v>2.5268427653022401</v>
      </c>
      <c r="H114" s="1">
        <v>-59.805863385640798</v>
      </c>
      <c r="I114" s="1">
        <v>-48.247825967302497</v>
      </c>
      <c r="J114" s="1">
        <v>11.5580374183382</v>
      </c>
      <c r="K114" s="1">
        <v>-0.93424234121204497</v>
      </c>
      <c r="L114" s="1">
        <v>-2.7583400556419</v>
      </c>
      <c r="M114" s="1">
        <v>-0.38206032668900403</v>
      </c>
      <c r="N114" s="1">
        <v>-1.2124255470804299</v>
      </c>
      <c r="O114" s="1">
        <v>-0.54196552554539101</v>
      </c>
      <c r="P114" s="1">
        <v>-1.5333521503460901</v>
      </c>
      <c r="Q114">
        <v>-0.382235880685383</v>
      </c>
      <c r="R114">
        <v>-1.21359241787043</v>
      </c>
      <c r="S114">
        <v>-0.54232888438033</v>
      </c>
      <c r="T114">
        <v>-1.5360485900795</v>
      </c>
      <c r="V114">
        <f t="shared" si="25"/>
        <v>-1.2562358215379987E-2</v>
      </c>
      <c r="W114">
        <f t="shared" si="26"/>
        <v>-1.0216488977649929E-2</v>
      </c>
      <c r="X114">
        <f t="shared" si="27"/>
        <v>1.2296159906658728</v>
      </c>
      <c r="Y114">
        <f t="shared" si="28"/>
        <v>0</v>
      </c>
      <c r="Z114">
        <f t="shared" si="29"/>
        <v>1</v>
      </c>
      <c r="AA114">
        <f t="shared" si="30"/>
        <v>0</v>
      </c>
      <c r="AB114">
        <f t="shared" si="31"/>
        <v>0</v>
      </c>
      <c r="AD114">
        <f t="shared" si="32"/>
        <v>-8.6990476919699411E-3</v>
      </c>
      <c r="AE114">
        <f t="shared" si="33"/>
        <v>-9.6775761463319121E-3</v>
      </c>
      <c r="AF114">
        <f t="shared" si="34"/>
        <v>0.89888703126010927</v>
      </c>
      <c r="AH114">
        <f t="shared" si="35"/>
        <v>0</v>
      </c>
      <c r="AI114">
        <f t="shared" si="36"/>
        <v>0</v>
      </c>
      <c r="AJ114">
        <f t="shared" si="37"/>
        <v>1</v>
      </c>
      <c r="AK114">
        <f t="shared" si="38"/>
        <v>0</v>
      </c>
      <c r="AM114">
        <f t="shared" si="39"/>
        <v>2.9524888072010853</v>
      </c>
      <c r="AN114">
        <f t="shared" si="40"/>
        <v>3.1749829861454941</v>
      </c>
      <c r="AO114">
        <f t="shared" si="41"/>
        <v>2.8323193440721921</v>
      </c>
      <c r="AP114">
        <f t="shared" si="42"/>
        <v>3.1733877149389049</v>
      </c>
      <c r="AQ114">
        <f t="shared" si="43"/>
        <v>2.8292429648602582</v>
      </c>
      <c r="AS114">
        <f t="shared" si="44"/>
        <v>-3.6925823968539451</v>
      </c>
      <c r="AT114">
        <f t="shared" si="45"/>
        <v>-1.5944858737694338</v>
      </c>
      <c r="AU114">
        <f t="shared" si="46"/>
        <v>-2.0753176758914811</v>
      </c>
      <c r="AV114">
        <f t="shared" si="47"/>
        <v>-1.595828298555813</v>
      </c>
      <c r="AW114">
        <f t="shared" si="48"/>
        <v>-2.0783774744598302</v>
      </c>
    </row>
    <row r="115" spans="1:49" x14ac:dyDescent="0.25">
      <c r="A115" s="1" t="s">
        <v>116</v>
      </c>
      <c r="B115" s="1">
        <v>-415.59022162587002</v>
      </c>
      <c r="C115" s="1">
        <v>-402.18698919705997</v>
      </c>
      <c r="D115" s="1">
        <v>13.403232428810099</v>
      </c>
      <c r="E115" s="1">
        <v>-359.10804735577301</v>
      </c>
      <c r="F115" s="1">
        <v>-356.71698017906101</v>
      </c>
      <c r="G115" s="1">
        <v>2.3910671767120202</v>
      </c>
      <c r="H115" s="1">
        <v>-56.482174270096799</v>
      </c>
      <c r="I115" s="1">
        <v>-45.470009017998599</v>
      </c>
      <c r="J115" s="1">
        <v>11.0121652520981</v>
      </c>
      <c r="K115" s="1">
        <v>-0.93354330895843995</v>
      </c>
      <c r="L115" s="1">
        <v>-2.7575013519762099</v>
      </c>
      <c r="M115" s="1">
        <v>-0.38195219781372503</v>
      </c>
      <c r="N115" s="1">
        <v>-1.21222819473773</v>
      </c>
      <c r="O115" s="1">
        <v>-0.54197244767385599</v>
      </c>
      <c r="P115" s="1">
        <v>-1.5333788996491899</v>
      </c>
      <c r="Q115">
        <v>-0.38212566631247602</v>
      </c>
      <c r="R115">
        <v>-1.21338152074678</v>
      </c>
      <c r="S115">
        <v>-0.54231042309938604</v>
      </c>
      <c r="T115">
        <v>-1.53590844137796</v>
      </c>
      <c r="V115">
        <f t="shared" si="25"/>
        <v>-1.1894257589289969E-2</v>
      </c>
      <c r="W115">
        <f t="shared" si="26"/>
        <v>-9.6186634708589347E-3</v>
      </c>
      <c r="X115">
        <f t="shared" si="27"/>
        <v>1.2365811139276532</v>
      </c>
      <c r="Y115">
        <f t="shared" si="28"/>
        <v>0</v>
      </c>
      <c r="Z115">
        <f t="shared" si="29"/>
        <v>1</v>
      </c>
      <c r="AA115">
        <f t="shared" si="30"/>
        <v>0</v>
      </c>
      <c r="AB115">
        <f t="shared" si="31"/>
        <v>0</v>
      </c>
      <c r="AD115">
        <f t="shared" si="32"/>
        <v>-8.2113898514699635E-3</v>
      </c>
      <c r="AE115">
        <f t="shared" si="33"/>
        <v>-9.1072195465778938E-3</v>
      </c>
      <c r="AF115">
        <f t="shared" si="34"/>
        <v>0.90163521472977504</v>
      </c>
      <c r="AH115">
        <f t="shared" si="35"/>
        <v>0</v>
      </c>
      <c r="AI115">
        <f t="shared" si="36"/>
        <v>1</v>
      </c>
      <c r="AJ115">
        <f t="shared" si="37"/>
        <v>0</v>
      </c>
      <c r="AK115">
        <f t="shared" si="38"/>
        <v>0</v>
      </c>
      <c r="AM115">
        <f t="shared" si="39"/>
        <v>2.9538012061301915</v>
      </c>
      <c r="AN115">
        <f t="shared" si="40"/>
        <v>3.1753468236141988</v>
      </c>
      <c r="AO115">
        <f t="shared" si="41"/>
        <v>2.8321573326951954</v>
      </c>
      <c r="AP115">
        <f t="shared" si="42"/>
        <v>3.1737693922864239</v>
      </c>
      <c r="AQ115">
        <f t="shared" si="43"/>
        <v>2.8292561849415909</v>
      </c>
      <c r="AS115">
        <f t="shared" si="44"/>
        <v>-3.6910446609346499</v>
      </c>
      <c r="AT115">
        <f t="shared" si="45"/>
        <v>-1.594180392551455</v>
      </c>
      <c r="AU115">
        <f t="shared" si="46"/>
        <v>-2.0753513473230458</v>
      </c>
      <c r="AV115">
        <f t="shared" si="47"/>
        <v>-1.5955071870592561</v>
      </c>
      <c r="AW115">
        <f t="shared" si="48"/>
        <v>-2.0782188644773463</v>
      </c>
    </row>
    <row r="116" spans="1:49" x14ac:dyDescent="0.25">
      <c r="A116" s="1" t="s">
        <v>117</v>
      </c>
      <c r="B116" s="1">
        <v>-374.72280598221602</v>
      </c>
      <c r="C116" s="1">
        <v>-363.54464325902899</v>
      </c>
      <c r="D116" s="1">
        <v>11.1781627231875</v>
      </c>
      <c r="E116" s="1">
        <v>-336.315085434374</v>
      </c>
      <c r="F116" s="1">
        <v>-333.34886578261802</v>
      </c>
      <c r="G116" s="1">
        <v>2.9662196517562598</v>
      </c>
      <c r="H116" s="1">
        <v>-38.407720547842104</v>
      </c>
      <c r="I116" s="1">
        <v>-30.1957774764108</v>
      </c>
      <c r="J116" s="1">
        <v>8.2119430714312607</v>
      </c>
      <c r="K116" s="1">
        <v>-0.67898303330759002</v>
      </c>
      <c r="L116" s="1">
        <v>-2.1134425240702002</v>
      </c>
      <c r="M116" s="1">
        <v>-0.36676503009836797</v>
      </c>
      <c r="N116" s="1">
        <v>-1.25771738393921</v>
      </c>
      <c r="O116" s="1">
        <v>-0.30597190408216901</v>
      </c>
      <c r="P116" s="1">
        <v>-0.84734251309743203</v>
      </c>
      <c r="Q116">
        <v>-0.36685699354762302</v>
      </c>
      <c r="R116">
        <v>-1.2583777017677</v>
      </c>
      <c r="S116">
        <v>-0.30622328169679702</v>
      </c>
      <c r="T116">
        <v>-0.84946661770570797</v>
      </c>
      <c r="V116">
        <f t="shared" si="25"/>
        <v>-8.3826270335581876E-3</v>
      </c>
      <c r="W116">
        <f t="shared" si="26"/>
        <v>-6.2460991270530397E-3</v>
      </c>
      <c r="X116">
        <f t="shared" si="27"/>
        <v>1.3420579569817328</v>
      </c>
      <c r="Y116">
        <f t="shared" si="28"/>
        <v>1</v>
      </c>
      <c r="Z116">
        <f t="shared" si="29"/>
        <v>0</v>
      </c>
      <c r="AA116">
        <f t="shared" si="30"/>
        <v>0</v>
      </c>
      <c r="AB116">
        <f t="shared" si="31"/>
        <v>0</v>
      </c>
      <c r="AD116">
        <f t="shared" si="32"/>
        <v>-5.5982045967921668E-3</v>
      </c>
      <c r="AE116">
        <f t="shared" si="33"/>
        <v>-5.9027580631699772E-3</v>
      </c>
      <c r="AF116">
        <f t="shared" si="34"/>
        <v>0.94840488749182195</v>
      </c>
      <c r="AH116">
        <f t="shared" si="35"/>
        <v>0</v>
      </c>
      <c r="AI116">
        <f t="shared" si="36"/>
        <v>1</v>
      </c>
      <c r="AJ116">
        <f t="shared" si="37"/>
        <v>0</v>
      </c>
      <c r="AK116">
        <f t="shared" si="38"/>
        <v>0</v>
      </c>
      <c r="AM116">
        <f t="shared" si="39"/>
        <v>3.1126588153091261</v>
      </c>
      <c r="AN116">
        <f t="shared" si="40"/>
        <v>3.4301586828120412</v>
      </c>
      <c r="AO116">
        <f t="shared" si="41"/>
        <v>2.774010561831795</v>
      </c>
      <c r="AP116">
        <f t="shared" si="42"/>
        <v>3.4292183843205679</v>
      </c>
      <c r="AQ116">
        <f t="shared" si="43"/>
        <v>2.7693474524702681</v>
      </c>
      <c r="AS116">
        <f t="shared" si="44"/>
        <v>-2.7924255573777903</v>
      </c>
      <c r="AT116">
        <f t="shared" si="45"/>
        <v>-1.624482414037578</v>
      </c>
      <c r="AU116">
        <f t="shared" si="46"/>
        <v>-1.153314417179601</v>
      </c>
      <c r="AV116">
        <f t="shared" si="47"/>
        <v>-1.6252346953153229</v>
      </c>
      <c r="AW116">
        <f t="shared" si="48"/>
        <v>-1.1556898994025051</v>
      </c>
    </row>
    <row r="117" spans="1:49" x14ac:dyDescent="0.25">
      <c r="A117" s="1" t="s">
        <v>118</v>
      </c>
      <c r="B117" s="1">
        <v>-358.32771145622399</v>
      </c>
      <c r="C117" s="1">
        <v>-348.05055805356699</v>
      </c>
      <c r="D117" s="1">
        <v>10.277153402657801</v>
      </c>
      <c r="E117" s="1">
        <v>-322.71734360111401</v>
      </c>
      <c r="F117" s="1">
        <v>-320.01904033573902</v>
      </c>
      <c r="G117" s="1">
        <v>2.69830326537515</v>
      </c>
      <c r="H117" s="1">
        <v>-35.610367855109999</v>
      </c>
      <c r="I117" s="1">
        <v>-28.031517717827299</v>
      </c>
      <c r="J117" s="1">
        <v>7.5788501372826396</v>
      </c>
      <c r="K117" s="1">
        <v>-0.67869333812716803</v>
      </c>
      <c r="L117" s="1">
        <v>-2.1129386000340902</v>
      </c>
      <c r="M117" s="1">
        <v>-0.36689529791101699</v>
      </c>
      <c r="N117" s="1">
        <v>-1.25783076630908</v>
      </c>
      <c r="O117" s="1">
        <v>-0.30597656556719599</v>
      </c>
      <c r="P117" s="1">
        <v>-0.84736603743924699</v>
      </c>
      <c r="Q117">
        <v>-0.36697891008586397</v>
      </c>
      <c r="R117">
        <v>-1.25843879848009</v>
      </c>
      <c r="S117">
        <v>-0.30620954349096702</v>
      </c>
      <c r="T117">
        <v>-0.84932804633959602</v>
      </c>
      <c r="V117">
        <f t="shared" si="25"/>
        <v>-7.7417962857632139E-3</v>
      </c>
      <c r="W117">
        <f t="shared" si="26"/>
        <v>-5.8214746489550495E-3</v>
      </c>
      <c r="X117">
        <f t="shared" si="27"/>
        <v>1.3298685904529122</v>
      </c>
      <c r="Y117">
        <f t="shared" si="28"/>
        <v>1</v>
      </c>
      <c r="Z117">
        <f t="shared" si="29"/>
        <v>0</v>
      </c>
      <c r="AA117">
        <f t="shared" si="30"/>
        <v>0</v>
      </c>
      <c r="AB117">
        <f t="shared" si="31"/>
        <v>0</v>
      </c>
      <c r="AD117">
        <f t="shared" si="32"/>
        <v>-5.1717552144041612E-3</v>
      </c>
      <c r="AE117">
        <f t="shared" si="33"/>
        <v>-5.5048845503370414E-3</v>
      </c>
      <c r="AF117">
        <f t="shared" si="34"/>
        <v>0.93948477340683123</v>
      </c>
      <c r="AH117">
        <f t="shared" si="35"/>
        <v>0</v>
      </c>
      <c r="AI117">
        <f t="shared" si="36"/>
        <v>1</v>
      </c>
      <c r="AJ117">
        <f t="shared" si="37"/>
        <v>0</v>
      </c>
      <c r="AK117">
        <f t="shared" si="38"/>
        <v>0</v>
      </c>
      <c r="AM117">
        <f t="shared" si="39"/>
        <v>3.1132449389656229</v>
      </c>
      <c r="AN117">
        <f t="shared" si="40"/>
        <v>3.4291856122893996</v>
      </c>
      <c r="AO117">
        <f t="shared" si="41"/>
        <v>2.7736824811426906</v>
      </c>
      <c r="AP117">
        <f t="shared" si="42"/>
        <v>3.4283098569830712</v>
      </c>
      <c r="AQ117">
        <f t="shared" si="43"/>
        <v>2.7693821448987919</v>
      </c>
      <c r="AS117">
        <f t="shared" si="44"/>
        <v>-2.7916319381612582</v>
      </c>
      <c r="AT117">
        <f t="shared" si="45"/>
        <v>-1.6247260642200969</v>
      </c>
      <c r="AU117">
        <f t="shared" si="46"/>
        <v>-1.1533426030064429</v>
      </c>
      <c r="AV117">
        <f t="shared" si="47"/>
        <v>-1.625417708565954</v>
      </c>
      <c r="AW117">
        <f t="shared" si="48"/>
        <v>-1.1555375898305631</v>
      </c>
    </row>
    <row r="118" spans="1:49" x14ac:dyDescent="0.25">
      <c r="A118" s="1" t="s">
        <v>119</v>
      </c>
      <c r="B118" s="1">
        <v>-365.13914522358198</v>
      </c>
      <c r="C118" s="1">
        <v>-354.701330559204</v>
      </c>
      <c r="D118" s="1">
        <v>10.437814664378401</v>
      </c>
      <c r="E118" s="1">
        <v>-329.65513393994502</v>
      </c>
      <c r="F118" s="1">
        <v>-326.87365487753499</v>
      </c>
      <c r="G118" s="1">
        <v>2.7814790624101602</v>
      </c>
      <c r="H118" s="1">
        <v>-35.4840112836375</v>
      </c>
      <c r="I118" s="1">
        <v>-27.827675681669199</v>
      </c>
      <c r="J118" s="1">
        <v>7.65633560196828</v>
      </c>
      <c r="K118" s="1">
        <v>-0.67851388723753603</v>
      </c>
      <c r="L118" s="1">
        <v>-2.1128964123203899</v>
      </c>
      <c r="M118" s="1">
        <v>-0.36678359230096502</v>
      </c>
      <c r="N118" s="1">
        <v>-1.25778199378513</v>
      </c>
      <c r="O118" s="1">
        <v>-0.305975192531731</v>
      </c>
      <c r="P118" s="1">
        <v>-0.84735437667475699</v>
      </c>
      <c r="Q118">
        <v>-0.36686335643207801</v>
      </c>
      <c r="R118">
        <v>-1.2583711041005701</v>
      </c>
      <c r="S118">
        <v>-0.30621443800773601</v>
      </c>
      <c r="T118">
        <v>-0.84936240057298995</v>
      </c>
      <c r="V118">
        <f t="shared" si="25"/>
        <v>-7.760041860502942E-3</v>
      </c>
      <c r="W118">
        <f t="shared" si="26"/>
        <v>-5.7551024048400068E-3</v>
      </c>
      <c r="X118">
        <f t="shared" si="27"/>
        <v>1.3483759826717927</v>
      </c>
      <c r="Y118">
        <f t="shared" si="28"/>
        <v>1</v>
      </c>
      <c r="Z118">
        <f t="shared" si="29"/>
        <v>0</v>
      </c>
      <c r="AA118">
        <f t="shared" si="30"/>
        <v>0</v>
      </c>
      <c r="AB118">
        <f t="shared" si="31"/>
        <v>0</v>
      </c>
      <c r="AD118">
        <f t="shared" si="32"/>
        <v>-5.1629076468299173E-3</v>
      </c>
      <c r="AE118">
        <f t="shared" si="33"/>
        <v>-5.436092797722003E-3</v>
      </c>
      <c r="AF118">
        <f t="shared" si="34"/>
        <v>0.94974604719651512</v>
      </c>
      <c r="AH118">
        <f t="shared" si="35"/>
        <v>0</v>
      </c>
      <c r="AI118">
        <f t="shared" si="36"/>
        <v>1</v>
      </c>
      <c r="AJ118">
        <f t="shared" si="37"/>
        <v>0</v>
      </c>
      <c r="AK118">
        <f t="shared" si="38"/>
        <v>0</v>
      </c>
      <c r="AM118">
        <f t="shared" si="39"/>
        <v>3.1140061420448144</v>
      </c>
      <c r="AN118">
        <f t="shared" si="40"/>
        <v>3.4300812060894614</v>
      </c>
      <c r="AO118">
        <f t="shared" si="41"/>
        <v>2.7737503368522818</v>
      </c>
      <c r="AP118">
        <f t="shared" si="42"/>
        <v>3.4292209907608258</v>
      </c>
      <c r="AQ118">
        <f t="shared" si="43"/>
        <v>2.7693564620827309</v>
      </c>
      <c r="AS118">
        <f t="shared" si="44"/>
        <v>-2.791410299557926</v>
      </c>
      <c r="AT118">
        <f t="shared" si="45"/>
        <v>-1.624565586086095</v>
      </c>
      <c r="AU118">
        <f t="shared" si="46"/>
        <v>-1.153329569206488</v>
      </c>
      <c r="AV118">
        <f t="shared" si="47"/>
        <v>-1.6252344605326481</v>
      </c>
      <c r="AW118">
        <f t="shared" si="48"/>
        <v>-1.1555768385807259</v>
      </c>
    </row>
    <row r="119" spans="1:49" x14ac:dyDescent="0.25">
      <c r="A119" s="1" t="s">
        <v>38</v>
      </c>
      <c r="B119" s="1">
        <v>-399.14337234023901</v>
      </c>
      <c r="C119" s="1">
        <v>-379.36120291620699</v>
      </c>
      <c r="D119" s="1">
        <v>19.782169424031199</v>
      </c>
      <c r="E119" s="1">
        <v>-335.024400648528</v>
      </c>
      <c r="F119" s="1">
        <v>-334.83293788287301</v>
      </c>
      <c r="G119" s="1">
        <v>0.191462765655048</v>
      </c>
      <c r="H119" s="1">
        <v>-64.118971691710499</v>
      </c>
      <c r="I119" s="1">
        <v>-44.5282650333343</v>
      </c>
      <c r="J119" s="1">
        <v>19.590706658376199</v>
      </c>
      <c r="K119" s="1">
        <v>-0.44829489084004298</v>
      </c>
      <c r="L119" s="1">
        <v>-1.4423798593961099</v>
      </c>
      <c r="M119" s="1">
        <v>-0.36702487574915299</v>
      </c>
      <c r="N119" s="1">
        <v>-1.25810482250945</v>
      </c>
      <c r="O119" s="1">
        <v>-7.08526998906997E-2</v>
      </c>
      <c r="P119" s="1">
        <v>-0.17027072890591499</v>
      </c>
      <c r="Q119">
        <v>-0.367060214037912</v>
      </c>
      <c r="R119">
        <v>-1.25835518320833</v>
      </c>
      <c r="S119">
        <v>-7.2689338983373097E-2</v>
      </c>
      <c r="T119">
        <v>-0.175610095889211</v>
      </c>
      <c r="V119">
        <f t="shared" si="25"/>
        <v>-1.4004307980744923E-2</v>
      </c>
      <c r="W119">
        <f t="shared" si="26"/>
        <v>-1.0417315200190291E-2</v>
      </c>
      <c r="X119">
        <f t="shared" si="27"/>
        <v>1.3443298692247605</v>
      </c>
      <c r="Y119">
        <f t="shared" si="28"/>
        <v>1</v>
      </c>
      <c r="Z119">
        <f t="shared" si="29"/>
        <v>0</v>
      </c>
      <c r="AA119">
        <f t="shared" si="30"/>
        <v>0</v>
      </c>
      <c r="AB119">
        <f t="shared" si="31"/>
        <v>0</v>
      </c>
      <c r="AD119">
        <f t="shared" si="32"/>
        <v>-8.4145802985689522E-3</v>
      </c>
      <c r="AE119">
        <f t="shared" si="33"/>
        <v>-8.545337818757881E-3</v>
      </c>
      <c r="AF119">
        <f t="shared" si="34"/>
        <v>0.98469837905039836</v>
      </c>
      <c r="AH119">
        <f t="shared" si="35"/>
        <v>0</v>
      </c>
      <c r="AI119">
        <f t="shared" si="36"/>
        <v>1</v>
      </c>
      <c r="AJ119">
        <f t="shared" si="37"/>
        <v>0</v>
      </c>
      <c r="AK119">
        <f t="shared" si="38"/>
        <v>0</v>
      </c>
      <c r="AM119">
        <f t="shared" si="39"/>
        <v>3.2174800312653318</v>
      </c>
      <c r="AN119">
        <f t="shared" si="40"/>
        <v>3.4281982494522278</v>
      </c>
      <c r="AO119">
        <f t="shared" si="41"/>
        <v>2.4158989247292499</v>
      </c>
      <c r="AP119">
        <f t="shared" si="42"/>
        <v>3.4278461914644582</v>
      </c>
      <c r="AQ119">
        <f t="shared" si="43"/>
        <v>2.4031650052655955</v>
      </c>
      <c r="AS119">
        <f t="shared" si="44"/>
        <v>-1.8906747502361529</v>
      </c>
      <c r="AT119">
        <f t="shared" si="45"/>
        <v>-1.625129698258603</v>
      </c>
      <c r="AU119">
        <f t="shared" si="46"/>
        <v>-0.24112342879661469</v>
      </c>
      <c r="AV119">
        <f t="shared" si="47"/>
        <v>-1.625415397246242</v>
      </c>
      <c r="AW119">
        <f t="shared" si="48"/>
        <v>-0.2482994348725841</v>
      </c>
    </row>
    <row r="120" spans="1:49" x14ac:dyDescent="0.25">
      <c r="A120" s="1" t="s">
        <v>39</v>
      </c>
      <c r="B120" s="1">
        <v>-380.77858064450498</v>
      </c>
      <c r="C120" s="1">
        <v>-361.94012032584402</v>
      </c>
      <c r="D120" s="1">
        <v>18.838460318660999</v>
      </c>
      <c r="E120" s="1">
        <v>-320.26957298109102</v>
      </c>
      <c r="F120" s="1">
        <v>-320.08982323178998</v>
      </c>
      <c r="G120" s="1">
        <v>0.17974974930120699</v>
      </c>
      <c r="H120" s="1">
        <v>-60.509007663414202</v>
      </c>
      <c r="I120" s="1">
        <v>-41.850297094054298</v>
      </c>
      <c r="J120" s="1">
        <v>18.658710569359801</v>
      </c>
      <c r="K120" s="1">
        <v>-0.447630590046877</v>
      </c>
      <c r="L120" s="1">
        <v>-1.4416311550171499</v>
      </c>
      <c r="M120" s="1">
        <v>-0.36696729418398599</v>
      </c>
      <c r="N120" s="1">
        <v>-1.25812436139858</v>
      </c>
      <c r="O120" s="1">
        <v>-7.0852699890686793E-2</v>
      </c>
      <c r="P120" s="1">
        <v>-0.17027072890589801</v>
      </c>
      <c r="Q120">
        <v>-0.36700292793814698</v>
      </c>
      <c r="R120">
        <v>-1.25837895877784</v>
      </c>
      <c r="S120">
        <v>-7.2594878852918598E-2</v>
      </c>
      <c r="T120">
        <v>-0.17534504536015999</v>
      </c>
      <c r="V120">
        <f t="shared" si="25"/>
        <v>-1.3236064712671913E-2</v>
      </c>
      <c r="W120">
        <f t="shared" si="26"/>
        <v>-9.8105959722042113E-3</v>
      </c>
      <c r="X120">
        <f t="shared" si="27"/>
        <v>1.3491601071099943</v>
      </c>
      <c r="Y120">
        <f t="shared" si="28"/>
        <v>1</v>
      </c>
      <c r="Z120">
        <f t="shared" si="29"/>
        <v>0</v>
      </c>
      <c r="AA120">
        <f t="shared" si="30"/>
        <v>0</v>
      </c>
      <c r="AB120">
        <f t="shared" si="31"/>
        <v>0</v>
      </c>
      <c r="AD120">
        <f t="shared" si="32"/>
        <v>-7.9071508791498935E-3</v>
      </c>
      <c r="AE120">
        <f t="shared" si="33"/>
        <v>-8.0327832558114154E-3</v>
      </c>
      <c r="AF120">
        <f t="shared" si="34"/>
        <v>0.98436004400210453</v>
      </c>
      <c r="AH120">
        <f t="shared" si="35"/>
        <v>0</v>
      </c>
      <c r="AI120">
        <f t="shared" si="36"/>
        <v>1</v>
      </c>
      <c r="AJ120">
        <f t="shared" si="37"/>
        <v>0</v>
      </c>
      <c r="AK120">
        <f t="shared" si="38"/>
        <v>0</v>
      </c>
      <c r="AM120">
        <f t="shared" si="39"/>
        <v>3.2205822994942741</v>
      </c>
      <c r="AN120">
        <f t="shared" si="40"/>
        <v>3.4287981456919643</v>
      </c>
      <c r="AO120">
        <f t="shared" si="41"/>
        <v>2.4153913902855204</v>
      </c>
      <c r="AP120">
        <f t="shared" si="42"/>
        <v>3.4284373058264848</v>
      </c>
      <c r="AQ120">
        <f t="shared" si="43"/>
        <v>2.4031650052657936</v>
      </c>
      <c r="AS120">
        <f t="shared" si="44"/>
        <v>-1.8892617450640268</v>
      </c>
      <c r="AT120">
        <f t="shared" si="45"/>
        <v>-1.6250916555825659</v>
      </c>
      <c r="AU120">
        <f t="shared" si="46"/>
        <v>-0.2411234287965848</v>
      </c>
      <c r="AV120">
        <f t="shared" si="47"/>
        <v>-1.625381886715987</v>
      </c>
      <c r="AW120">
        <f t="shared" si="48"/>
        <v>-0.24793992421307859</v>
      </c>
    </row>
    <row r="121" spans="1:49" x14ac:dyDescent="0.25">
      <c r="A121" s="1" t="s">
        <v>40</v>
      </c>
      <c r="B121" s="1">
        <v>-391.061721783503</v>
      </c>
      <c r="C121" s="1">
        <v>-372.25408035005</v>
      </c>
      <c r="D121" s="1">
        <v>18.807641433453</v>
      </c>
      <c r="E121" s="1">
        <v>-330.21447050980601</v>
      </c>
      <c r="F121" s="1">
        <v>-330.03431576230997</v>
      </c>
      <c r="G121" s="1">
        <v>0.18015474749636701</v>
      </c>
      <c r="H121" s="1">
        <v>-60.847251273696301</v>
      </c>
      <c r="I121" s="1">
        <v>-42.219764587739697</v>
      </c>
      <c r="J121" s="1">
        <v>18.627486685956601</v>
      </c>
      <c r="K121" s="1">
        <v>-0.44770678486867399</v>
      </c>
      <c r="L121" s="1">
        <v>-1.4417324212359299</v>
      </c>
      <c r="M121" s="1">
        <v>-0.36698814556252402</v>
      </c>
      <c r="N121" s="1">
        <v>-1.25815214088616</v>
      </c>
      <c r="O121" s="1">
        <v>-7.0852699890701601E-2</v>
      </c>
      <c r="P121" s="1">
        <v>-0.17027072890592099</v>
      </c>
      <c r="Q121">
        <v>-0.36701955424069399</v>
      </c>
      <c r="R121">
        <v>-1.2583806669614499</v>
      </c>
      <c r="S121">
        <v>-7.2595974615502795E-2</v>
      </c>
      <c r="T121">
        <v>-0.17536235342961701</v>
      </c>
      <c r="V121">
        <f t="shared" si="25"/>
        <v>-1.3309551443848933E-2</v>
      </c>
      <c r="W121">
        <f t="shared" si="26"/>
        <v>-9.8659394154483743E-3</v>
      </c>
      <c r="X121">
        <f t="shared" si="27"/>
        <v>1.3490404596452772</v>
      </c>
      <c r="Y121">
        <f t="shared" si="28"/>
        <v>1</v>
      </c>
      <c r="Z121">
        <f t="shared" si="29"/>
        <v>0</v>
      </c>
      <c r="AA121">
        <f t="shared" si="30"/>
        <v>0</v>
      </c>
      <c r="AB121">
        <f t="shared" si="31"/>
        <v>0</v>
      </c>
      <c r="AD121">
        <f t="shared" si="32"/>
        <v>-7.9894008448630205E-3</v>
      </c>
      <c r="AE121">
        <f t="shared" si="33"/>
        <v>-8.0912560124772048E-3</v>
      </c>
      <c r="AF121">
        <f t="shared" si="34"/>
        <v>0.98741169881942714</v>
      </c>
      <c r="AH121">
        <f t="shared" si="35"/>
        <v>0</v>
      </c>
      <c r="AI121">
        <f t="shared" si="36"/>
        <v>1</v>
      </c>
      <c r="AJ121">
        <f t="shared" si="37"/>
        <v>0</v>
      </c>
      <c r="AK121">
        <f t="shared" si="38"/>
        <v>0</v>
      </c>
      <c r="AM121">
        <f t="shared" si="39"/>
        <v>3.2202603801477654</v>
      </c>
      <c r="AN121">
        <f t="shared" si="40"/>
        <v>3.4286474723801637</v>
      </c>
      <c r="AO121">
        <f t="shared" si="41"/>
        <v>2.4155933487828478</v>
      </c>
      <c r="AP121">
        <f t="shared" si="42"/>
        <v>3.42831820618524</v>
      </c>
      <c r="AQ121">
        <f t="shared" si="43"/>
        <v>2.4031650052656155</v>
      </c>
      <c r="AS121">
        <f t="shared" si="44"/>
        <v>-1.8894392061046039</v>
      </c>
      <c r="AT121">
        <f t="shared" si="45"/>
        <v>-1.6251402864486839</v>
      </c>
      <c r="AU121">
        <f t="shared" si="46"/>
        <v>-0.24112342879662257</v>
      </c>
      <c r="AV121">
        <f t="shared" si="47"/>
        <v>-1.6254002212021439</v>
      </c>
      <c r="AW121">
        <f t="shared" si="48"/>
        <v>-0.2479583280451198</v>
      </c>
    </row>
    <row r="122" spans="1:49" x14ac:dyDescent="0.25">
      <c r="A122" s="1" t="s">
        <v>120</v>
      </c>
      <c r="B122" s="1">
        <v>-402.25196048318702</v>
      </c>
      <c r="C122" s="1">
        <v>-394.655272076617</v>
      </c>
      <c r="D122" s="1">
        <v>7.5966884065697302</v>
      </c>
      <c r="E122" s="1">
        <v>-356.79768957610901</v>
      </c>
      <c r="F122" s="1">
        <v>-356.53816195930801</v>
      </c>
      <c r="G122" s="1">
        <v>0.259527616800796</v>
      </c>
      <c r="H122" s="1">
        <v>-45.454270907078097</v>
      </c>
      <c r="I122" s="1">
        <v>-38.117110117309203</v>
      </c>
      <c r="J122" s="1">
        <v>7.3371607897689302</v>
      </c>
      <c r="K122" s="1">
        <v>-0.42660308323368801</v>
      </c>
      <c r="L122" s="1">
        <v>-1.42315026137311</v>
      </c>
      <c r="M122" s="1">
        <v>-0.36703556726095998</v>
      </c>
      <c r="N122" s="1">
        <v>-1.2581348407164199</v>
      </c>
      <c r="O122" s="1">
        <v>-5.1878586811874197E-2</v>
      </c>
      <c r="P122" s="1">
        <v>-0.15539173473642601</v>
      </c>
      <c r="Q122">
        <v>-0.36707089168773399</v>
      </c>
      <c r="R122">
        <v>-1.2583857242708101</v>
      </c>
      <c r="S122">
        <v>-5.2097835619417998E-2</v>
      </c>
      <c r="T122">
        <v>-0.15768085451877301</v>
      </c>
      <c r="V122">
        <f t="shared" si="25"/>
        <v>-9.6236859202640523E-3</v>
      </c>
      <c r="W122">
        <f t="shared" si="26"/>
        <v>-7.6889291608538274E-3</v>
      </c>
      <c r="X122">
        <f t="shared" si="27"/>
        <v>1.2516288964216933</v>
      </c>
      <c r="Y122">
        <f t="shared" si="28"/>
        <v>0</v>
      </c>
      <c r="Z122">
        <f t="shared" si="29"/>
        <v>1</v>
      </c>
      <c r="AA122">
        <f t="shared" si="30"/>
        <v>0</v>
      </c>
      <c r="AB122">
        <f t="shared" si="31"/>
        <v>0</v>
      </c>
      <c r="AD122">
        <f t="shared" si="32"/>
        <v>-7.0836825835268735E-3</v>
      </c>
      <c r="AE122">
        <f t="shared" si="33"/>
        <v>-7.4343559265360182E-3</v>
      </c>
      <c r="AF122">
        <f t="shared" si="34"/>
        <v>0.95283070295875139</v>
      </c>
      <c r="AH122">
        <f t="shared" si="35"/>
        <v>0</v>
      </c>
      <c r="AI122">
        <f t="shared" si="36"/>
        <v>1</v>
      </c>
      <c r="AJ122">
        <f t="shared" si="37"/>
        <v>0</v>
      </c>
      <c r="AK122">
        <f t="shared" si="38"/>
        <v>0</v>
      </c>
      <c r="AM122">
        <f t="shared" si="39"/>
        <v>3.3360055688897248</v>
      </c>
      <c r="AN122">
        <f t="shared" si="40"/>
        <v>3.4281817293791703</v>
      </c>
      <c r="AO122">
        <f t="shared" si="41"/>
        <v>3.0266296602157099</v>
      </c>
      <c r="AP122">
        <f t="shared" si="42"/>
        <v>3.4278281260461441</v>
      </c>
      <c r="AQ122">
        <f t="shared" si="43"/>
        <v>2.9952962153714502</v>
      </c>
      <c r="AS122">
        <f t="shared" si="44"/>
        <v>-1.849753344606798</v>
      </c>
      <c r="AT122">
        <f t="shared" si="45"/>
        <v>-1.6251704079773799</v>
      </c>
      <c r="AU122">
        <f t="shared" si="46"/>
        <v>-0.20727032154830022</v>
      </c>
      <c r="AV122">
        <f t="shared" si="47"/>
        <v>-1.625456615958544</v>
      </c>
      <c r="AW122">
        <f t="shared" si="48"/>
        <v>-0.209778690138191</v>
      </c>
    </row>
    <row r="123" spans="1:49" x14ac:dyDescent="0.25">
      <c r="A123" s="1" t="s">
        <v>121</v>
      </c>
      <c r="B123" s="1">
        <v>-386.08492829899097</v>
      </c>
      <c r="C123" s="1">
        <v>-378.68060532945202</v>
      </c>
      <c r="D123" s="1">
        <v>7.40432296953872</v>
      </c>
      <c r="E123" s="1">
        <v>-342.13046861872601</v>
      </c>
      <c r="F123" s="1">
        <v>-341.88441826293899</v>
      </c>
      <c r="G123" s="1">
        <v>0.24605035578705101</v>
      </c>
      <c r="H123" s="1">
        <v>-43.9544596802643</v>
      </c>
      <c r="I123" s="1">
        <v>-36.796187066512601</v>
      </c>
      <c r="J123" s="1">
        <v>7.1582726137516701</v>
      </c>
      <c r="K123" s="1">
        <v>-0.42626915338577498</v>
      </c>
      <c r="L123" s="1">
        <v>-1.4228650362780999</v>
      </c>
      <c r="M123" s="1">
        <v>-0.36694063111812403</v>
      </c>
      <c r="N123" s="1">
        <v>-1.2581818697659899</v>
      </c>
      <c r="O123" s="1">
        <v>-5.1878586811868098E-2</v>
      </c>
      <c r="P123" s="1">
        <v>-0.15539173473640899</v>
      </c>
      <c r="Q123">
        <v>-0.366975135805298</v>
      </c>
      <c r="R123">
        <v>-1.2584304499202399</v>
      </c>
      <c r="S123">
        <v>-5.2092728490018801E-2</v>
      </c>
      <c r="T123">
        <v>-0.15762094988952499</v>
      </c>
      <c r="V123">
        <f t="shared" si="25"/>
        <v>-9.2914317757010201E-3</v>
      </c>
      <c r="W123">
        <f t="shared" si="26"/>
        <v>-7.4499354557828537E-3</v>
      </c>
      <c r="X123">
        <f t="shared" si="27"/>
        <v>1.2471828555895399</v>
      </c>
      <c r="Y123">
        <f t="shared" si="28"/>
        <v>0</v>
      </c>
      <c r="Z123">
        <f t="shared" si="29"/>
        <v>1</v>
      </c>
      <c r="AA123">
        <f t="shared" si="30"/>
        <v>0</v>
      </c>
      <c r="AB123">
        <f t="shared" si="31"/>
        <v>0</v>
      </c>
      <c r="AD123">
        <f t="shared" si="32"/>
        <v>-6.8136364683350215E-3</v>
      </c>
      <c r="AE123">
        <f t="shared" si="33"/>
        <v>-7.2012890904581753E-3</v>
      </c>
      <c r="AF123">
        <f t="shared" si="34"/>
        <v>0.94616899595979287</v>
      </c>
      <c r="AH123">
        <f t="shared" si="35"/>
        <v>0</v>
      </c>
      <c r="AI123">
        <f t="shared" si="36"/>
        <v>1</v>
      </c>
      <c r="AJ123">
        <f t="shared" si="37"/>
        <v>0</v>
      </c>
      <c r="AK123">
        <f t="shared" si="38"/>
        <v>0</v>
      </c>
      <c r="AM123">
        <f t="shared" si="39"/>
        <v>3.3379498023175098</v>
      </c>
      <c r="AN123">
        <f t="shared" si="40"/>
        <v>3.4291981312540791</v>
      </c>
      <c r="AO123">
        <f t="shared" si="41"/>
        <v>3.0257764271212224</v>
      </c>
      <c r="AP123">
        <f t="shared" si="42"/>
        <v>3.4288431508173898</v>
      </c>
      <c r="AQ123">
        <f t="shared" si="43"/>
        <v>2.9952962153714742</v>
      </c>
      <c r="AS123">
        <f t="shared" si="44"/>
        <v>-1.8491341896638749</v>
      </c>
      <c r="AT123">
        <f t="shared" si="45"/>
        <v>-1.6251225008841139</v>
      </c>
      <c r="AU123">
        <f t="shared" si="46"/>
        <v>-0.2072703215482771</v>
      </c>
      <c r="AV123">
        <f t="shared" si="47"/>
        <v>-1.6254055857255378</v>
      </c>
      <c r="AW123">
        <f t="shared" si="48"/>
        <v>-0.2097136783795438</v>
      </c>
    </row>
    <row r="124" spans="1:49" x14ac:dyDescent="0.25">
      <c r="A124" s="1" t="s">
        <v>122</v>
      </c>
      <c r="B124" s="1">
        <v>-395.779010943137</v>
      </c>
      <c r="C124" s="1">
        <v>-388.49180011079602</v>
      </c>
      <c r="D124" s="1">
        <v>7.2872108323409499</v>
      </c>
      <c r="E124" s="1">
        <v>-352.12855550496499</v>
      </c>
      <c r="F124" s="1">
        <v>-351.88500549345298</v>
      </c>
      <c r="G124" s="1">
        <v>0.24355001151162101</v>
      </c>
      <c r="H124" s="1">
        <v>-43.650455438172003</v>
      </c>
      <c r="I124" s="1">
        <v>-36.6067946173427</v>
      </c>
      <c r="J124" s="1">
        <v>7.0436608208293299</v>
      </c>
      <c r="K124" s="1">
        <v>-0.42627298189519403</v>
      </c>
      <c r="L124" s="1">
        <v>-1.4228259792292599</v>
      </c>
      <c r="M124" s="1">
        <v>-0.36701440979629801</v>
      </c>
      <c r="N124" s="1">
        <v>-1.25818865163203</v>
      </c>
      <c r="O124" s="1">
        <v>-5.1878586811869E-2</v>
      </c>
      <c r="P124" s="1">
        <v>-0.15539173473641399</v>
      </c>
      <c r="Q124">
        <v>-0.367045425550728</v>
      </c>
      <c r="R124">
        <v>-1.2584151048108501</v>
      </c>
      <c r="S124">
        <v>-5.2090985607717202E-2</v>
      </c>
      <c r="T124">
        <v>-0.157604655359286</v>
      </c>
      <c r="V124">
        <f t="shared" si="25"/>
        <v>-9.2455928608159432E-3</v>
      </c>
      <c r="W124">
        <f t="shared" si="26"/>
        <v>-7.3799852870270119E-3</v>
      </c>
      <c r="X124">
        <f t="shared" si="27"/>
        <v>1.2527928581468055</v>
      </c>
      <c r="Y124">
        <f t="shared" si="28"/>
        <v>0</v>
      </c>
      <c r="Z124">
        <f t="shared" si="29"/>
        <v>1</v>
      </c>
      <c r="AA124">
        <f t="shared" si="30"/>
        <v>0</v>
      </c>
      <c r="AB124">
        <f t="shared" si="31"/>
        <v>0</v>
      </c>
      <c r="AD124">
        <f t="shared" si="32"/>
        <v>-6.8062190591238469E-3</v>
      </c>
      <c r="AE124">
        <f t="shared" si="33"/>
        <v>-7.1365707367488235E-3</v>
      </c>
      <c r="AF124">
        <f t="shared" si="34"/>
        <v>0.95371002547149508</v>
      </c>
      <c r="AH124">
        <f t="shared" si="35"/>
        <v>0</v>
      </c>
      <c r="AI124">
        <f t="shared" si="36"/>
        <v>1</v>
      </c>
      <c r="AJ124">
        <f t="shared" si="37"/>
        <v>0</v>
      </c>
      <c r="AK124">
        <f t="shared" si="38"/>
        <v>0</v>
      </c>
      <c r="AM124">
        <f t="shared" si="39"/>
        <v>3.3378281985018798</v>
      </c>
      <c r="AN124">
        <f t="shared" si="40"/>
        <v>3.4284996275942667</v>
      </c>
      <c r="AO124">
        <f t="shared" si="41"/>
        <v>3.0255648558113881</v>
      </c>
      <c r="AP124">
        <f t="shared" si="42"/>
        <v>3.4281723497732841</v>
      </c>
      <c r="AQ124">
        <f t="shared" si="43"/>
        <v>2.9952962153715186</v>
      </c>
      <c r="AS124">
        <f t="shared" si="44"/>
        <v>-1.8490989611244539</v>
      </c>
      <c r="AT124">
        <f t="shared" si="45"/>
        <v>-1.6252030614283279</v>
      </c>
      <c r="AU124">
        <f t="shared" si="46"/>
        <v>-0.20727032154828298</v>
      </c>
      <c r="AV124">
        <f t="shared" si="47"/>
        <v>-1.6254605303615781</v>
      </c>
      <c r="AW124">
        <f t="shared" si="48"/>
        <v>-0.20969564096700322</v>
      </c>
    </row>
    <row r="125" spans="1:49" x14ac:dyDescent="0.25">
      <c r="A125" s="1" t="s">
        <v>123</v>
      </c>
      <c r="B125" s="1">
        <v>-355.23121874691998</v>
      </c>
      <c r="C125" s="1">
        <v>-347.788738965238</v>
      </c>
      <c r="D125" s="1">
        <v>7.4424797816816204</v>
      </c>
      <c r="E125" s="1">
        <v>-306.809198258827</v>
      </c>
      <c r="F125" s="1">
        <v>-305.85687928417298</v>
      </c>
      <c r="G125" s="1">
        <v>0.95231897465395898</v>
      </c>
      <c r="H125" s="1">
        <v>-48.422020488092699</v>
      </c>
      <c r="I125" s="1">
        <v>-41.931859681064999</v>
      </c>
      <c r="J125" s="1">
        <v>6.4901608070276602</v>
      </c>
      <c r="K125" s="1">
        <v>-0.61426020237120704</v>
      </c>
      <c r="L125" s="1">
        <v>-1.9273343237238201</v>
      </c>
      <c r="M125" s="1">
        <v>-0.36686110968684799</v>
      </c>
      <c r="N125" s="1">
        <v>-1.2578615118571299</v>
      </c>
      <c r="O125" s="1">
        <v>-0.23894685442477401</v>
      </c>
      <c r="P125" s="1">
        <v>-0.65948207915023505</v>
      </c>
      <c r="Q125">
        <v>-0.36694901546125902</v>
      </c>
      <c r="R125">
        <v>-1.25848547471558</v>
      </c>
      <c r="S125">
        <v>-0.23913449650264501</v>
      </c>
      <c r="T125">
        <v>-0.66105453978975703</v>
      </c>
      <c r="V125">
        <f t="shared" si="25"/>
        <v>-9.9907327164551196E-3</v>
      </c>
      <c r="W125">
        <f t="shared" si="26"/>
        <v>-8.4522382595850487E-3</v>
      </c>
      <c r="X125">
        <f t="shared" si="27"/>
        <v>1.1820221353941816</v>
      </c>
      <c r="Y125">
        <f t="shared" si="28"/>
        <v>0</v>
      </c>
      <c r="Z125">
        <f t="shared" si="29"/>
        <v>0</v>
      </c>
      <c r="AA125">
        <f t="shared" si="30"/>
        <v>1</v>
      </c>
      <c r="AB125">
        <f t="shared" si="31"/>
        <v>0</v>
      </c>
      <c r="AD125">
        <f t="shared" si="32"/>
        <v>-7.7943092184830087E-3</v>
      </c>
      <c r="AE125">
        <f t="shared" si="33"/>
        <v>-8.1766904073030111E-3</v>
      </c>
      <c r="AF125">
        <f t="shared" si="34"/>
        <v>0.95323521256491761</v>
      </c>
      <c r="AH125">
        <f t="shared" si="35"/>
        <v>0</v>
      </c>
      <c r="AI125">
        <f t="shared" si="36"/>
        <v>1</v>
      </c>
      <c r="AJ125">
        <f t="shared" si="37"/>
        <v>0</v>
      </c>
      <c r="AK125">
        <f t="shared" si="38"/>
        <v>0</v>
      </c>
      <c r="AM125">
        <f t="shared" si="39"/>
        <v>3.1376513019788668</v>
      </c>
      <c r="AN125">
        <f t="shared" si="40"/>
        <v>3.4295921822644755</v>
      </c>
      <c r="AO125">
        <f t="shared" si="41"/>
        <v>2.7643629399259226</v>
      </c>
      <c r="AP125">
        <f t="shared" si="42"/>
        <v>3.4287131523176124</v>
      </c>
      <c r="AQ125">
        <f t="shared" si="43"/>
        <v>2.7599529641762044</v>
      </c>
      <c r="AS125">
        <f t="shared" si="44"/>
        <v>-2.541594526095027</v>
      </c>
      <c r="AT125">
        <f t="shared" si="45"/>
        <v>-1.6247226215439778</v>
      </c>
      <c r="AU125">
        <f t="shared" si="46"/>
        <v>-0.89842893357500908</v>
      </c>
      <c r="AV125">
        <f t="shared" si="47"/>
        <v>-1.6254344901768389</v>
      </c>
      <c r="AW125">
        <f t="shared" si="48"/>
        <v>-0.9001890362924021</v>
      </c>
    </row>
    <row r="126" spans="1:49" x14ac:dyDescent="0.25">
      <c r="A126" s="1" t="s">
        <v>124</v>
      </c>
      <c r="B126" s="1">
        <v>-355.74597936114998</v>
      </c>
      <c r="C126" s="1">
        <v>-347.98958740210497</v>
      </c>
      <c r="D126" s="1">
        <v>7.7563919590452004</v>
      </c>
      <c r="E126" s="1">
        <v>-304.871799109633</v>
      </c>
      <c r="F126" s="1">
        <v>-303.93221304700501</v>
      </c>
      <c r="G126" s="1">
        <v>0.93958606262819799</v>
      </c>
      <c r="H126" s="1">
        <v>-50.874180251517103</v>
      </c>
      <c r="I126" s="1">
        <v>-44.057374355100102</v>
      </c>
      <c r="J126" s="1">
        <v>6.8168058964169997</v>
      </c>
      <c r="K126" s="1">
        <v>-0.614527508972874</v>
      </c>
      <c r="L126" s="1">
        <v>-1.92797981228278</v>
      </c>
      <c r="M126" s="1">
        <v>-0.36681103417065603</v>
      </c>
      <c r="N126" s="1">
        <v>-1.2578412752530399</v>
      </c>
      <c r="O126" s="1">
        <v>-0.238938503542581</v>
      </c>
      <c r="P126" s="1">
        <v>-0.65953955910204198</v>
      </c>
      <c r="Q126">
        <v>-0.36689826423660499</v>
      </c>
      <c r="R126">
        <v>-1.2584705836689301</v>
      </c>
      <c r="S126">
        <v>-0.23913983715566101</v>
      </c>
      <c r="T126">
        <v>-0.66121807088541196</v>
      </c>
      <c r="V126">
        <f t="shared" si="25"/>
        <v>-1.059897792769815E-2</v>
      </c>
      <c r="W126">
        <f t="shared" si="26"/>
        <v>-8.7779712596369741E-3</v>
      </c>
      <c r="X126">
        <f t="shared" si="27"/>
        <v>1.2074518831514705</v>
      </c>
      <c r="Y126">
        <f t="shared" si="28"/>
        <v>0</v>
      </c>
      <c r="Z126">
        <f t="shared" si="29"/>
        <v>1</v>
      </c>
      <c r="AA126">
        <f t="shared" si="30"/>
        <v>0</v>
      </c>
      <c r="AB126">
        <f t="shared" si="31"/>
        <v>0</v>
      </c>
      <c r="AD126">
        <f t="shared" si="32"/>
        <v>-8.2911577284380256E-3</v>
      </c>
      <c r="AE126">
        <f t="shared" si="33"/>
        <v>-8.4894075806080105E-3</v>
      </c>
      <c r="AF126">
        <f t="shared" si="34"/>
        <v>0.97664738672427054</v>
      </c>
      <c r="AH126">
        <f t="shared" si="35"/>
        <v>0</v>
      </c>
      <c r="AI126">
        <f t="shared" si="36"/>
        <v>1</v>
      </c>
      <c r="AJ126">
        <f t="shared" si="37"/>
        <v>0</v>
      </c>
      <c r="AK126">
        <f t="shared" si="38"/>
        <v>0</v>
      </c>
      <c r="AM126">
        <f t="shared" si="39"/>
        <v>3.1373368712252123</v>
      </c>
      <c r="AN126">
        <f t="shared" si="40"/>
        <v>3.4300259945012135</v>
      </c>
      <c r="AO126">
        <f t="shared" si="41"/>
        <v>2.7649850344884679</v>
      </c>
      <c r="AP126">
        <f t="shared" si="42"/>
        <v>3.429126056954543</v>
      </c>
      <c r="AQ126">
        <f t="shared" si="43"/>
        <v>2.7602899881077811</v>
      </c>
      <c r="AS126">
        <f t="shared" si="44"/>
        <v>-2.5425073212556542</v>
      </c>
      <c r="AT126">
        <f t="shared" si="45"/>
        <v>-1.624652309423696</v>
      </c>
      <c r="AU126">
        <f t="shared" si="46"/>
        <v>-0.89847806264462293</v>
      </c>
      <c r="AV126">
        <f t="shared" si="47"/>
        <v>-1.625368847905535</v>
      </c>
      <c r="AW126">
        <f t="shared" si="48"/>
        <v>-0.90035790804107296</v>
      </c>
    </row>
    <row r="127" spans="1:49" x14ac:dyDescent="0.25">
      <c r="A127" s="1" t="s">
        <v>125</v>
      </c>
      <c r="B127" s="1">
        <v>-357.10168783672702</v>
      </c>
      <c r="C127" s="1">
        <v>-349.620104012757</v>
      </c>
      <c r="D127" s="1">
        <v>7.48158382397036</v>
      </c>
      <c r="E127" s="1">
        <v>-309.08557885902098</v>
      </c>
      <c r="F127" s="1">
        <v>-308.129751183096</v>
      </c>
      <c r="G127" s="1">
        <v>0.95582767592526097</v>
      </c>
      <c r="H127" s="1">
        <v>-48.016108977706097</v>
      </c>
      <c r="I127" s="1">
        <v>-41.490352829660999</v>
      </c>
      <c r="J127" s="1">
        <v>6.5257561480451001</v>
      </c>
      <c r="K127" s="1">
        <v>-0.61417438200459595</v>
      </c>
      <c r="L127" s="1">
        <v>-1.9271629939154999</v>
      </c>
      <c r="M127" s="1">
        <v>-0.36684648510738199</v>
      </c>
      <c r="N127" s="1">
        <v>-1.25783449685627</v>
      </c>
      <c r="O127" s="1">
        <v>-0.23892368134352099</v>
      </c>
      <c r="P127" s="1">
        <v>-0.65944434513860495</v>
      </c>
      <c r="Q127">
        <v>-0.366934208950214</v>
      </c>
      <c r="R127">
        <v>-1.2584569055047099</v>
      </c>
      <c r="S127">
        <v>-0.239113667440252</v>
      </c>
      <c r="T127">
        <v>-0.66102975545062204</v>
      </c>
      <c r="V127">
        <f t="shared" si="25"/>
        <v>-9.8841519206249728E-3</v>
      </c>
      <c r="W127">
        <f t="shared" si="26"/>
        <v>-8.404215553692973E-3</v>
      </c>
      <c r="X127">
        <f t="shared" si="27"/>
        <v>1.176094527499558</v>
      </c>
      <c r="Y127">
        <f t="shared" si="28"/>
        <v>0</v>
      </c>
      <c r="Z127">
        <f t="shared" si="29"/>
        <v>0</v>
      </c>
      <c r="AA127">
        <f t="shared" si="30"/>
        <v>1</v>
      </c>
      <c r="AB127">
        <f t="shared" si="31"/>
        <v>0</v>
      </c>
      <c r="AD127">
        <f t="shared" si="32"/>
        <v>-7.6763329601680086E-3</v>
      </c>
      <c r="AE127">
        <f t="shared" si="33"/>
        <v>-8.1265056141299474E-3</v>
      </c>
      <c r="AF127">
        <f t="shared" si="34"/>
        <v>0.94460440005367108</v>
      </c>
      <c r="AH127">
        <f t="shared" si="35"/>
        <v>0</v>
      </c>
      <c r="AI127">
        <f t="shared" si="36"/>
        <v>1</v>
      </c>
      <c r="AJ127">
        <f t="shared" si="37"/>
        <v>0</v>
      </c>
      <c r="AK127">
        <f t="shared" si="38"/>
        <v>0</v>
      </c>
      <c r="AM127">
        <f t="shared" si="39"/>
        <v>3.1378107755413978</v>
      </c>
      <c r="AN127">
        <f t="shared" si="40"/>
        <v>3.4296527137797028</v>
      </c>
      <c r="AO127">
        <f t="shared" si="41"/>
        <v>2.7645000912204041</v>
      </c>
      <c r="AP127">
        <f t="shared" si="42"/>
        <v>3.4287761990906938</v>
      </c>
      <c r="AQ127">
        <f t="shared" si="43"/>
        <v>2.7600627172258636</v>
      </c>
      <c r="AS127">
        <f t="shared" si="44"/>
        <v>-2.5413373759200959</v>
      </c>
      <c r="AT127">
        <f t="shared" si="45"/>
        <v>-1.6246809819636521</v>
      </c>
      <c r="AU127">
        <f t="shared" si="46"/>
        <v>-0.89836802648212588</v>
      </c>
      <c r="AV127">
        <f t="shared" si="47"/>
        <v>-1.6253911144549238</v>
      </c>
      <c r="AW127">
        <f t="shared" si="48"/>
        <v>-0.90014342289087401</v>
      </c>
    </row>
    <row r="128" spans="1:49" x14ac:dyDescent="0.25">
      <c r="A128" s="1" t="s">
        <v>126</v>
      </c>
      <c r="B128" s="1">
        <v>-331.82488451769598</v>
      </c>
      <c r="C128" s="1">
        <v>-323.69529496093401</v>
      </c>
      <c r="D128" s="1">
        <v>8.1295895567621006</v>
      </c>
      <c r="E128" s="1">
        <v>-284.99463022658898</v>
      </c>
      <c r="F128" s="1">
        <v>-283.81648453432001</v>
      </c>
      <c r="G128" s="1">
        <v>1.1781456922696101</v>
      </c>
      <c r="H128" s="1">
        <v>-46.830254291107003</v>
      </c>
      <c r="I128" s="1">
        <v>-39.8788104266145</v>
      </c>
      <c r="J128" s="1">
        <v>6.9514438644924903</v>
      </c>
      <c r="K128" s="1">
        <v>-0.61333205965364901</v>
      </c>
      <c r="L128" s="1">
        <v>-1.92801639426826</v>
      </c>
      <c r="M128" s="1">
        <v>-0.36685017525726299</v>
      </c>
      <c r="N128" s="1">
        <v>-1.25784998817118</v>
      </c>
      <c r="O128" s="1">
        <v>-0.23895489587746599</v>
      </c>
      <c r="P128" s="1">
        <v>-0.65985669532082103</v>
      </c>
      <c r="Q128">
        <v>-0.36693359984868901</v>
      </c>
      <c r="R128">
        <v>-1.25845078235277</v>
      </c>
      <c r="S128">
        <v>-0.23918268084962399</v>
      </c>
      <c r="T128">
        <v>-0.66159235632177604</v>
      </c>
      <c r="V128">
        <f t="shared" si="25"/>
        <v>-1.0309710776258973E-2</v>
      </c>
      <c r="W128">
        <f t="shared" si="26"/>
        <v>-7.5269885189200303E-3</v>
      </c>
      <c r="X128">
        <f t="shared" si="27"/>
        <v>1.3696992828332635</v>
      </c>
      <c r="Y128">
        <f t="shared" si="28"/>
        <v>1</v>
      </c>
      <c r="Z128">
        <f t="shared" si="29"/>
        <v>0</v>
      </c>
      <c r="AA128">
        <f t="shared" si="30"/>
        <v>0</v>
      </c>
      <c r="AB128">
        <f t="shared" si="31"/>
        <v>0</v>
      </c>
      <c r="AD128">
        <f t="shared" si="32"/>
        <v>-7.9732555937139793E-3</v>
      </c>
      <c r="AE128">
        <f t="shared" si="33"/>
        <v>-7.2157789553360108E-3</v>
      </c>
      <c r="AF128">
        <f t="shared" si="34"/>
        <v>1.1049750336126665</v>
      </c>
      <c r="AH128">
        <f t="shared" si="35"/>
        <v>1</v>
      </c>
      <c r="AI128">
        <f t="shared" si="36"/>
        <v>0</v>
      </c>
      <c r="AJ128">
        <f t="shared" si="37"/>
        <v>0</v>
      </c>
      <c r="AK128">
        <f t="shared" si="38"/>
        <v>0</v>
      </c>
      <c r="AM128">
        <f t="shared" si="39"/>
        <v>3.1435115186331828</v>
      </c>
      <c r="AN128">
        <f t="shared" si="40"/>
        <v>3.4296417195691875</v>
      </c>
      <c r="AO128">
        <f t="shared" si="41"/>
        <v>2.7660546071800418</v>
      </c>
      <c r="AP128">
        <f t="shared" si="42"/>
        <v>3.4287839369003459</v>
      </c>
      <c r="AQ128">
        <f t="shared" si="43"/>
        <v>2.7614278121306621</v>
      </c>
      <c r="AS128">
        <f t="shared" si="44"/>
        <v>-2.5413484539219091</v>
      </c>
      <c r="AT128">
        <f t="shared" si="45"/>
        <v>-1.624700163428443</v>
      </c>
      <c r="AU128">
        <f t="shared" si="46"/>
        <v>-0.89881159119828702</v>
      </c>
      <c r="AV128">
        <f t="shared" si="47"/>
        <v>-1.6253843822014589</v>
      </c>
      <c r="AW128">
        <f t="shared" si="48"/>
        <v>-0.90077503717140006</v>
      </c>
    </row>
    <row r="129" spans="1:49" x14ac:dyDescent="0.25">
      <c r="A129" s="1" t="s">
        <v>127</v>
      </c>
      <c r="B129" s="1">
        <v>-353.29659171232203</v>
      </c>
      <c r="C129" s="1">
        <v>-345.88885807343701</v>
      </c>
      <c r="D129" s="1">
        <v>7.4077336388844</v>
      </c>
      <c r="E129" s="1">
        <v>-303.92478401639698</v>
      </c>
      <c r="F129" s="1">
        <v>-303.03399965498699</v>
      </c>
      <c r="G129" s="1">
        <v>0.89078436140986905</v>
      </c>
      <c r="H129" s="1">
        <v>-49.371807695924602</v>
      </c>
      <c r="I129" s="1">
        <v>-42.85485841845</v>
      </c>
      <c r="J129" s="1">
        <v>6.5169492774745299</v>
      </c>
      <c r="K129" s="1">
        <v>-0.61425391021361497</v>
      </c>
      <c r="L129" s="1">
        <v>-1.92776431099779</v>
      </c>
      <c r="M129" s="1">
        <v>-0.366911275606493</v>
      </c>
      <c r="N129" s="1">
        <v>-1.2579121516440599</v>
      </c>
      <c r="O129" s="1">
        <v>-0.238900375169178</v>
      </c>
      <c r="P129" s="1">
        <v>-0.65948969301696203</v>
      </c>
      <c r="Q129">
        <v>-0.36699406612504598</v>
      </c>
      <c r="R129">
        <v>-1.25851719306507</v>
      </c>
      <c r="S129">
        <v>-0.23909297105920499</v>
      </c>
      <c r="T129">
        <v>-0.66109143972730799</v>
      </c>
      <c r="V129">
        <f t="shared" si="25"/>
        <v>-1.0362466336768072E-2</v>
      </c>
      <c r="W129">
        <f t="shared" si="26"/>
        <v>-8.4422594379439664E-3</v>
      </c>
      <c r="X129">
        <f t="shared" si="27"/>
        <v>1.2274517755511851</v>
      </c>
      <c r="Y129">
        <f t="shared" si="28"/>
        <v>0</v>
      </c>
      <c r="Z129">
        <f t="shared" si="29"/>
        <v>1</v>
      </c>
      <c r="AA129">
        <f t="shared" si="30"/>
        <v>0</v>
      </c>
      <c r="AB129">
        <f t="shared" si="31"/>
        <v>0</v>
      </c>
      <c r="AD129">
        <f t="shared" si="32"/>
        <v>-8.1556782054119648E-3</v>
      </c>
      <c r="AE129">
        <f t="shared" si="33"/>
        <v>-8.1668730293640024E-3</v>
      </c>
      <c r="AF129">
        <f t="shared" si="34"/>
        <v>0.99862923986796581</v>
      </c>
      <c r="AH129">
        <f t="shared" si="35"/>
        <v>0</v>
      </c>
      <c r="AI129">
        <f t="shared" si="36"/>
        <v>1</v>
      </c>
      <c r="AJ129">
        <f t="shared" si="37"/>
        <v>0</v>
      </c>
      <c r="AK129">
        <f t="shared" si="38"/>
        <v>0</v>
      </c>
      <c r="AM129">
        <f t="shared" si="39"/>
        <v>3.138383458279304</v>
      </c>
      <c r="AN129">
        <f t="shared" si="40"/>
        <v>3.4292576072231511</v>
      </c>
      <c r="AO129">
        <f t="shared" si="41"/>
        <v>2.7649973849026552</v>
      </c>
      <c r="AP129">
        <f t="shared" si="42"/>
        <v>3.428382378177858</v>
      </c>
      <c r="AQ129">
        <f t="shared" si="43"/>
        <v>2.7605217972133467</v>
      </c>
      <c r="AS129">
        <f t="shared" si="44"/>
        <v>-2.5420182212114049</v>
      </c>
      <c r="AT129">
        <f t="shared" si="45"/>
        <v>-1.6248234272505528</v>
      </c>
      <c r="AU129">
        <f t="shared" si="46"/>
        <v>-0.89839006818614009</v>
      </c>
      <c r="AV129">
        <f t="shared" si="47"/>
        <v>-1.625511259190116</v>
      </c>
      <c r="AW129">
        <f t="shared" si="48"/>
        <v>-0.90018441078651301</v>
      </c>
    </row>
    <row r="130" spans="1:49" x14ac:dyDescent="0.25">
      <c r="A130" s="1" t="s">
        <v>128</v>
      </c>
      <c r="B130" s="1">
        <v>-360.11148530517499</v>
      </c>
      <c r="C130" s="1">
        <v>-352.54381983641599</v>
      </c>
      <c r="D130" s="1">
        <v>7.56766546875894</v>
      </c>
      <c r="E130" s="1">
        <v>-308.69858665948999</v>
      </c>
      <c r="F130" s="1">
        <v>-307.79367733476698</v>
      </c>
      <c r="G130" s="1">
        <v>0.904909324723149</v>
      </c>
      <c r="H130" s="1">
        <v>-51.412898645684798</v>
      </c>
      <c r="I130" s="1">
        <v>-44.750142501649002</v>
      </c>
      <c r="J130" s="1">
        <v>6.6627561440357903</v>
      </c>
      <c r="K130" s="1">
        <v>-0.61455671101197296</v>
      </c>
      <c r="L130" s="1">
        <v>-1.9281235439512601</v>
      </c>
      <c r="M130" s="1">
        <v>-0.36683286968114698</v>
      </c>
      <c r="N130" s="1">
        <v>-1.25784055569227</v>
      </c>
      <c r="O130" s="1">
        <v>-0.23890916326343101</v>
      </c>
      <c r="P130" s="1">
        <v>-0.65951553015703801</v>
      </c>
      <c r="Q130">
        <v>-0.36691869896235202</v>
      </c>
      <c r="R130">
        <v>-1.2584660821081799</v>
      </c>
      <c r="S130">
        <v>-0.23910522045502899</v>
      </c>
      <c r="T130">
        <v>-0.66114582670496103</v>
      </c>
      <c r="V130">
        <f t="shared" si="25"/>
        <v>-1.076745810195201E-2</v>
      </c>
      <c r="W130">
        <f t="shared" si="26"/>
        <v>-8.814678067394971E-3</v>
      </c>
      <c r="X130">
        <f t="shared" si="27"/>
        <v>1.2215373062551507</v>
      </c>
      <c r="Y130">
        <f t="shared" si="28"/>
        <v>0</v>
      </c>
      <c r="Z130">
        <f t="shared" si="29"/>
        <v>1</v>
      </c>
      <c r="AA130">
        <f t="shared" si="30"/>
        <v>0</v>
      </c>
      <c r="AB130">
        <f t="shared" si="31"/>
        <v>0</v>
      </c>
      <c r="AD130">
        <f t="shared" si="32"/>
        <v>-8.5116351381191446E-3</v>
      </c>
      <c r="AE130">
        <f t="shared" si="33"/>
        <v>-8.532791594591943E-3</v>
      </c>
      <c r="AF130">
        <f t="shared" si="34"/>
        <v>0.99752057035048092</v>
      </c>
      <c r="AH130">
        <f t="shared" si="35"/>
        <v>0</v>
      </c>
      <c r="AI130">
        <f t="shared" si="36"/>
        <v>1</v>
      </c>
      <c r="AJ130">
        <f t="shared" si="37"/>
        <v>0</v>
      </c>
      <c r="AK130">
        <f t="shared" si="38"/>
        <v>0</v>
      </c>
      <c r="AM130">
        <f t="shared" si="39"/>
        <v>3.1374216722428661</v>
      </c>
      <c r="AN130">
        <f t="shared" si="40"/>
        <v>3.4298226982356814</v>
      </c>
      <c r="AO130">
        <f t="shared" si="41"/>
        <v>2.7650831941133198</v>
      </c>
      <c r="AP130">
        <f t="shared" si="42"/>
        <v>3.4289199786965425</v>
      </c>
      <c r="AQ130">
        <f t="shared" si="43"/>
        <v>2.7605283997827628</v>
      </c>
      <c r="AS130">
        <f t="shared" si="44"/>
        <v>-2.542680254963233</v>
      </c>
      <c r="AT130">
        <f t="shared" si="45"/>
        <v>-1.624673425373417</v>
      </c>
      <c r="AU130">
        <f t="shared" si="46"/>
        <v>-0.89842469342046904</v>
      </c>
      <c r="AV130">
        <f t="shared" si="47"/>
        <v>-1.625384781070532</v>
      </c>
      <c r="AW130">
        <f t="shared" si="48"/>
        <v>-0.90025104715999005</v>
      </c>
    </row>
    <row r="131" spans="1:49" x14ac:dyDescent="0.25">
      <c r="A131" s="1" t="s">
        <v>129</v>
      </c>
      <c r="B131" s="1">
        <v>-412.31242192787198</v>
      </c>
      <c r="C131" s="1">
        <v>-400.34302417020803</v>
      </c>
      <c r="D131" s="1">
        <v>11.969397757664501</v>
      </c>
      <c r="E131" s="1">
        <v>-364.47095508762601</v>
      </c>
      <c r="F131" s="1">
        <v>-362.488416779712</v>
      </c>
      <c r="G131" s="1">
        <v>1.98253830791429</v>
      </c>
      <c r="H131" s="1">
        <v>-47.841466840246298</v>
      </c>
      <c r="I131" s="1">
        <v>-37.854607390496099</v>
      </c>
      <c r="J131" s="1">
        <v>9.9868594497502503</v>
      </c>
      <c r="K131" s="1">
        <v>-0.66734692912662197</v>
      </c>
      <c r="L131" s="1">
        <v>-2.09662322263598</v>
      </c>
      <c r="M131" s="1">
        <v>-0.36676816797289002</v>
      </c>
      <c r="N131" s="1">
        <v>-1.25782531365797</v>
      </c>
      <c r="O131" s="1">
        <v>-0.29239809543900602</v>
      </c>
      <c r="P131" s="1">
        <v>-0.82875672482083995</v>
      </c>
      <c r="Q131">
        <v>-0.36687550988044798</v>
      </c>
      <c r="R131">
        <v>-1.2585920622592199</v>
      </c>
      <c r="S131">
        <v>-0.292723092214354</v>
      </c>
      <c r="T131">
        <v>-0.83136143088664105</v>
      </c>
      <c r="V131">
        <f t="shared" ref="V131:V192" si="49">L131-N131-P131</f>
        <v>-1.0041184157170036E-2</v>
      </c>
      <c r="W131">
        <f t="shared" ref="W131:W192" si="50">K131-M131-O131</f>
        <v>-8.180665714725921E-3</v>
      </c>
      <c r="X131">
        <f t="shared" ref="X131:X192" si="51">V131/W131</f>
        <v>1.2274287334703111</v>
      </c>
      <c r="Y131">
        <f t="shared" ref="Y131:Y192" si="52">IF(X131&gt;=1.3,1,0)</f>
        <v>0</v>
      </c>
      <c r="Z131">
        <f t="shared" ref="Z131:Z192" si="53">IF(X131&gt;=1.2,1,0)-Y131</f>
        <v>1</v>
      </c>
      <c r="AA131">
        <f t="shared" ref="AA131:AA192" si="54">IF(X131&gt;=1.1,1,0)-Z131-Y131</f>
        <v>0</v>
      </c>
      <c r="AB131">
        <f t="shared" ref="AB131:AB192" si="55">IF(X131&gt;=1,1,0)-AA131-Z131-Y131</f>
        <v>0</v>
      </c>
      <c r="AD131">
        <f t="shared" ref="AD131:AD192" si="56">L131-R131-T131</f>
        <v>-6.6697294901190141E-3</v>
      </c>
      <c r="AE131">
        <f t="shared" ref="AE131:AE192" si="57">K131-Q131-S131</f>
        <v>-7.7483270318199904E-3</v>
      </c>
      <c r="AF131">
        <f t="shared" ref="AF131:AF192" si="58">AD131/AE131</f>
        <v>0.86079607413684156</v>
      </c>
      <c r="AH131">
        <f t="shared" ref="AH131:AH192" si="59">IF(AF131&gt;=1,1,0)</f>
        <v>0</v>
      </c>
      <c r="AI131">
        <f t="shared" ref="AI131:AI192" si="60">IF(AF131&gt;=0.9,1,0)-AH131</f>
        <v>0</v>
      </c>
      <c r="AJ131">
        <f t="shared" ref="AJ131:AJ192" si="61">IF(AF131&gt;=0.8,1,0)-AI131-AH131</f>
        <v>1</v>
      </c>
      <c r="AK131">
        <f t="shared" ref="AK131:AK192" si="62">IF(AF131&gt;=0.7,1,0)-AJ131-AI131-AH131</f>
        <v>0</v>
      </c>
      <c r="AM131">
        <f t="shared" ref="AM131:AM192" si="63">L131/K131</f>
        <v>3.1417290334727355</v>
      </c>
      <c r="AN131">
        <f t="shared" ref="AN131:AN192" si="64">R131/Q131</f>
        <v>3.4305698482554789</v>
      </c>
      <c r="AO131">
        <f t="shared" ref="AO131:AO192" si="65">T131/S131</f>
        <v>2.8400951376868324</v>
      </c>
      <c r="AP131">
        <f t="shared" ref="AP131:AP192" si="66">N131/M131</f>
        <v>3.4294833180586797</v>
      </c>
      <c r="AQ131">
        <f t="shared" ref="AQ131:AQ192" si="67">P131/O131</f>
        <v>2.8343437859146996</v>
      </c>
      <c r="AS131">
        <f t="shared" ref="AS131:AS192" si="68">K131+L131</f>
        <v>-2.7639701517626021</v>
      </c>
      <c r="AT131">
        <f t="shared" ref="AT131:AT192" si="69">M131+N131</f>
        <v>-1.62459348163086</v>
      </c>
      <c r="AU131">
        <f t="shared" ref="AU131:AU192" si="70">O131+P131</f>
        <v>-1.121154820259846</v>
      </c>
      <c r="AV131">
        <f t="shared" ref="AV131:AV192" si="71">Q131+R131</f>
        <v>-1.6254675721396679</v>
      </c>
      <c r="AW131">
        <f t="shared" ref="AW131:AW192" si="72">S131+T131</f>
        <v>-1.124084523100995</v>
      </c>
    </row>
    <row r="132" spans="1:49" x14ac:dyDescent="0.25">
      <c r="A132" s="1" t="s">
        <v>130</v>
      </c>
      <c r="B132" s="1">
        <v>-393.34349180154499</v>
      </c>
      <c r="C132" s="1">
        <v>-382.34307088053799</v>
      </c>
      <c r="D132" s="1">
        <v>11.0004209210064</v>
      </c>
      <c r="E132" s="1">
        <v>-350.00871251564098</v>
      </c>
      <c r="F132" s="1">
        <v>-348.17213410638999</v>
      </c>
      <c r="G132" s="1">
        <v>1.8365784092514601</v>
      </c>
      <c r="H132" s="1">
        <v>-43.334779285903501</v>
      </c>
      <c r="I132" s="1">
        <v>-34.170936774148501</v>
      </c>
      <c r="J132" s="1">
        <v>9.1638425117549591</v>
      </c>
      <c r="K132" s="1">
        <v>-0.66684127920032299</v>
      </c>
      <c r="L132" s="1">
        <v>-2.0958928332753</v>
      </c>
      <c r="M132" s="1">
        <v>-0.36701011135176098</v>
      </c>
      <c r="N132" s="1">
        <v>-1.2580103264115201</v>
      </c>
      <c r="O132" s="1">
        <v>-0.29241005236040601</v>
      </c>
      <c r="P132" s="1">
        <v>-0.82879827888082203</v>
      </c>
      <c r="Q132">
        <v>-0.36710599234249203</v>
      </c>
      <c r="R132">
        <v>-1.25870098298505</v>
      </c>
      <c r="S132">
        <v>-0.29270808101624401</v>
      </c>
      <c r="T132">
        <v>-0.83120403545711197</v>
      </c>
      <c r="V132">
        <f t="shared" si="49"/>
        <v>-9.0842279829578265E-3</v>
      </c>
      <c r="W132">
        <f t="shared" si="50"/>
        <v>-7.4211154881559938E-3</v>
      </c>
      <c r="X132">
        <f t="shared" si="51"/>
        <v>1.2241054592744365</v>
      </c>
      <c r="Y132">
        <f t="shared" si="52"/>
        <v>0</v>
      </c>
      <c r="Z132">
        <f t="shared" si="53"/>
        <v>1</v>
      </c>
      <c r="AA132">
        <f t="shared" si="54"/>
        <v>0</v>
      </c>
      <c r="AB132">
        <f t="shared" si="55"/>
        <v>0</v>
      </c>
      <c r="AD132">
        <f t="shared" si="56"/>
        <v>-5.9878148331380388E-3</v>
      </c>
      <c r="AE132">
        <f t="shared" si="57"/>
        <v>-7.0272058415869476E-3</v>
      </c>
      <c r="AF132">
        <f t="shared" si="58"/>
        <v>0.85209042799090906</v>
      </c>
      <c r="AH132">
        <f t="shared" si="59"/>
        <v>0</v>
      </c>
      <c r="AI132">
        <f t="shared" si="60"/>
        <v>0</v>
      </c>
      <c r="AJ132">
        <f t="shared" si="61"/>
        <v>1</v>
      </c>
      <c r="AK132">
        <f t="shared" si="62"/>
        <v>0</v>
      </c>
      <c r="AM132">
        <f t="shared" si="63"/>
        <v>3.1430160349231793</v>
      </c>
      <c r="AN132">
        <f t="shared" si="64"/>
        <v>3.4287127130595656</v>
      </c>
      <c r="AO132">
        <f t="shared" si="65"/>
        <v>2.8397030672036134</v>
      </c>
      <c r="AP132">
        <f t="shared" si="66"/>
        <v>3.4277266143378258</v>
      </c>
      <c r="AQ132">
        <f t="shared" si="67"/>
        <v>2.8343699958006163</v>
      </c>
      <c r="AS132">
        <f t="shared" si="68"/>
        <v>-2.7627341124756231</v>
      </c>
      <c r="AT132">
        <f t="shared" si="69"/>
        <v>-1.6250204377632811</v>
      </c>
      <c r="AU132">
        <f t="shared" si="70"/>
        <v>-1.121208331241228</v>
      </c>
      <c r="AV132">
        <f t="shared" si="71"/>
        <v>-1.6258069753275419</v>
      </c>
      <c r="AW132">
        <f t="shared" si="72"/>
        <v>-1.1239121164733561</v>
      </c>
    </row>
    <row r="133" spans="1:49" x14ac:dyDescent="0.25">
      <c r="A133" s="1" t="s">
        <v>131</v>
      </c>
      <c r="B133" s="1">
        <v>-398.11598610913097</v>
      </c>
      <c r="C133" s="1">
        <v>-387.17866890893299</v>
      </c>
      <c r="D133" s="1">
        <v>10.9373172001978</v>
      </c>
      <c r="E133" s="1">
        <v>-355.52449158346502</v>
      </c>
      <c r="F133" s="1">
        <v>-353.74473425440999</v>
      </c>
      <c r="G133" s="1">
        <v>1.77975732905433</v>
      </c>
      <c r="H133" s="1">
        <v>-42.591494525666</v>
      </c>
      <c r="I133" s="1">
        <v>-33.433934654522403</v>
      </c>
      <c r="J133" s="1">
        <v>9.1575598711435102</v>
      </c>
      <c r="K133" s="1">
        <v>-0.66656377310513604</v>
      </c>
      <c r="L133" s="1">
        <v>-2.0956386110770802</v>
      </c>
      <c r="M133" s="1">
        <v>-0.36683453272799399</v>
      </c>
      <c r="N133" s="1">
        <v>-1.25798737988034</v>
      </c>
      <c r="O133" s="1">
        <v>-0.292399089364548</v>
      </c>
      <c r="P133" s="1">
        <v>-0.82875914091257197</v>
      </c>
      <c r="Q133">
        <v>-0.36692932652911198</v>
      </c>
      <c r="R133">
        <v>-1.25867861636208</v>
      </c>
      <c r="S133">
        <v>-0.29269847544876998</v>
      </c>
      <c r="T133">
        <v>-0.83116165440992895</v>
      </c>
      <c r="V133">
        <f t="shared" si="49"/>
        <v>-8.8920902841681526E-3</v>
      </c>
      <c r="W133">
        <f t="shared" si="50"/>
        <v>-7.3301510125940439E-3</v>
      </c>
      <c r="X133">
        <f t="shared" si="51"/>
        <v>1.2130841873367297</v>
      </c>
      <c r="Y133">
        <f t="shared" si="52"/>
        <v>0</v>
      </c>
      <c r="Z133">
        <f t="shared" si="53"/>
        <v>1</v>
      </c>
      <c r="AA133">
        <f t="shared" si="54"/>
        <v>0</v>
      </c>
      <c r="AB133">
        <f t="shared" si="55"/>
        <v>0</v>
      </c>
      <c r="AD133">
        <f t="shared" si="56"/>
        <v>-5.7983403050712035E-3</v>
      </c>
      <c r="AE133">
        <f t="shared" si="57"/>
        <v>-6.9359711272540814E-3</v>
      </c>
      <c r="AF133">
        <f t="shared" si="58"/>
        <v>0.83598103260368373</v>
      </c>
      <c r="AH133">
        <f t="shared" si="59"/>
        <v>0</v>
      </c>
      <c r="AI133">
        <f t="shared" si="60"/>
        <v>0</v>
      </c>
      <c r="AJ133">
        <f t="shared" si="61"/>
        <v>1</v>
      </c>
      <c r="AK133">
        <f t="shared" si="62"/>
        <v>0</v>
      </c>
      <c r="AM133">
        <f t="shared" si="63"/>
        <v>3.1439431538781486</v>
      </c>
      <c r="AN133">
        <f t="shared" si="64"/>
        <v>3.4303025824299085</v>
      </c>
      <c r="AO133">
        <f t="shared" si="65"/>
        <v>2.8396514643117925</v>
      </c>
      <c r="AP133">
        <f t="shared" si="66"/>
        <v>3.4293046800289426</v>
      </c>
      <c r="AQ133">
        <f t="shared" si="67"/>
        <v>2.8343424143818661</v>
      </c>
      <c r="AS133">
        <f t="shared" si="68"/>
        <v>-2.7622023841822161</v>
      </c>
      <c r="AT133">
        <f t="shared" si="69"/>
        <v>-1.6248219126083341</v>
      </c>
      <c r="AU133">
        <f t="shared" si="70"/>
        <v>-1.1211582302771199</v>
      </c>
      <c r="AV133">
        <f t="shared" si="71"/>
        <v>-1.625607942891192</v>
      </c>
      <c r="AW133">
        <f t="shared" si="72"/>
        <v>-1.123860129858699</v>
      </c>
    </row>
    <row r="134" spans="1:49" x14ac:dyDescent="0.25">
      <c r="A134" s="1" t="s">
        <v>132</v>
      </c>
      <c r="B134" s="1">
        <v>-349.49382693889697</v>
      </c>
      <c r="C134" s="1">
        <v>-332.384519340775</v>
      </c>
      <c r="D134" s="1">
        <v>17.1093075981216</v>
      </c>
      <c r="E134" s="1">
        <v>-288.47291275108398</v>
      </c>
      <c r="F134" s="1">
        <v>-284.70791498919499</v>
      </c>
      <c r="G134" s="1">
        <v>3.7649977618886599</v>
      </c>
      <c r="H134" s="1">
        <v>-61.020914187812998</v>
      </c>
      <c r="I134" s="1">
        <v>-47.676604351580004</v>
      </c>
      <c r="J134" s="1">
        <v>13.344309836233</v>
      </c>
      <c r="K134" s="1">
        <v>-1.3040992811474901</v>
      </c>
      <c r="L134" s="1">
        <v>-3.7782507335193198</v>
      </c>
      <c r="M134" s="1">
        <v>-0.36690717656246502</v>
      </c>
      <c r="N134" s="1">
        <v>-1.2577875090667501</v>
      </c>
      <c r="O134" s="1">
        <v>-0.92758971669605195</v>
      </c>
      <c r="P134" s="1">
        <v>-2.5068239767887102</v>
      </c>
      <c r="Q134">
        <v>-0.36704073951046801</v>
      </c>
      <c r="R134">
        <v>-1.2587407926211001</v>
      </c>
      <c r="S134">
        <v>-0.92808392671912199</v>
      </c>
      <c r="T134">
        <v>-2.5103254987375401</v>
      </c>
      <c r="V134">
        <f t="shared" si="49"/>
        <v>-1.3639247663859599E-2</v>
      </c>
      <c r="W134">
        <f t="shared" si="50"/>
        <v>-9.6023878889731629E-3</v>
      </c>
      <c r="X134">
        <f t="shared" si="51"/>
        <v>1.4204016565006854</v>
      </c>
      <c r="Y134">
        <f t="shared" si="52"/>
        <v>1</v>
      </c>
      <c r="Z134">
        <f t="shared" si="53"/>
        <v>0</v>
      </c>
      <c r="AA134">
        <f t="shared" si="54"/>
        <v>0</v>
      </c>
      <c r="AB134">
        <f t="shared" si="55"/>
        <v>0</v>
      </c>
      <c r="AD134">
        <f t="shared" si="56"/>
        <v>-9.1844421606799287E-3</v>
      </c>
      <c r="AE134">
        <f t="shared" si="57"/>
        <v>-8.9746149179000811E-3</v>
      </c>
      <c r="AF134">
        <f t="shared" si="58"/>
        <v>1.0233800831232704</v>
      </c>
      <c r="AH134">
        <f t="shared" si="59"/>
        <v>1</v>
      </c>
      <c r="AI134">
        <f t="shared" si="60"/>
        <v>0</v>
      </c>
      <c r="AJ134">
        <f t="shared" si="61"/>
        <v>0</v>
      </c>
      <c r="AK134">
        <f t="shared" si="62"/>
        <v>0</v>
      </c>
      <c r="AM134">
        <f t="shared" si="63"/>
        <v>2.8972109624926707</v>
      </c>
      <c r="AN134">
        <f t="shared" si="64"/>
        <v>3.4294307337651841</v>
      </c>
      <c r="AO134">
        <f t="shared" si="65"/>
        <v>2.7048475105175185</v>
      </c>
      <c r="AP134">
        <f t="shared" si="66"/>
        <v>3.4280809681917326</v>
      </c>
      <c r="AQ134">
        <f t="shared" si="67"/>
        <v>2.7025137640784496</v>
      </c>
      <c r="AS134">
        <f t="shared" si="68"/>
        <v>-5.0823500146668099</v>
      </c>
      <c r="AT134">
        <f t="shared" si="69"/>
        <v>-1.624694685629215</v>
      </c>
      <c r="AU134">
        <f t="shared" si="70"/>
        <v>-3.4344136934847622</v>
      </c>
      <c r="AV134">
        <f t="shared" si="71"/>
        <v>-1.6257815321315681</v>
      </c>
      <c r="AW134">
        <f t="shared" si="72"/>
        <v>-3.4384094254566619</v>
      </c>
    </row>
    <row r="135" spans="1:49" x14ac:dyDescent="0.25">
      <c r="A135" s="1" t="s">
        <v>133</v>
      </c>
      <c r="B135" s="1">
        <v>-334.28897122598499</v>
      </c>
      <c r="C135" s="1">
        <v>-319.435491444641</v>
      </c>
      <c r="D135" s="1">
        <v>14.8534797813442</v>
      </c>
      <c r="E135" s="1">
        <v>-287.08617845702003</v>
      </c>
      <c r="F135" s="1">
        <v>-283.56326043278898</v>
      </c>
      <c r="G135" s="1">
        <v>3.5229180242304801</v>
      </c>
      <c r="H135" s="1">
        <v>-47.202792768965203</v>
      </c>
      <c r="I135" s="1">
        <v>-35.872231011851497</v>
      </c>
      <c r="J135" s="1">
        <v>11.330561757113699</v>
      </c>
      <c r="K135" s="1">
        <v>-1.30196136348918</v>
      </c>
      <c r="L135" s="1">
        <v>-3.7743359368393299</v>
      </c>
      <c r="M135" s="1">
        <v>-0.366776095243741</v>
      </c>
      <c r="N135" s="1">
        <v>-1.2576701293941099</v>
      </c>
      <c r="O135" s="1">
        <v>-0.92749841531474497</v>
      </c>
      <c r="P135" s="1">
        <v>-2.5063740685852598</v>
      </c>
      <c r="Q135">
        <v>-0.36689378250282301</v>
      </c>
      <c r="R135">
        <v>-1.2585092107827101</v>
      </c>
      <c r="S135">
        <v>-0.92790260114619205</v>
      </c>
      <c r="T135">
        <v>-2.5093286965495398</v>
      </c>
      <c r="V135">
        <f t="shared" si="49"/>
        <v>-1.0291738859959931E-2</v>
      </c>
      <c r="W135">
        <f t="shared" si="50"/>
        <v>-7.6868529306940436E-3</v>
      </c>
      <c r="X135">
        <f t="shared" si="51"/>
        <v>1.3388754738450153</v>
      </c>
      <c r="Y135">
        <f t="shared" si="52"/>
        <v>1</v>
      </c>
      <c r="Z135">
        <f t="shared" si="53"/>
        <v>0</v>
      </c>
      <c r="AA135">
        <f t="shared" si="54"/>
        <v>0</v>
      </c>
      <c r="AB135">
        <f t="shared" si="55"/>
        <v>0</v>
      </c>
      <c r="AD135">
        <f t="shared" si="56"/>
        <v>-6.4980295070800054E-3</v>
      </c>
      <c r="AE135">
        <f t="shared" si="57"/>
        <v>-7.1649798401649534E-3</v>
      </c>
      <c r="AF135">
        <f t="shared" si="58"/>
        <v>0.9069152533624445</v>
      </c>
      <c r="AH135">
        <f t="shared" si="59"/>
        <v>0</v>
      </c>
      <c r="AI135">
        <f t="shared" si="60"/>
        <v>1</v>
      </c>
      <c r="AJ135">
        <f t="shared" si="61"/>
        <v>0</v>
      </c>
      <c r="AK135">
        <f t="shared" si="62"/>
        <v>0</v>
      </c>
      <c r="AM135">
        <f t="shared" si="63"/>
        <v>2.8989615534552664</v>
      </c>
      <c r="AN135">
        <f t="shared" si="64"/>
        <v>3.430173174910716</v>
      </c>
      <c r="AO135">
        <f t="shared" si="65"/>
        <v>2.7043018237581085</v>
      </c>
      <c r="AP135">
        <f t="shared" si="66"/>
        <v>3.4289860917962098</v>
      </c>
      <c r="AQ135">
        <f t="shared" si="67"/>
        <v>2.7022947179211365</v>
      </c>
      <c r="AS135">
        <f t="shared" si="68"/>
        <v>-5.0762973003285099</v>
      </c>
      <c r="AT135">
        <f t="shared" si="69"/>
        <v>-1.6244462246378508</v>
      </c>
      <c r="AU135">
        <f t="shared" si="70"/>
        <v>-3.4338724839000045</v>
      </c>
      <c r="AV135">
        <f t="shared" si="71"/>
        <v>-1.6254029932855332</v>
      </c>
      <c r="AW135">
        <f t="shared" si="72"/>
        <v>-3.4372312976957318</v>
      </c>
    </row>
    <row r="136" spans="1:49" x14ac:dyDescent="0.25">
      <c r="A136" s="1" t="s">
        <v>134</v>
      </c>
      <c r="B136" s="1">
        <v>-338.98497270042998</v>
      </c>
      <c r="C136" s="1">
        <v>-322.797932444308</v>
      </c>
      <c r="D136" s="1">
        <v>16.187040256122</v>
      </c>
      <c r="E136" s="1">
        <v>-281.52573148699702</v>
      </c>
      <c r="F136" s="1">
        <v>-277.99201296785202</v>
      </c>
      <c r="G136" s="1">
        <v>3.5337185191449501</v>
      </c>
      <c r="H136" s="1">
        <v>-57.459241213432598</v>
      </c>
      <c r="I136" s="1">
        <v>-44.8059194764555</v>
      </c>
      <c r="J136" s="1">
        <v>12.653321736977</v>
      </c>
      <c r="K136" s="1">
        <v>-1.3034353821247</v>
      </c>
      <c r="L136" s="1">
        <v>-3.7773006318575799</v>
      </c>
      <c r="M136" s="1">
        <v>-0.366775408383405</v>
      </c>
      <c r="N136" s="1">
        <v>-1.25768841069383</v>
      </c>
      <c r="O136" s="1">
        <v>-0.92758592343274804</v>
      </c>
      <c r="P136" s="1">
        <v>-2.5068012053231401</v>
      </c>
      <c r="Q136">
        <v>-0.36689684058921801</v>
      </c>
      <c r="R136">
        <v>-1.25856317481268</v>
      </c>
      <c r="S136">
        <v>-0.92806181309918101</v>
      </c>
      <c r="T136">
        <v>-2.5101485143751598</v>
      </c>
      <c r="V136">
        <f t="shared" si="49"/>
        <v>-1.2811015840609841E-2</v>
      </c>
      <c r="W136">
        <f t="shared" si="50"/>
        <v>-9.0740503085470214E-3</v>
      </c>
      <c r="X136">
        <f t="shared" si="51"/>
        <v>1.4118299331603772</v>
      </c>
      <c r="Y136">
        <f t="shared" si="52"/>
        <v>1</v>
      </c>
      <c r="Z136">
        <f t="shared" si="53"/>
        <v>0</v>
      </c>
      <c r="AA136">
        <f t="shared" si="54"/>
        <v>0</v>
      </c>
      <c r="AB136">
        <f t="shared" si="55"/>
        <v>0</v>
      </c>
      <c r="AD136">
        <f t="shared" si="56"/>
        <v>-8.588942669740085E-3</v>
      </c>
      <c r="AE136">
        <f t="shared" si="57"/>
        <v>-8.4767284363009843E-3</v>
      </c>
      <c r="AF136">
        <f t="shared" si="58"/>
        <v>1.0132379177040227</v>
      </c>
      <c r="AH136">
        <f t="shared" si="59"/>
        <v>1</v>
      </c>
      <c r="AI136">
        <f t="shared" si="60"/>
        <v>0</v>
      </c>
      <c r="AJ136">
        <f t="shared" si="61"/>
        <v>0</v>
      </c>
      <c r="AK136">
        <f t="shared" si="62"/>
        <v>0</v>
      </c>
      <c r="AM136">
        <f t="shared" si="63"/>
        <v>2.8979577228449092</v>
      </c>
      <c r="AN136">
        <f t="shared" si="64"/>
        <v>3.4302916667025269</v>
      </c>
      <c r="AO136">
        <f t="shared" si="65"/>
        <v>2.7047212577282318</v>
      </c>
      <c r="AP136">
        <f t="shared" si="66"/>
        <v>3.4290423565669319</v>
      </c>
      <c r="AQ136">
        <f t="shared" si="67"/>
        <v>2.7025002665479629</v>
      </c>
      <c r="AS136">
        <f t="shared" si="68"/>
        <v>-5.0807360139822801</v>
      </c>
      <c r="AT136">
        <f t="shared" si="69"/>
        <v>-1.6244638190772349</v>
      </c>
      <c r="AU136">
        <f t="shared" si="70"/>
        <v>-3.4343871287558883</v>
      </c>
      <c r="AV136">
        <f t="shared" si="71"/>
        <v>-1.6254600154018979</v>
      </c>
      <c r="AW136">
        <f t="shared" si="72"/>
        <v>-3.4382103274743407</v>
      </c>
    </row>
    <row r="137" spans="1:49" x14ac:dyDescent="0.25">
      <c r="A137" s="1" t="s">
        <v>135</v>
      </c>
      <c r="B137" s="1">
        <v>-344.58518053334598</v>
      </c>
      <c r="C137" s="1">
        <v>-328.238101945832</v>
      </c>
      <c r="D137" s="1">
        <v>16.347078587514499</v>
      </c>
      <c r="E137" s="1">
        <v>-286.20157078961802</v>
      </c>
      <c r="F137" s="1">
        <v>-282.69254959199702</v>
      </c>
      <c r="G137" s="1">
        <v>3.5090211976204499</v>
      </c>
      <c r="H137" s="1">
        <v>-58.383609743728599</v>
      </c>
      <c r="I137" s="1">
        <v>-45.545552353834601</v>
      </c>
      <c r="J137" s="1">
        <v>12.838057389894001</v>
      </c>
      <c r="K137" s="1">
        <v>-1.3035730537516199</v>
      </c>
      <c r="L137" s="1">
        <v>-3.7775243057008399</v>
      </c>
      <c r="M137" s="1">
        <v>-0.36680979811741798</v>
      </c>
      <c r="N137" s="1">
        <v>-1.25774893692515</v>
      </c>
      <c r="O137" s="1">
        <v>-0.92755670879534902</v>
      </c>
      <c r="P137" s="1">
        <v>-2.5067447761357502</v>
      </c>
      <c r="Q137">
        <v>-0.36693227498153902</v>
      </c>
      <c r="R137">
        <v>-1.2586375278301201</v>
      </c>
      <c r="S137">
        <v>-0.92804039637197799</v>
      </c>
      <c r="T137">
        <v>-2.5101397779170802</v>
      </c>
      <c r="V137">
        <f t="shared" si="49"/>
        <v>-1.3030592639939886E-2</v>
      </c>
      <c r="W137">
        <f t="shared" si="50"/>
        <v>-9.2065468388529137E-3</v>
      </c>
      <c r="X137">
        <f t="shared" si="51"/>
        <v>1.4153615756288738</v>
      </c>
      <c r="Y137">
        <f t="shared" si="52"/>
        <v>1</v>
      </c>
      <c r="Z137">
        <f t="shared" si="53"/>
        <v>0</v>
      </c>
      <c r="AA137">
        <f t="shared" si="54"/>
        <v>0</v>
      </c>
      <c r="AB137">
        <f t="shared" si="55"/>
        <v>0</v>
      </c>
      <c r="AD137">
        <f t="shared" si="56"/>
        <v>-8.7469999536398113E-3</v>
      </c>
      <c r="AE137">
        <f t="shared" si="57"/>
        <v>-8.6003823981029015E-3</v>
      </c>
      <c r="AF137">
        <f t="shared" si="58"/>
        <v>1.0170477949409844</v>
      </c>
      <c r="AH137">
        <f t="shared" si="59"/>
        <v>1</v>
      </c>
      <c r="AI137">
        <f t="shared" si="60"/>
        <v>0</v>
      </c>
      <c r="AJ137">
        <f t="shared" si="61"/>
        <v>0</v>
      </c>
      <c r="AK137">
        <f t="shared" si="62"/>
        <v>0</v>
      </c>
      <c r="AM137">
        <f t="shared" si="63"/>
        <v>2.8978232518916438</v>
      </c>
      <c r="AN137">
        <f t="shared" si="64"/>
        <v>3.4301630400145209</v>
      </c>
      <c r="AO137">
        <f t="shared" si="65"/>
        <v>2.7047742616916901</v>
      </c>
      <c r="AP137">
        <f t="shared" si="66"/>
        <v>3.4288858786769296</v>
      </c>
      <c r="AQ137">
        <f t="shared" si="67"/>
        <v>2.7025245490287588</v>
      </c>
      <c r="AS137">
        <f t="shared" si="68"/>
        <v>-5.0810973594524595</v>
      </c>
      <c r="AT137">
        <f t="shared" si="69"/>
        <v>-1.6245587350425681</v>
      </c>
      <c r="AU137">
        <f t="shared" si="70"/>
        <v>-3.4343014849310993</v>
      </c>
      <c r="AV137">
        <f t="shared" si="71"/>
        <v>-1.625569802811659</v>
      </c>
      <c r="AW137">
        <f t="shared" si="72"/>
        <v>-3.4381801742890583</v>
      </c>
    </row>
    <row r="138" spans="1:49" x14ac:dyDescent="0.25">
      <c r="A138" s="1" t="s">
        <v>136</v>
      </c>
      <c r="B138" s="1">
        <v>-333.33186500560703</v>
      </c>
      <c r="C138" s="1">
        <v>-318.54597630837497</v>
      </c>
      <c r="D138" s="1">
        <v>14.785888697231901</v>
      </c>
      <c r="E138" s="1">
        <v>-284.52472837630103</v>
      </c>
      <c r="F138" s="1">
        <v>-280.99938918849801</v>
      </c>
      <c r="G138" s="1">
        <v>3.5253391878031399</v>
      </c>
      <c r="H138" s="1">
        <v>-48.8071366293062</v>
      </c>
      <c r="I138" s="1">
        <v>-37.546587119877401</v>
      </c>
      <c r="J138" s="1">
        <v>11.260549509428699</v>
      </c>
      <c r="K138" s="1">
        <v>-1.3020427444693099</v>
      </c>
      <c r="L138" s="1">
        <v>-3.7746009801328899</v>
      </c>
      <c r="M138" s="1">
        <v>-0.36668904530468499</v>
      </c>
      <c r="N138" s="1">
        <v>-1.2576060049223401</v>
      </c>
      <c r="O138" s="1">
        <v>-0.92744623378803404</v>
      </c>
      <c r="P138" s="1">
        <v>-2.5063127865766099</v>
      </c>
      <c r="Q138">
        <v>-0.36680697033751097</v>
      </c>
      <c r="R138">
        <v>-1.2584562384740099</v>
      </c>
      <c r="S138">
        <v>-0.92783987586848904</v>
      </c>
      <c r="T138">
        <v>-2.5092399021021801</v>
      </c>
      <c r="V138">
        <f t="shared" si="49"/>
        <v>-1.0682188633940104E-2</v>
      </c>
      <c r="W138">
        <f t="shared" si="50"/>
        <v>-7.9074653765909275E-3</v>
      </c>
      <c r="X138">
        <f t="shared" si="51"/>
        <v>1.3508991978091236</v>
      </c>
      <c r="Y138">
        <f t="shared" si="52"/>
        <v>1</v>
      </c>
      <c r="Z138">
        <f t="shared" si="53"/>
        <v>0</v>
      </c>
      <c r="AA138">
        <f t="shared" si="54"/>
        <v>0</v>
      </c>
      <c r="AB138">
        <f t="shared" si="55"/>
        <v>0</v>
      </c>
      <c r="AD138">
        <f t="shared" si="56"/>
        <v>-6.9048395566997378E-3</v>
      </c>
      <c r="AE138">
        <f t="shared" si="57"/>
        <v>-7.3958982633098858E-3</v>
      </c>
      <c r="AF138">
        <f t="shared" si="58"/>
        <v>0.93360391271926657</v>
      </c>
      <c r="AH138">
        <f t="shared" si="59"/>
        <v>0</v>
      </c>
      <c r="AI138">
        <f t="shared" si="60"/>
        <v>1</v>
      </c>
      <c r="AJ138">
        <f t="shared" si="61"/>
        <v>0</v>
      </c>
      <c r="AK138">
        <f t="shared" si="62"/>
        <v>0</v>
      </c>
      <c r="AM138">
        <f t="shared" si="63"/>
        <v>2.8989839205865335</v>
      </c>
      <c r="AN138">
        <f t="shared" si="64"/>
        <v>3.4308405789455514</v>
      </c>
      <c r="AO138">
        <f t="shared" si="65"/>
        <v>2.7043889440011921</v>
      </c>
      <c r="AP138">
        <f t="shared" si="66"/>
        <v>3.4296252397651661</v>
      </c>
      <c r="AQ138">
        <f t="shared" si="67"/>
        <v>2.7023806828562988</v>
      </c>
      <c r="AS138">
        <f t="shared" si="68"/>
        <v>-5.0766437246021994</v>
      </c>
      <c r="AT138">
        <f t="shared" si="69"/>
        <v>-1.624295050227025</v>
      </c>
      <c r="AU138">
        <f t="shared" si="70"/>
        <v>-3.433759020364644</v>
      </c>
      <c r="AV138">
        <f t="shared" si="71"/>
        <v>-1.6252632088115209</v>
      </c>
      <c r="AW138">
        <f t="shared" si="72"/>
        <v>-3.437079777970669</v>
      </c>
    </row>
    <row r="139" spans="1:49" x14ac:dyDescent="0.25">
      <c r="A139" s="1" t="s">
        <v>137</v>
      </c>
      <c r="B139" s="1">
        <v>-335.97285661812799</v>
      </c>
      <c r="C139" s="1">
        <v>-321.37505056807902</v>
      </c>
      <c r="D139" s="1">
        <v>14.597806050049</v>
      </c>
      <c r="E139" s="1">
        <v>-287.92455376194101</v>
      </c>
      <c r="F139" s="1">
        <v>-284.462698455154</v>
      </c>
      <c r="G139" s="1">
        <v>3.4618553067868598</v>
      </c>
      <c r="H139" s="1">
        <v>-48.048302856186901</v>
      </c>
      <c r="I139" s="1">
        <v>-36.9123521129248</v>
      </c>
      <c r="J139" s="1">
        <v>11.1359507432621</v>
      </c>
      <c r="K139" s="1">
        <v>-1.3021195315160701</v>
      </c>
      <c r="L139" s="1">
        <v>-3.7746122187241098</v>
      </c>
      <c r="M139" s="1">
        <v>-0.36683329797252501</v>
      </c>
      <c r="N139" s="1">
        <v>-1.25775327138941</v>
      </c>
      <c r="O139" s="1">
        <v>-0.92749307108336199</v>
      </c>
      <c r="P139" s="1">
        <v>-2.50635148026493</v>
      </c>
      <c r="Q139">
        <v>-0.36694236809694702</v>
      </c>
      <c r="R139">
        <v>-1.2585529647570199</v>
      </c>
      <c r="S139">
        <v>-0.92788988470183897</v>
      </c>
      <c r="T139">
        <v>-2.5092873621876102</v>
      </c>
      <c r="V139">
        <f t="shared" si="49"/>
        <v>-1.0507467069769572E-2</v>
      </c>
      <c r="W139">
        <f t="shared" si="50"/>
        <v>-7.7931624601830229E-3</v>
      </c>
      <c r="X139">
        <f t="shared" si="51"/>
        <v>1.3482930868507523</v>
      </c>
      <c r="Y139">
        <f t="shared" si="52"/>
        <v>1</v>
      </c>
      <c r="Z139">
        <f t="shared" si="53"/>
        <v>0</v>
      </c>
      <c r="AA139">
        <f t="shared" si="54"/>
        <v>0</v>
      </c>
      <c r="AB139">
        <f t="shared" si="55"/>
        <v>0</v>
      </c>
      <c r="AD139">
        <f t="shared" si="56"/>
        <v>-6.7718917794796774E-3</v>
      </c>
      <c r="AE139">
        <f t="shared" si="57"/>
        <v>-7.2872787172840736E-3</v>
      </c>
      <c r="AF139">
        <f t="shared" si="58"/>
        <v>0.92927580269682919</v>
      </c>
      <c r="AH139">
        <f t="shared" si="59"/>
        <v>0</v>
      </c>
      <c r="AI139">
        <f t="shared" si="60"/>
        <v>1</v>
      </c>
      <c r="AJ139">
        <f t="shared" si="61"/>
        <v>0</v>
      </c>
      <c r="AK139">
        <f t="shared" si="62"/>
        <v>0</v>
      </c>
      <c r="AM139">
        <f t="shared" si="63"/>
        <v>2.8988215961473931</v>
      </c>
      <c r="AN139">
        <f t="shared" si="64"/>
        <v>3.4298382366805549</v>
      </c>
      <c r="AO139">
        <f t="shared" si="65"/>
        <v>2.7042943387554281</v>
      </c>
      <c r="AP139">
        <f t="shared" si="66"/>
        <v>3.4286780353391277</v>
      </c>
      <c r="AQ139">
        <f t="shared" si="67"/>
        <v>2.7022859344246921</v>
      </c>
      <c r="AS139">
        <f t="shared" si="68"/>
        <v>-5.0767317502401799</v>
      </c>
      <c r="AT139">
        <f t="shared" si="69"/>
        <v>-1.624586569361935</v>
      </c>
      <c r="AU139">
        <f t="shared" si="70"/>
        <v>-3.433844551348292</v>
      </c>
      <c r="AV139">
        <f t="shared" si="71"/>
        <v>-1.625495332853967</v>
      </c>
      <c r="AW139">
        <f t="shared" si="72"/>
        <v>-3.437177246889449</v>
      </c>
    </row>
    <row r="140" spans="1:49" x14ac:dyDescent="0.25">
      <c r="A140" s="1" t="s">
        <v>138</v>
      </c>
      <c r="B140" s="1">
        <v>-353.52902891623199</v>
      </c>
      <c r="C140" s="1">
        <v>-340.05690387226798</v>
      </c>
      <c r="D140" s="1">
        <v>13.4721250439645</v>
      </c>
      <c r="E140" s="1">
        <v>-313.31927621974899</v>
      </c>
      <c r="F140" s="1">
        <v>-309.18268070768602</v>
      </c>
      <c r="G140" s="1">
        <v>4.13659551206299</v>
      </c>
      <c r="H140" s="1">
        <v>-40.209752696483598</v>
      </c>
      <c r="I140" s="1">
        <v>-30.874223164582101</v>
      </c>
      <c r="J140" s="1">
        <v>9.3355295319015603</v>
      </c>
      <c r="K140" s="1">
        <v>-0.84104387541938597</v>
      </c>
      <c r="L140" s="1">
        <v>-2.5503733605298402</v>
      </c>
      <c r="M140" s="1">
        <v>-0.36672668171475498</v>
      </c>
      <c r="N140" s="1">
        <v>-1.2576532333217001</v>
      </c>
      <c r="O140" s="1">
        <v>-0.46794017669966098</v>
      </c>
      <c r="P140" s="1">
        <v>-1.2837820603477801</v>
      </c>
      <c r="Q140">
        <v>-0.36681862806736898</v>
      </c>
      <c r="R140">
        <v>-1.2583127464406301</v>
      </c>
      <c r="S140">
        <v>-0.468248246888467</v>
      </c>
      <c r="T140">
        <v>-1.2862782456056301</v>
      </c>
      <c r="V140">
        <f t="shared" si="49"/>
        <v>-8.9380668603600277E-3</v>
      </c>
      <c r="W140">
        <f t="shared" si="50"/>
        <v>-6.3770170049700092E-3</v>
      </c>
      <c r="X140">
        <f t="shared" si="51"/>
        <v>1.4016062452701681</v>
      </c>
      <c r="Y140">
        <f t="shared" si="52"/>
        <v>1</v>
      </c>
      <c r="Z140">
        <f t="shared" si="53"/>
        <v>0</v>
      </c>
      <c r="AA140">
        <f t="shared" si="54"/>
        <v>0</v>
      </c>
      <c r="AB140">
        <f t="shared" si="55"/>
        <v>0</v>
      </c>
      <c r="AD140">
        <f t="shared" si="56"/>
        <v>-5.7823684835800471E-3</v>
      </c>
      <c r="AE140">
        <f t="shared" si="57"/>
        <v>-5.9770004635499863E-3</v>
      </c>
      <c r="AF140">
        <f t="shared" si="58"/>
        <v>0.96743651248533791</v>
      </c>
      <c r="AH140">
        <f t="shared" si="59"/>
        <v>0</v>
      </c>
      <c r="AI140">
        <f t="shared" si="60"/>
        <v>1</v>
      </c>
      <c r="AJ140">
        <f t="shared" si="61"/>
        <v>0</v>
      </c>
      <c r="AK140">
        <f t="shared" si="62"/>
        <v>0</v>
      </c>
      <c r="AM140">
        <f t="shared" si="63"/>
        <v>3.0323903842211539</v>
      </c>
      <c r="AN140">
        <f t="shared" si="64"/>
        <v>3.4303403648560931</v>
      </c>
      <c r="AO140">
        <f t="shared" si="65"/>
        <v>2.7470006650382852</v>
      </c>
      <c r="AP140">
        <f t="shared" si="66"/>
        <v>3.429402047980572</v>
      </c>
      <c r="AQ140">
        <f t="shared" si="67"/>
        <v>2.7434747522689267</v>
      </c>
      <c r="AS140">
        <f t="shared" si="68"/>
        <v>-3.3914172359492261</v>
      </c>
      <c r="AT140">
        <f t="shared" si="69"/>
        <v>-1.6243799150364551</v>
      </c>
      <c r="AU140">
        <f t="shared" si="70"/>
        <v>-1.751722237047441</v>
      </c>
      <c r="AV140">
        <f t="shared" si="71"/>
        <v>-1.6251313745079989</v>
      </c>
      <c r="AW140">
        <f t="shared" si="72"/>
        <v>-1.7545264924940971</v>
      </c>
    </row>
    <row r="141" spans="1:49" x14ac:dyDescent="0.25">
      <c r="A141" s="1" t="s">
        <v>139</v>
      </c>
      <c r="B141" s="1">
        <v>-336.92466923078302</v>
      </c>
      <c r="C141" s="1">
        <v>-324.68900803832901</v>
      </c>
      <c r="D141" s="1">
        <v>12.2356611924537</v>
      </c>
      <c r="E141" s="1">
        <v>-300.31403744433402</v>
      </c>
      <c r="F141" s="1">
        <v>-296.60996410293001</v>
      </c>
      <c r="G141" s="1">
        <v>3.70407334140413</v>
      </c>
      <c r="H141" s="1">
        <v>-36.610631786449197</v>
      </c>
      <c r="I141" s="1">
        <v>-28.0790439353995</v>
      </c>
      <c r="J141" s="1">
        <v>8.5315878510496397</v>
      </c>
      <c r="K141" s="1">
        <v>-0.84060314547091697</v>
      </c>
      <c r="L141" s="1">
        <v>-2.5496505803418601</v>
      </c>
      <c r="M141" s="1">
        <v>-0.36683231757729501</v>
      </c>
      <c r="N141" s="1">
        <v>-1.2577297954708</v>
      </c>
      <c r="O141" s="1">
        <v>-0.46794454086589399</v>
      </c>
      <c r="P141" s="1">
        <v>-1.2838028206019101</v>
      </c>
      <c r="Q141">
        <v>-0.366915878706008</v>
      </c>
      <c r="R141">
        <v>-1.25833728562594</v>
      </c>
      <c r="S141">
        <v>-0.46822841125720599</v>
      </c>
      <c r="T141">
        <v>-1.2860774086720701</v>
      </c>
      <c r="V141">
        <f t="shared" si="49"/>
        <v>-8.1179642691500131E-3</v>
      </c>
      <c r="W141">
        <f t="shared" si="50"/>
        <v>-5.8262870277279721E-3</v>
      </c>
      <c r="X141">
        <f t="shared" si="51"/>
        <v>1.3933340788937594</v>
      </c>
      <c r="Y141">
        <f t="shared" si="52"/>
        <v>1</v>
      </c>
      <c r="Z141">
        <f t="shared" si="53"/>
        <v>0</v>
      </c>
      <c r="AA141">
        <f t="shared" si="54"/>
        <v>0</v>
      </c>
      <c r="AB141">
        <f t="shared" si="55"/>
        <v>0</v>
      </c>
      <c r="AD141">
        <f t="shared" si="56"/>
        <v>-5.2358860438499466E-3</v>
      </c>
      <c r="AE141">
        <f t="shared" si="57"/>
        <v>-5.4588555077029755E-3</v>
      </c>
      <c r="AF141">
        <f t="shared" si="58"/>
        <v>0.95915454007925338</v>
      </c>
      <c r="AH141">
        <f t="shared" si="59"/>
        <v>0</v>
      </c>
      <c r="AI141">
        <f t="shared" si="60"/>
        <v>1</v>
      </c>
      <c r="AJ141">
        <f t="shared" si="61"/>
        <v>0</v>
      </c>
      <c r="AK141">
        <f t="shared" si="62"/>
        <v>0</v>
      </c>
      <c r="AM141">
        <f t="shared" si="63"/>
        <v>3.0331204374848162</v>
      </c>
      <c r="AN141">
        <f t="shared" si="64"/>
        <v>3.4294980366172299</v>
      </c>
      <c r="AO141">
        <f t="shared" si="65"/>
        <v>2.7466881072400486</v>
      </c>
      <c r="AP141">
        <f t="shared" si="66"/>
        <v>3.428623202495741</v>
      </c>
      <c r="AQ141">
        <f t="shared" si="67"/>
        <v>2.7434935307212593</v>
      </c>
      <c r="AS141">
        <f t="shared" si="68"/>
        <v>-3.390253725812777</v>
      </c>
      <c r="AT141">
        <f t="shared" si="69"/>
        <v>-1.6245621130480949</v>
      </c>
      <c r="AU141">
        <f t="shared" si="70"/>
        <v>-1.7517473614678041</v>
      </c>
      <c r="AV141">
        <f t="shared" si="71"/>
        <v>-1.6252531643319481</v>
      </c>
      <c r="AW141">
        <f t="shared" si="72"/>
        <v>-1.754305819929276</v>
      </c>
    </row>
    <row r="142" spans="1:49" x14ac:dyDescent="0.25">
      <c r="A142" s="1" t="s">
        <v>140</v>
      </c>
      <c r="B142" s="1">
        <v>-344.349991913113</v>
      </c>
      <c r="C142" s="1">
        <v>-331.80757733715598</v>
      </c>
      <c r="D142" s="1">
        <v>12.542414575957</v>
      </c>
      <c r="E142" s="1">
        <v>-307.53407763866397</v>
      </c>
      <c r="F142" s="1">
        <v>-303.65094361741399</v>
      </c>
      <c r="G142" s="1">
        <v>3.8831340212499201</v>
      </c>
      <c r="H142" s="1">
        <v>-36.815914274448502</v>
      </c>
      <c r="I142" s="1">
        <v>-28.1566337197414</v>
      </c>
      <c r="J142" s="1">
        <v>8.6592805547071006</v>
      </c>
      <c r="K142" s="1">
        <v>-0.84052012774246299</v>
      </c>
      <c r="L142" s="1">
        <v>-2.5497492161538799</v>
      </c>
      <c r="M142" s="1">
        <v>-0.36676697220759602</v>
      </c>
      <c r="N142" s="1">
        <v>-1.25771472236528</v>
      </c>
      <c r="O142" s="1">
        <v>-0.46795019284256001</v>
      </c>
      <c r="P142" s="1">
        <v>-1.28381501722312</v>
      </c>
      <c r="Q142">
        <v>-0.366845221626108</v>
      </c>
      <c r="R142">
        <v>-1.2582929651667301</v>
      </c>
      <c r="S142">
        <v>-0.46824126334020399</v>
      </c>
      <c r="T142">
        <v>-1.28616559982711</v>
      </c>
      <c r="V142">
        <f t="shared" si="49"/>
        <v>-8.219476565479944E-3</v>
      </c>
      <c r="W142">
        <f t="shared" si="50"/>
        <v>-5.8029626923069566E-3</v>
      </c>
      <c r="X142">
        <f t="shared" si="51"/>
        <v>1.4164276079831744</v>
      </c>
      <c r="Y142">
        <f t="shared" si="52"/>
        <v>1</v>
      </c>
      <c r="Z142">
        <f t="shared" si="53"/>
        <v>0</v>
      </c>
      <c r="AA142">
        <f t="shared" si="54"/>
        <v>0</v>
      </c>
      <c r="AB142">
        <f t="shared" si="55"/>
        <v>0</v>
      </c>
      <c r="AD142">
        <f t="shared" si="56"/>
        <v>-5.2906511600399053E-3</v>
      </c>
      <c r="AE142">
        <f t="shared" si="57"/>
        <v>-5.4336427761509931E-3</v>
      </c>
      <c r="AF142">
        <f t="shared" si="58"/>
        <v>0.97368402340715188</v>
      </c>
      <c r="AH142">
        <f t="shared" si="59"/>
        <v>0</v>
      </c>
      <c r="AI142">
        <f t="shared" si="60"/>
        <v>1</v>
      </c>
      <c r="AJ142">
        <f t="shared" si="61"/>
        <v>0</v>
      </c>
      <c r="AK142">
        <f t="shared" si="62"/>
        <v>0</v>
      </c>
      <c r="AM142">
        <f t="shared" si="63"/>
        <v>3.0335373681082483</v>
      </c>
      <c r="AN142">
        <f t="shared" si="64"/>
        <v>3.4300377679423444</v>
      </c>
      <c r="AO142">
        <f t="shared" si="65"/>
        <v>2.7468010628799222</v>
      </c>
      <c r="AP142">
        <f t="shared" si="66"/>
        <v>3.429192969026102</v>
      </c>
      <c r="AQ142">
        <f t="shared" si="67"/>
        <v>2.7434864583014598</v>
      </c>
      <c r="AS142">
        <f t="shared" si="68"/>
        <v>-3.3902693438963429</v>
      </c>
      <c r="AT142">
        <f t="shared" si="69"/>
        <v>-1.6244816945728759</v>
      </c>
      <c r="AU142">
        <f t="shared" si="70"/>
        <v>-1.75176521006568</v>
      </c>
      <c r="AV142">
        <f t="shared" si="71"/>
        <v>-1.6251381867928381</v>
      </c>
      <c r="AW142">
        <f t="shared" si="72"/>
        <v>-1.754406863167314</v>
      </c>
    </row>
    <row r="143" spans="1:49" x14ac:dyDescent="0.25">
      <c r="A143" s="1" t="s">
        <v>141</v>
      </c>
      <c r="B143" s="1">
        <v>-403.41398689208398</v>
      </c>
      <c r="C143" s="1">
        <v>-390.70687928567298</v>
      </c>
      <c r="D143" s="1">
        <v>12.70710760641</v>
      </c>
      <c r="E143" s="1">
        <v>-356.59848896456998</v>
      </c>
      <c r="F143" s="1">
        <v>-354.53957348743597</v>
      </c>
      <c r="G143" s="1">
        <v>2.0589154771335498</v>
      </c>
      <c r="H143" s="1">
        <v>-46.815497927513803</v>
      </c>
      <c r="I143" s="1">
        <v>-36.167305798237301</v>
      </c>
      <c r="J143" s="1">
        <v>10.648192129276399</v>
      </c>
      <c r="K143" s="1">
        <v>-0.91656220189537296</v>
      </c>
      <c r="L143" s="1">
        <v>-2.8013965967935701</v>
      </c>
      <c r="M143" s="1">
        <v>-0.36675883629030798</v>
      </c>
      <c r="N143" s="1">
        <v>-1.25782328755432</v>
      </c>
      <c r="O143" s="1">
        <v>-0.541807966709413</v>
      </c>
      <c r="P143" s="1">
        <v>-1.5337376292032801</v>
      </c>
      <c r="Q143">
        <v>-0.36687688495203802</v>
      </c>
      <c r="R143">
        <v>-1.2586664972521699</v>
      </c>
      <c r="S143">
        <v>-0.54216920621796605</v>
      </c>
      <c r="T143">
        <v>-1.5364708128728399</v>
      </c>
      <c r="V143">
        <f t="shared" si="49"/>
        <v>-9.8356800359700181E-3</v>
      </c>
      <c r="W143">
        <f t="shared" si="50"/>
        <v>-7.9953988956519284E-3</v>
      </c>
      <c r="X143">
        <f t="shared" si="51"/>
        <v>1.2301675206372598</v>
      </c>
      <c r="Y143">
        <f t="shared" si="52"/>
        <v>0</v>
      </c>
      <c r="Z143">
        <f t="shared" si="53"/>
        <v>1</v>
      </c>
      <c r="AA143">
        <f t="shared" si="54"/>
        <v>0</v>
      </c>
      <c r="AB143">
        <f t="shared" si="55"/>
        <v>0</v>
      </c>
      <c r="AD143">
        <f t="shared" si="56"/>
        <v>-6.2592866685602377E-3</v>
      </c>
      <c r="AE143">
        <f t="shared" si="57"/>
        <v>-7.5161107253688408E-3</v>
      </c>
      <c r="AF143">
        <f t="shared" si="58"/>
        <v>0.83278265811512153</v>
      </c>
      <c r="AH143">
        <f t="shared" si="59"/>
        <v>0</v>
      </c>
      <c r="AI143">
        <f t="shared" si="60"/>
        <v>0</v>
      </c>
      <c r="AJ143">
        <f t="shared" si="61"/>
        <v>1</v>
      </c>
      <c r="AK143">
        <f t="shared" si="62"/>
        <v>0</v>
      </c>
      <c r="AM143">
        <f t="shared" si="63"/>
        <v>3.0564173287972376</v>
      </c>
      <c r="AN143">
        <f t="shared" si="64"/>
        <v>3.4307598785263238</v>
      </c>
      <c r="AO143">
        <f t="shared" si="65"/>
        <v>2.8339322765873556</v>
      </c>
      <c r="AP143">
        <f t="shared" si="66"/>
        <v>3.4295650522750867</v>
      </c>
      <c r="AQ143">
        <f t="shared" si="67"/>
        <v>2.8307771820303764</v>
      </c>
      <c r="AS143">
        <f t="shared" si="68"/>
        <v>-3.7179587986889429</v>
      </c>
      <c r="AT143">
        <f t="shared" si="69"/>
        <v>-1.6245821238446281</v>
      </c>
      <c r="AU143">
        <f t="shared" si="70"/>
        <v>-2.0755455959126929</v>
      </c>
      <c r="AV143">
        <f t="shared" si="71"/>
        <v>-1.625543382204208</v>
      </c>
      <c r="AW143">
        <f t="shared" si="72"/>
        <v>-2.0786400190908059</v>
      </c>
    </row>
    <row r="144" spans="1:49" x14ac:dyDescent="0.25">
      <c r="A144" s="1" t="s">
        <v>142</v>
      </c>
      <c r="B144" s="1">
        <v>-384.42506103554001</v>
      </c>
      <c r="C144" s="1">
        <v>-372.727838247774</v>
      </c>
      <c r="D144" s="1">
        <v>11.697222787765501</v>
      </c>
      <c r="E144" s="1">
        <v>-342.13755185179201</v>
      </c>
      <c r="F144" s="1">
        <v>-340.22021372618002</v>
      </c>
      <c r="G144" s="1">
        <v>1.9173381256116999</v>
      </c>
      <c r="H144" s="1">
        <v>-42.287509183748</v>
      </c>
      <c r="I144" s="1">
        <v>-32.507624521594103</v>
      </c>
      <c r="J144" s="1">
        <v>9.7798846621538598</v>
      </c>
      <c r="K144" s="1">
        <v>-0.91602656458180398</v>
      </c>
      <c r="L144" s="1">
        <v>-2.80063241087944</v>
      </c>
      <c r="M144" s="1">
        <v>-0.366994558602871</v>
      </c>
      <c r="N144" s="1">
        <v>-1.25798994240203</v>
      </c>
      <c r="O144" s="1">
        <v>-0.54181255362161496</v>
      </c>
      <c r="P144" s="1">
        <v>-1.5337554614973901</v>
      </c>
      <c r="Q144">
        <v>-0.36710140456391299</v>
      </c>
      <c r="R144">
        <v>-1.25875823488324</v>
      </c>
      <c r="S144">
        <v>-0.54214329963965002</v>
      </c>
      <c r="T144">
        <v>-1.53627453777578</v>
      </c>
      <c r="V144">
        <f t="shared" si="49"/>
        <v>-8.8870069800199847E-3</v>
      </c>
      <c r="W144">
        <f t="shared" si="50"/>
        <v>-7.2194523573180236E-3</v>
      </c>
      <c r="X144">
        <f t="shared" si="51"/>
        <v>1.230980764214288</v>
      </c>
      <c r="Y144">
        <f t="shared" si="52"/>
        <v>0</v>
      </c>
      <c r="Z144">
        <f t="shared" si="53"/>
        <v>1</v>
      </c>
      <c r="AA144">
        <f t="shared" si="54"/>
        <v>0</v>
      </c>
      <c r="AB144">
        <f t="shared" si="55"/>
        <v>0</v>
      </c>
      <c r="AD144">
        <f t="shared" si="56"/>
        <v>-5.5996382204199779E-3</v>
      </c>
      <c r="AE144">
        <f t="shared" si="57"/>
        <v>-6.7818603782410225E-3</v>
      </c>
      <c r="AF144">
        <f t="shared" si="58"/>
        <v>0.82567878253375782</v>
      </c>
      <c r="AH144">
        <f t="shared" si="59"/>
        <v>0</v>
      </c>
      <c r="AI144">
        <f t="shared" si="60"/>
        <v>0</v>
      </c>
      <c r="AJ144">
        <f t="shared" si="61"/>
        <v>1</v>
      </c>
      <c r="AK144">
        <f t="shared" si="62"/>
        <v>0</v>
      </c>
      <c r="AM144">
        <f t="shared" si="63"/>
        <v>3.0573702981616262</v>
      </c>
      <c r="AN144">
        <f t="shared" si="64"/>
        <v>3.4289115193621877</v>
      </c>
      <c r="AO144">
        <f t="shared" si="65"/>
        <v>2.8337056619475067</v>
      </c>
      <c r="AP144">
        <f t="shared" si="66"/>
        <v>3.4278163338201297</v>
      </c>
      <c r="AQ144">
        <f t="shared" si="67"/>
        <v>2.830786129345606</v>
      </c>
      <c r="AS144">
        <f t="shared" si="68"/>
        <v>-3.716658975461244</v>
      </c>
      <c r="AT144">
        <f t="shared" si="69"/>
        <v>-1.6249845010049011</v>
      </c>
      <c r="AU144">
        <f t="shared" si="70"/>
        <v>-2.0755680151190052</v>
      </c>
      <c r="AV144">
        <f t="shared" si="71"/>
        <v>-1.6258596394471529</v>
      </c>
      <c r="AW144">
        <f t="shared" si="72"/>
        <v>-2.0784178374154303</v>
      </c>
    </row>
    <row r="145" spans="1:49" x14ac:dyDescent="0.25">
      <c r="A145" s="1" t="s">
        <v>143</v>
      </c>
      <c r="B145" s="1">
        <v>-385.36671322957397</v>
      </c>
      <c r="C145" s="1">
        <v>-373.75124815808903</v>
      </c>
      <c r="D145" s="1">
        <v>11.615465071485</v>
      </c>
      <c r="E145" s="1">
        <v>-343.90326865604499</v>
      </c>
      <c r="F145" s="1">
        <v>-340.80568313211899</v>
      </c>
      <c r="G145" s="1">
        <v>3.0975855239257899</v>
      </c>
      <c r="H145" s="1">
        <v>-41.463444573528903</v>
      </c>
      <c r="I145" s="1">
        <v>-32.945565025969699</v>
      </c>
      <c r="J145" s="1">
        <v>8.5178795475592093</v>
      </c>
      <c r="K145" s="1">
        <v>-0.73463268484062205</v>
      </c>
      <c r="L145" s="1">
        <v>-2.2063540943762199</v>
      </c>
      <c r="M145" s="1">
        <v>-0.421761195006847</v>
      </c>
      <c r="N145" s="1">
        <v>-1.3493242263840199</v>
      </c>
      <c r="O145" s="1">
        <v>-0.306138452306916</v>
      </c>
      <c r="P145" s="1">
        <v>-0.84797031570821901</v>
      </c>
      <c r="Q145">
        <v>-0.421891586887987</v>
      </c>
      <c r="R145">
        <v>-1.3501938509943401</v>
      </c>
      <c r="S145">
        <v>-0.306375147289353</v>
      </c>
      <c r="T145">
        <v>-0.84997789276898905</v>
      </c>
      <c r="V145">
        <f t="shared" si="49"/>
        <v>-9.0595522839809206E-3</v>
      </c>
      <c r="W145">
        <f t="shared" si="50"/>
        <v>-6.7330375268590537E-3</v>
      </c>
      <c r="X145">
        <f t="shared" si="51"/>
        <v>1.3455371736517234</v>
      </c>
      <c r="Y145">
        <f t="shared" si="52"/>
        <v>1</v>
      </c>
      <c r="Z145">
        <f t="shared" si="53"/>
        <v>0</v>
      </c>
      <c r="AA145">
        <f t="shared" si="54"/>
        <v>0</v>
      </c>
      <c r="AB145">
        <f t="shared" si="55"/>
        <v>0</v>
      </c>
      <c r="AD145">
        <f t="shared" si="56"/>
        <v>-6.1823506128907413E-3</v>
      </c>
      <c r="AE145">
        <f t="shared" si="57"/>
        <v>-6.3659506632820495E-3</v>
      </c>
      <c r="AF145">
        <f t="shared" si="58"/>
        <v>0.97115905226060129</v>
      </c>
      <c r="AH145">
        <f t="shared" si="59"/>
        <v>0</v>
      </c>
      <c r="AI145">
        <f t="shared" si="60"/>
        <v>1</v>
      </c>
      <c r="AJ145">
        <f t="shared" si="61"/>
        <v>0</v>
      </c>
      <c r="AK145">
        <f t="shared" si="62"/>
        <v>0</v>
      </c>
      <c r="AM145">
        <f t="shared" si="63"/>
        <v>3.0033432215922797</v>
      </c>
      <c r="AN145">
        <f t="shared" si="64"/>
        <v>3.200333670917261</v>
      </c>
      <c r="AO145">
        <f t="shared" si="65"/>
        <v>2.7743043138098789</v>
      </c>
      <c r="AP145">
        <f t="shared" si="66"/>
        <v>3.1992611988926924</v>
      </c>
      <c r="AQ145">
        <f t="shared" si="67"/>
        <v>2.7698915615412303</v>
      </c>
      <c r="AS145">
        <f t="shared" si="68"/>
        <v>-2.9409867792168418</v>
      </c>
      <c r="AT145">
        <f t="shared" si="69"/>
        <v>-1.7710854213908669</v>
      </c>
      <c r="AU145">
        <f t="shared" si="70"/>
        <v>-1.154108768015135</v>
      </c>
      <c r="AV145">
        <f t="shared" si="71"/>
        <v>-1.772085437882327</v>
      </c>
      <c r="AW145">
        <f t="shared" si="72"/>
        <v>-1.1563530400583422</v>
      </c>
    </row>
    <row r="146" spans="1:49" x14ac:dyDescent="0.25">
      <c r="A146" s="1" t="s">
        <v>144</v>
      </c>
      <c r="B146" s="1">
        <v>-382.39192850036102</v>
      </c>
      <c r="C146" s="1">
        <v>-371.44197298340498</v>
      </c>
      <c r="D146" s="1">
        <v>10.949955516955599</v>
      </c>
      <c r="E146" s="1">
        <v>-342.46136327542001</v>
      </c>
      <c r="F146" s="1">
        <v>-339.60572506518002</v>
      </c>
      <c r="G146" s="1">
        <v>2.8556382102399702</v>
      </c>
      <c r="H146" s="1">
        <v>-39.930565224940601</v>
      </c>
      <c r="I146" s="1">
        <v>-31.836247918224799</v>
      </c>
      <c r="J146" s="1">
        <v>8.0943173067157002</v>
      </c>
      <c r="K146" s="1">
        <v>-0.73433878813271103</v>
      </c>
      <c r="L146" s="1">
        <v>-2.2059720079884499</v>
      </c>
      <c r="M146" s="1">
        <v>-0.42173060351497399</v>
      </c>
      <c r="N146" s="1">
        <v>-1.3492528920565501</v>
      </c>
      <c r="O146" s="1">
        <v>-0.30614078746999102</v>
      </c>
      <c r="P146" s="1">
        <v>-0.847977766097187</v>
      </c>
      <c r="Q146">
        <v>-0.42185984453615499</v>
      </c>
      <c r="R146">
        <v>-1.35011175141335</v>
      </c>
      <c r="S146">
        <v>-0.30636329363557002</v>
      </c>
      <c r="T146">
        <v>-0.84985012177102803</v>
      </c>
      <c r="V146">
        <f t="shared" si="49"/>
        <v>-8.7413498347128638E-3</v>
      </c>
      <c r="W146">
        <f t="shared" si="50"/>
        <v>-6.4673971477460235E-3</v>
      </c>
      <c r="X146">
        <f t="shared" si="51"/>
        <v>1.3516024507261539</v>
      </c>
      <c r="Y146">
        <f t="shared" si="52"/>
        <v>1</v>
      </c>
      <c r="Z146">
        <f t="shared" si="53"/>
        <v>0</v>
      </c>
      <c r="AA146">
        <f t="shared" si="54"/>
        <v>0</v>
      </c>
      <c r="AB146">
        <f t="shared" si="55"/>
        <v>0</v>
      </c>
      <c r="AD146">
        <f t="shared" si="56"/>
        <v>-6.010134804071865E-3</v>
      </c>
      <c r="AE146">
        <f t="shared" si="57"/>
        <v>-6.1156499609860138E-3</v>
      </c>
      <c r="AF146">
        <f t="shared" si="58"/>
        <v>0.98274669780198853</v>
      </c>
      <c r="AH146">
        <f t="shared" si="59"/>
        <v>0</v>
      </c>
      <c r="AI146">
        <f t="shared" si="60"/>
        <v>1</v>
      </c>
      <c r="AJ146">
        <f t="shared" si="61"/>
        <v>0</v>
      </c>
      <c r="AK146">
        <f t="shared" si="62"/>
        <v>0</v>
      </c>
      <c r="AM146">
        <f t="shared" si="63"/>
        <v>3.0040249046326868</v>
      </c>
      <c r="AN146">
        <f t="shared" si="64"/>
        <v>3.2003798628851019</v>
      </c>
      <c r="AO146">
        <f t="shared" si="65"/>
        <v>2.7739945986543506</v>
      </c>
      <c r="AP146">
        <f t="shared" si="66"/>
        <v>3.199324120210886</v>
      </c>
      <c r="AQ146">
        <f t="shared" si="67"/>
        <v>2.7698947700012324</v>
      </c>
      <c r="AS146">
        <f t="shared" si="68"/>
        <v>-2.9403107961211612</v>
      </c>
      <c r="AT146">
        <f t="shared" si="69"/>
        <v>-1.770983495571524</v>
      </c>
      <c r="AU146">
        <f t="shared" si="70"/>
        <v>-1.1541185535671781</v>
      </c>
      <c r="AV146">
        <f t="shared" si="71"/>
        <v>-1.771971595949505</v>
      </c>
      <c r="AW146">
        <f t="shared" si="72"/>
        <v>-1.1562134154065982</v>
      </c>
    </row>
    <row r="147" spans="1:49" x14ac:dyDescent="0.25">
      <c r="A147" s="1" t="s">
        <v>41</v>
      </c>
      <c r="B147" s="1">
        <v>-407.67858188377602</v>
      </c>
      <c r="C147" s="1">
        <v>-388.75377051820499</v>
      </c>
      <c r="D147" s="1">
        <v>18.924811365571099</v>
      </c>
      <c r="E147" s="1">
        <v>-343.62740910340398</v>
      </c>
      <c r="F147" s="1">
        <v>-343.360714695257</v>
      </c>
      <c r="G147" s="1">
        <v>0.26669440814705198</v>
      </c>
      <c r="H147" s="1">
        <v>-64.051172780371701</v>
      </c>
      <c r="I147" s="1">
        <v>-45.393055822947503</v>
      </c>
      <c r="J147" s="1">
        <v>18.658116957424099</v>
      </c>
      <c r="K147" s="1">
        <v>-0.50383259316234097</v>
      </c>
      <c r="L147" s="1">
        <v>-1.5367143109574899</v>
      </c>
      <c r="M147" s="1">
        <v>-0.42235500782849</v>
      </c>
      <c r="N147" s="1">
        <v>-1.3526726675265699</v>
      </c>
      <c r="O147" s="1">
        <v>-7.0852699890671098E-2</v>
      </c>
      <c r="P147" s="1">
        <v>-0.17027072890586201</v>
      </c>
      <c r="Q147">
        <v>-0.42240837800785702</v>
      </c>
      <c r="R147">
        <v>-1.3530289465343901</v>
      </c>
      <c r="S147">
        <v>-7.2613484684055402E-2</v>
      </c>
      <c r="T147">
        <v>-0.17520679538193201</v>
      </c>
      <c r="V147">
        <f t="shared" si="49"/>
        <v>-1.3770914525057992E-2</v>
      </c>
      <c r="W147">
        <f t="shared" si="50"/>
        <v>-1.0624885443179868E-2</v>
      </c>
      <c r="X147">
        <f t="shared" si="51"/>
        <v>1.2961000472619275</v>
      </c>
      <c r="Y147">
        <f t="shared" si="52"/>
        <v>0</v>
      </c>
      <c r="Z147">
        <f t="shared" si="53"/>
        <v>1</v>
      </c>
      <c r="AA147">
        <f t="shared" si="54"/>
        <v>0</v>
      </c>
      <c r="AB147">
        <f t="shared" si="55"/>
        <v>0</v>
      </c>
      <c r="AD147">
        <f t="shared" si="56"/>
        <v>-8.4785690411677828E-3</v>
      </c>
      <c r="AE147">
        <f t="shared" si="57"/>
        <v>-8.8107304704285461E-3</v>
      </c>
      <c r="AF147">
        <f t="shared" si="58"/>
        <v>0.96230035291902338</v>
      </c>
      <c r="AH147">
        <f t="shared" si="59"/>
        <v>0</v>
      </c>
      <c r="AI147">
        <f t="shared" si="60"/>
        <v>1</v>
      </c>
      <c r="AJ147">
        <f t="shared" si="61"/>
        <v>0</v>
      </c>
      <c r="AK147">
        <f t="shared" si="62"/>
        <v>0</v>
      </c>
      <c r="AM147">
        <f t="shared" si="63"/>
        <v>3.0500494247745937</v>
      </c>
      <c r="AN147">
        <f t="shared" si="64"/>
        <v>3.2031299968894626</v>
      </c>
      <c r="AO147">
        <f t="shared" si="65"/>
        <v>2.4128685759162338</v>
      </c>
      <c r="AP147">
        <f t="shared" si="66"/>
        <v>3.2026912016060751</v>
      </c>
      <c r="AQ147">
        <f t="shared" si="67"/>
        <v>2.4031650052658176</v>
      </c>
      <c r="AS147">
        <f t="shared" si="68"/>
        <v>-2.040546904119831</v>
      </c>
      <c r="AT147">
        <f t="shared" si="69"/>
        <v>-1.77502767535506</v>
      </c>
      <c r="AU147">
        <f t="shared" si="70"/>
        <v>-0.24112342879653309</v>
      </c>
      <c r="AV147">
        <f t="shared" si="71"/>
        <v>-1.775437324542247</v>
      </c>
      <c r="AW147">
        <f t="shared" si="72"/>
        <v>-0.24782028006598741</v>
      </c>
    </row>
    <row r="148" spans="1:49" x14ac:dyDescent="0.25">
      <c r="A148" s="1" t="s">
        <v>42</v>
      </c>
      <c r="B148" s="1">
        <v>-399.78581148708503</v>
      </c>
      <c r="C148" s="1">
        <v>-381.68243035578899</v>
      </c>
      <c r="D148" s="1">
        <v>18.103381131295698</v>
      </c>
      <c r="E148" s="1">
        <v>-351.21899852816199</v>
      </c>
      <c r="F148" s="1">
        <v>-351.009573169173</v>
      </c>
      <c r="G148" s="1">
        <v>0.209425358988379</v>
      </c>
      <c r="H148" s="1">
        <v>-48.566812958923002</v>
      </c>
      <c r="I148" s="1">
        <v>-30.672857186615701</v>
      </c>
      <c r="J148" s="1">
        <v>17.893955772307301</v>
      </c>
      <c r="K148" s="1">
        <v>-0.50163518076876301</v>
      </c>
      <c r="L148" s="1">
        <v>-1.5340684103959299</v>
      </c>
      <c r="M148" s="1">
        <v>-0.42265928999313501</v>
      </c>
      <c r="N148" s="1">
        <v>-1.3534227527666001</v>
      </c>
      <c r="O148" s="1">
        <v>-7.0852699890671098E-2</v>
      </c>
      <c r="P148" s="1">
        <v>-0.17027072890586201</v>
      </c>
      <c r="Q148">
        <v>-0.42270106842736699</v>
      </c>
      <c r="R148">
        <v>-1.3537016210524</v>
      </c>
      <c r="S148">
        <v>-7.2467100384785196E-2</v>
      </c>
      <c r="T148">
        <v>-0.175151128565256</v>
      </c>
      <c r="V148">
        <f t="shared" si="49"/>
        <v>-1.0374928723467819E-2</v>
      </c>
      <c r="W148">
        <f t="shared" si="50"/>
        <v>-8.1231908849569018E-3</v>
      </c>
      <c r="X148">
        <f t="shared" si="51"/>
        <v>1.2771986858859667</v>
      </c>
      <c r="Y148">
        <f t="shared" si="52"/>
        <v>0</v>
      </c>
      <c r="Z148">
        <f t="shared" si="53"/>
        <v>1</v>
      </c>
      <c r="AA148">
        <f t="shared" si="54"/>
        <v>0</v>
      </c>
      <c r="AB148">
        <f t="shared" si="55"/>
        <v>0</v>
      </c>
      <c r="AD148">
        <f t="shared" si="56"/>
        <v>-5.2156607782739006E-3</v>
      </c>
      <c r="AE148">
        <f t="shared" si="57"/>
        <v>-6.467011956610827E-3</v>
      </c>
      <c r="AF148">
        <f t="shared" si="58"/>
        <v>0.8065024176957416</v>
      </c>
      <c r="AH148">
        <f t="shared" si="59"/>
        <v>0</v>
      </c>
      <c r="AI148">
        <f t="shared" si="60"/>
        <v>0</v>
      </c>
      <c r="AJ148">
        <f t="shared" si="61"/>
        <v>1</v>
      </c>
      <c r="AK148">
        <f t="shared" si="62"/>
        <v>0</v>
      </c>
      <c r="AM148">
        <f t="shared" si="63"/>
        <v>3.0581356117107821</v>
      </c>
      <c r="AN148">
        <f t="shared" si="64"/>
        <v>3.2025034289332708</v>
      </c>
      <c r="AO148">
        <f t="shared" si="65"/>
        <v>2.4169744288820723</v>
      </c>
      <c r="AP148">
        <f t="shared" si="66"/>
        <v>3.2021601909864157</v>
      </c>
      <c r="AQ148">
        <f t="shared" si="67"/>
        <v>2.4031650052658176</v>
      </c>
      <c r="AS148">
        <f t="shared" si="68"/>
        <v>-2.035703591164693</v>
      </c>
      <c r="AT148">
        <f t="shared" si="69"/>
        <v>-1.776082042759735</v>
      </c>
      <c r="AU148">
        <f t="shared" si="70"/>
        <v>-0.24112342879653309</v>
      </c>
      <c r="AV148">
        <f t="shared" si="71"/>
        <v>-1.7764026894797671</v>
      </c>
      <c r="AW148">
        <f t="shared" si="72"/>
        <v>-0.24761822895004121</v>
      </c>
    </row>
    <row r="149" spans="1:49" x14ac:dyDescent="0.25">
      <c r="A149" s="1" t="s">
        <v>43</v>
      </c>
      <c r="B149" s="1">
        <v>-400.48176749254799</v>
      </c>
      <c r="C149" s="1">
        <v>-381.32849953795102</v>
      </c>
      <c r="D149" s="1">
        <v>19.153267954596998</v>
      </c>
      <c r="E149" s="1">
        <v>-345.75855693351502</v>
      </c>
      <c r="F149" s="1">
        <v>-345.52161353410497</v>
      </c>
      <c r="G149" s="1">
        <v>0.23694339941047901</v>
      </c>
      <c r="H149" s="1">
        <v>-54.723210559032701</v>
      </c>
      <c r="I149" s="1">
        <v>-35.806886003846103</v>
      </c>
      <c r="J149" s="1">
        <v>18.916324555186499</v>
      </c>
      <c r="K149" s="1">
        <v>-0.50255851620728498</v>
      </c>
      <c r="L149" s="1">
        <v>-1.53501698618007</v>
      </c>
      <c r="M149" s="1">
        <v>-0.42249466705780497</v>
      </c>
      <c r="N149" s="1">
        <v>-1.35311443925874</v>
      </c>
      <c r="O149" s="1">
        <v>-7.0852699890698895E-2</v>
      </c>
      <c r="P149" s="1">
        <v>-0.17027072890591699</v>
      </c>
      <c r="Q149">
        <v>-0.42253850197943399</v>
      </c>
      <c r="R149">
        <v>-1.3534132761614699</v>
      </c>
      <c r="S149">
        <v>-7.26229749149465E-2</v>
      </c>
      <c r="T149">
        <v>-0.17536262857925899</v>
      </c>
      <c r="V149">
        <f t="shared" si="49"/>
        <v>-1.163181801541302E-2</v>
      </c>
      <c r="W149">
        <f t="shared" si="50"/>
        <v>-9.2111492587811095E-3</v>
      </c>
      <c r="X149">
        <f t="shared" si="51"/>
        <v>1.2627976909965122</v>
      </c>
      <c r="Y149">
        <f t="shared" si="52"/>
        <v>0</v>
      </c>
      <c r="Z149">
        <f t="shared" si="53"/>
        <v>1</v>
      </c>
      <c r="AA149">
        <f t="shared" si="54"/>
        <v>0</v>
      </c>
      <c r="AB149">
        <f t="shared" si="55"/>
        <v>0</v>
      </c>
      <c r="AD149">
        <f t="shared" si="56"/>
        <v>-6.2410814393411007E-3</v>
      </c>
      <c r="AE149">
        <f t="shared" si="57"/>
        <v>-7.3970393129044881E-3</v>
      </c>
      <c r="AF149">
        <f t="shared" si="58"/>
        <v>0.84372695281654597</v>
      </c>
      <c r="AH149">
        <f t="shared" si="59"/>
        <v>0</v>
      </c>
      <c r="AI149">
        <f t="shared" si="60"/>
        <v>0</v>
      </c>
      <c r="AJ149">
        <f t="shared" si="61"/>
        <v>1</v>
      </c>
      <c r="AK149">
        <f t="shared" si="62"/>
        <v>0</v>
      </c>
      <c r="AM149">
        <f t="shared" si="63"/>
        <v>3.0544044856001165</v>
      </c>
      <c r="AN149">
        <f t="shared" si="64"/>
        <v>3.2030531414799777</v>
      </c>
      <c r="AO149">
        <f t="shared" si="65"/>
        <v>2.4146990506053712</v>
      </c>
      <c r="AP149">
        <f t="shared" si="66"/>
        <v>3.2026781513755989</v>
      </c>
      <c r="AQ149">
        <f t="shared" si="67"/>
        <v>2.403165005265651</v>
      </c>
      <c r="AS149">
        <f t="shared" si="68"/>
        <v>-2.0375755023873552</v>
      </c>
      <c r="AT149">
        <f t="shared" si="69"/>
        <v>-1.7756091063165449</v>
      </c>
      <c r="AU149">
        <f t="shared" si="70"/>
        <v>-0.24112342879661589</v>
      </c>
      <c r="AV149">
        <f t="shared" si="71"/>
        <v>-1.7759517781409038</v>
      </c>
      <c r="AW149">
        <f t="shared" si="72"/>
        <v>-0.24798560349420551</v>
      </c>
    </row>
    <row r="150" spans="1:49" x14ac:dyDescent="0.25">
      <c r="A150" s="1" t="s">
        <v>44</v>
      </c>
      <c r="B150" s="1">
        <v>-413.71180052211503</v>
      </c>
      <c r="C150" s="1">
        <v>-395.09574376959398</v>
      </c>
      <c r="D150" s="1">
        <v>18.616056752521398</v>
      </c>
      <c r="E150" s="1">
        <v>-349.65463800395997</v>
      </c>
      <c r="F150" s="1">
        <v>-349.38132361622002</v>
      </c>
      <c r="G150" s="1">
        <v>0.27331438774016098</v>
      </c>
      <c r="H150" s="1">
        <v>-64.057162518154996</v>
      </c>
      <c r="I150" s="1">
        <v>-45.714420153373702</v>
      </c>
      <c r="J150" s="1">
        <v>18.342742364781198</v>
      </c>
      <c r="K150" s="1">
        <v>-0.50396589998454</v>
      </c>
      <c r="L150" s="1">
        <v>-1.53684641157581</v>
      </c>
      <c r="M150" s="1">
        <v>-0.42243457355153502</v>
      </c>
      <c r="N150" s="1">
        <v>-1.3528562278663501</v>
      </c>
      <c r="O150" s="1">
        <v>-7.0852699890671098E-2</v>
      </c>
      <c r="P150" s="1">
        <v>-0.17027072890586201</v>
      </c>
      <c r="Q150">
        <v>-0.42249116011735799</v>
      </c>
      <c r="R150">
        <v>-1.3532319684048699</v>
      </c>
      <c r="S150">
        <v>-7.2586974665788603E-2</v>
      </c>
      <c r="T150">
        <v>-0.17509050765898501</v>
      </c>
      <c r="V150">
        <f t="shared" si="49"/>
        <v>-1.3719454803597958E-2</v>
      </c>
      <c r="W150">
        <f t="shared" si="50"/>
        <v>-1.0678626542333883E-2</v>
      </c>
      <c r="X150">
        <f t="shared" si="51"/>
        <v>1.2847583674931553</v>
      </c>
      <c r="Y150">
        <f t="shared" si="52"/>
        <v>0</v>
      </c>
      <c r="Z150">
        <f t="shared" si="53"/>
        <v>1</v>
      </c>
      <c r="AA150">
        <f t="shared" si="54"/>
        <v>0</v>
      </c>
      <c r="AB150">
        <f t="shared" si="55"/>
        <v>0</v>
      </c>
      <c r="AD150">
        <f t="shared" si="56"/>
        <v>-8.5239355119550997E-3</v>
      </c>
      <c r="AE150">
        <f t="shared" si="57"/>
        <v>-8.8877652013934078E-3</v>
      </c>
      <c r="AF150">
        <f t="shared" si="58"/>
        <v>0.9590639850182735</v>
      </c>
      <c r="AH150">
        <f t="shared" si="59"/>
        <v>0</v>
      </c>
      <c r="AI150">
        <f t="shared" si="60"/>
        <v>1</v>
      </c>
      <c r="AJ150">
        <f t="shared" si="61"/>
        <v>0</v>
      </c>
      <c r="AK150">
        <f t="shared" si="62"/>
        <v>0</v>
      </c>
      <c r="AM150">
        <f t="shared" si="63"/>
        <v>3.0495047613796</v>
      </c>
      <c r="AN150">
        <f t="shared" si="64"/>
        <v>3.202982916918248</v>
      </c>
      <c r="AO150">
        <f t="shared" si="65"/>
        <v>2.4121477505454978</v>
      </c>
      <c r="AP150">
        <f t="shared" si="66"/>
        <v>3.2025225030529088</v>
      </c>
      <c r="AQ150">
        <f t="shared" si="67"/>
        <v>2.4031650052658176</v>
      </c>
      <c r="AS150">
        <f t="shared" si="68"/>
        <v>-2.0408123115603498</v>
      </c>
      <c r="AT150">
        <f t="shared" si="69"/>
        <v>-1.775290801417885</v>
      </c>
      <c r="AU150">
        <f t="shared" si="70"/>
        <v>-0.24112342879653309</v>
      </c>
      <c r="AV150">
        <f t="shared" si="71"/>
        <v>-1.7757231285222279</v>
      </c>
      <c r="AW150">
        <f t="shared" si="72"/>
        <v>-0.2476774823247736</v>
      </c>
    </row>
    <row r="151" spans="1:49" x14ac:dyDescent="0.25">
      <c r="A151" s="1" t="s">
        <v>145</v>
      </c>
      <c r="B151" s="1">
        <v>-409.67452121625797</v>
      </c>
      <c r="C151" s="1">
        <v>-402.11589846538499</v>
      </c>
      <c r="D151" s="1">
        <v>7.5586227508731403</v>
      </c>
      <c r="E151" s="1">
        <v>-365.00024005217898</v>
      </c>
      <c r="F151" s="1">
        <v>-364.66861324154002</v>
      </c>
      <c r="G151" s="1">
        <v>0.331626810638742</v>
      </c>
      <c r="H151" s="1">
        <v>-44.674281164079197</v>
      </c>
      <c r="I151" s="1">
        <v>-37.447285223844801</v>
      </c>
      <c r="J151" s="1">
        <v>7.2269959402344002</v>
      </c>
      <c r="K151" s="1">
        <v>-0.48186759821446101</v>
      </c>
      <c r="L151" s="1">
        <v>-1.5172738185294901</v>
      </c>
      <c r="M151" s="1">
        <v>-0.422299439465809</v>
      </c>
      <c r="N151" s="1">
        <v>-1.3525561230046701</v>
      </c>
      <c r="O151" s="1">
        <v>-5.1878586811865801E-2</v>
      </c>
      <c r="P151" s="1">
        <v>-0.15539173473640999</v>
      </c>
      <c r="Q151">
        <v>-0.42235456130955001</v>
      </c>
      <c r="R151">
        <v>-1.35292382314916</v>
      </c>
      <c r="S151">
        <v>-5.2088106031061801E-2</v>
      </c>
      <c r="T151">
        <v>-0.157512010530406</v>
      </c>
      <c r="V151">
        <f t="shared" si="49"/>
        <v>-9.3259607884099704E-3</v>
      </c>
      <c r="W151">
        <f t="shared" si="50"/>
        <v>-7.6895719367862103E-3</v>
      </c>
      <c r="X151">
        <f t="shared" si="51"/>
        <v>1.2128062348692552</v>
      </c>
      <c r="Y151">
        <f t="shared" si="52"/>
        <v>0</v>
      </c>
      <c r="Z151">
        <f t="shared" si="53"/>
        <v>1</v>
      </c>
      <c r="AA151">
        <f t="shared" si="54"/>
        <v>0</v>
      </c>
      <c r="AB151">
        <f t="shared" si="55"/>
        <v>0</v>
      </c>
      <c r="AD151">
        <f t="shared" si="56"/>
        <v>-6.8379848499240115E-3</v>
      </c>
      <c r="AE151">
        <f t="shared" si="57"/>
        <v>-7.4249308738491976E-3</v>
      </c>
      <c r="AF151">
        <f t="shared" si="58"/>
        <v>0.9209492944920975</v>
      </c>
      <c r="AH151">
        <f t="shared" si="59"/>
        <v>0</v>
      </c>
      <c r="AI151">
        <f t="shared" si="60"/>
        <v>1</v>
      </c>
      <c r="AJ151">
        <f t="shared" si="61"/>
        <v>0</v>
      </c>
      <c r="AK151">
        <f t="shared" si="62"/>
        <v>0</v>
      </c>
      <c r="AM151">
        <f t="shared" si="63"/>
        <v>3.1487359269469057</v>
      </c>
      <c r="AN151">
        <f t="shared" si="64"/>
        <v>3.2032892434126734</v>
      </c>
      <c r="AO151">
        <f t="shared" si="65"/>
        <v>3.0239534997966055</v>
      </c>
      <c r="AP151">
        <f t="shared" si="66"/>
        <v>3.2028366523895855</v>
      </c>
      <c r="AQ151">
        <f t="shared" si="67"/>
        <v>2.995296215371626</v>
      </c>
      <c r="AS151">
        <f t="shared" si="68"/>
        <v>-1.9991414167439512</v>
      </c>
      <c r="AT151">
        <f t="shared" si="69"/>
        <v>-1.7748555624704792</v>
      </c>
      <c r="AU151">
        <f t="shared" si="70"/>
        <v>-0.20727032154827579</v>
      </c>
      <c r="AV151">
        <f t="shared" si="71"/>
        <v>-1.7752783844587101</v>
      </c>
      <c r="AW151">
        <f t="shared" si="72"/>
        <v>-0.20960011656146782</v>
      </c>
    </row>
    <row r="152" spans="1:49" x14ac:dyDescent="0.25">
      <c r="A152" s="1" t="s">
        <v>146</v>
      </c>
      <c r="B152" s="1">
        <v>-409.70846999728099</v>
      </c>
      <c r="C152" s="1">
        <v>-401.81180786786598</v>
      </c>
      <c r="D152" s="1">
        <v>7.8966621294148096</v>
      </c>
      <c r="E152" s="1">
        <v>-375.96073150362702</v>
      </c>
      <c r="F152" s="1">
        <v>-375.68022993877599</v>
      </c>
      <c r="G152" s="1">
        <v>0.28050156485100602</v>
      </c>
      <c r="H152" s="1">
        <v>-33.7477384936536</v>
      </c>
      <c r="I152" s="1">
        <v>-26.131577929089801</v>
      </c>
      <c r="J152" s="1">
        <v>7.6161605645638</v>
      </c>
      <c r="K152" s="1">
        <v>-0.48071461444712199</v>
      </c>
      <c r="L152" s="1">
        <v>-1.51578812323627</v>
      </c>
      <c r="M152" s="1">
        <v>-0.42274446509449998</v>
      </c>
      <c r="N152" s="1">
        <v>-1.35363411802864</v>
      </c>
      <c r="O152" s="1">
        <v>-5.18785868118707E-2</v>
      </c>
      <c r="P152" s="1">
        <v>-0.15539173473641599</v>
      </c>
      <c r="Q152">
        <v>-0.42278843311615899</v>
      </c>
      <c r="R152">
        <v>-1.3539285790434501</v>
      </c>
      <c r="S152">
        <v>-5.2100128704640203E-2</v>
      </c>
      <c r="T152">
        <v>-0.157732605768102</v>
      </c>
      <c r="V152">
        <f t="shared" si="49"/>
        <v>-6.7622704712140269E-3</v>
      </c>
      <c r="W152">
        <f t="shared" si="50"/>
        <v>-6.0915625407513135E-3</v>
      </c>
      <c r="X152">
        <f t="shared" si="51"/>
        <v>1.1101044150783668</v>
      </c>
      <c r="Y152">
        <f t="shared" si="52"/>
        <v>0</v>
      </c>
      <c r="Z152">
        <f t="shared" si="53"/>
        <v>0</v>
      </c>
      <c r="AA152">
        <f t="shared" si="54"/>
        <v>1</v>
      </c>
      <c r="AB152">
        <f t="shared" si="55"/>
        <v>0</v>
      </c>
      <c r="AD152">
        <f t="shared" si="56"/>
        <v>-4.1269384247178964E-3</v>
      </c>
      <c r="AE152">
        <f t="shared" si="57"/>
        <v>-5.8260526263227974E-3</v>
      </c>
      <c r="AF152">
        <f t="shared" si="58"/>
        <v>0.70835927675488175</v>
      </c>
      <c r="AH152">
        <f t="shared" si="59"/>
        <v>0</v>
      </c>
      <c r="AI152">
        <f t="shared" si="60"/>
        <v>0</v>
      </c>
      <c r="AJ152">
        <f t="shared" si="61"/>
        <v>0</v>
      </c>
      <c r="AK152">
        <f t="shared" si="62"/>
        <v>1</v>
      </c>
      <c r="AM152">
        <f t="shared" si="63"/>
        <v>3.1531975057167827</v>
      </c>
      <c r="AN152">
        <f t="shared" si="64"/>
        <v>3.2023784782008571</v>
      </c>
      <c r="AO152">
        <f t="shared" si="65"/>
        <v>3.0274897527086884</v>
      </c>
      <c r="AP152">
        <f t="shared" si="66"/>
        <v>3.2020149991225777</v>
      </c>
      <c r="AQ152">
        <f t="shared" si="67"/>
        <v>2.9952962153714591</v>
      </c>
      <c r="AS152">
        <f t="shared" si="68"/>
        <v>-1.9965027376833919</v>
      </c>
      <c r="AT152">
        <f t="shared" si="69"/>
        <v>-1.77637858312314</v>
      </c>
      <c r="AU152">
        <f t="shared" si="70"/>
        <v>-0.20727032154828667</v>
      </c>
      <c r="AV152">
        <f t="shared" si="71"/>
        <v>-1.776717012159609</v>
      </c>
      <c r="AW152">
        <f t="shared" si="72"/>
        <v>-0.2098327344727422</v>
      </c>
    </row>
    <row r="153" spans="1:49" x14ac:dyDescent="0.25">
      <c r="A153" s="1" t="s">
        <v>147</v>
      </c>
      <c r="B153" s="1">
        <v>-408.302456273301</v>
      </c>
      <c r="C153" s="1">
        <v>-400.45621630993401</v>
      </c>
      <c r="D153" s="1">
        <v>7.8462399633672204</v>
      </c>
      <c r="E153" s="1">
        <v>-370.142912396376</v>
      </c>
      <c r="F153" s="1">
        <v>-369.838410919718</v>
      </c>
      <c r="G153" s="1">
        <v>0.30450147665807398</v>
      </c>
      <c r="H153" s="1">
        <v>-38.159543876924701</v>
      </c>
      <c r="I153" s="1">
        <v>-30.617805390215601</v>
      </c>
      <c r="J153" s="1">
        <v>7.5417384867091402</v>
      </c>
      <c r="K153" s="1">
        <v>-0.48130472960755899</v>
      </c>
      <c r="L153" s="1">
        <v>-1.51632675868055</v>
      </c>
      <c r="M153" s="1">
        <v>-0.42255920151906601</v>
      </c>
      <c r="N153" s="1">
        <v>-1.3532677645301201</v>
      </c>
      <c r="O153" s="1">
        <v>-5.1878586811870402E-2</v>
      </c>
      <c r="P153" s="1">
        <v>-0.15539173473641599</v>
      </c>
      <c r="Q153">
        <v>-0.42260436055318001</v>
      </c>
      <c r="R153">
        <v>-1.3535771648097501</v>
      </c>
      <c r="S153">
        <v>-5.2097789226477897E-2</v>
      </c>
      <c r="T153">
        <v>-0.157690469098581</v>
      </c>
      <c r="V153">
        <f t="shared" si="49"/>
        <v>-7.6672594140139161E-3</v>
      </c>
      <c r="W153">
        <f t="shared" si="50"/>
        <v>-6.8669412766225804E-3</v>
      </c>
      <c r="X153">
        <f t="shared" si="51"/>
        <v>1.1165465241585644</v>
      </c>
      <c r="Y153">
        <f t="shared" si="52"/>
        <v>0</v>
      </c>
      <c r="Z153">
        <f t="shared" si="53"/>
        <v>0</v>
      </c>
      <c r="AA153">
        <f t="shared" si="54"/>
        <v>1</v>
      </c>
      <c r="AB153">
        <f t="shared" si="55"/>
        <v>0</v>
      </c>
      <c r="AD153">
        <f t="shared" si="56"/>
        <v>-5.0591247722188981E-3</v>
      </c>
      <c r="AE153">
        <f t="shared" si="57"/>
        <v>-6.6025798279010783E-3</v>
      </c>
      <c r="AF153">
        <f t="shared" si="58"/>
        <v>0.7662345483261146</v>
      </c>
      <c r="AH153">
        <f t="shared" si="59"/>
        <v>0</v>
      </c>
      <c r="AI153">
        <f t="shared" si="60"/>
        <v>0</v>
      </c>
      <c r="AJ153">
        <f t="shared" si="61"/>
        <v>0</v>
      </c>
      <c r="AK153">
        <f t="shared" si="62"/>
        <v>1</v>
      </c>
      <c r="AM153">
        <f t="shared" si="63"/>
        <v>3.1504505678074595</v>
      </c>
      <c r="AN153">
        <f t="shared" si="64"/>
        <v>3.2029417846941919</v>
      </c>
      <c r="AO153">
        <f t="shared" si="65"/>
        <v>3.026816904131457</v>
      </c>
      <c r="AP153">
        <f t="shared" si="66"/>
        <v>3.2025518783290776</v>
      </c>
      <c r="AQ153">
        <f t="shared" si="67"/>
        <v>2.9952962153714759</v>
      </c>
      <c r="AS153">
        <f t="shared" si="68"/>
        <v>-1.997631488288109</v>
      </c>
      <c r="AT153">
        <f t="shared" si="69"/>
        <v>-1.7758269660491861</v>
      </c>
      <c r="AU153">
        <f t="shared" si="70"/>
        <v>-0.2072703215482864</v>
      </c>
      <c r="AV153">
        <f t="shared" si="71"/>
        <v>-1.7761815253629301</v>
      </c>
      <c r="AW153">
        <f t="shared" si="72"/>
        <v>-0.2097882583250589</v>
      </c>
    </row>
    <row r="154" spans="1:49" x14ac:dyDescent="0.25">
      <c r="A154" s="1" t="s">
        <v>148</v>
      </c>
      <c r="B154" s="1">
        <v>-414.89110934699602</v>
      </c>
      <c r="C154" s="1">
        <v>-407.52126526965498</v>
      </c>
      <c r="D154" s="1">
        <v>7.36984407734034</v>
      </c>
      <c r="E154" s="1">
        <v>-370.85549664466902</v>
      </c>
      <c r="F154" s="1">
        <v>-370.51500959398999</v>
      </c>
      <c r="G154" s="1">
        <v>0.34048705067855001</v>
      </c>
      <c r="H154" s="1">
        <v>-44.035612702326901</v>
      </c>
      <c r="I154" s="1">
        <v>-37.006255675665102</v>
      </c>
      <c r="J154" s="1">
        <v>7.0293570266617902</v>
      </c>
      <c r="K154" s="1">
        <v>-0.48183390678129401</v>
      </c>
      <c r="L154" s="1">
        <v>-1.51728324551622</v>
      </c>
      <c r="M154" s="1">
        <v>-0.42235703276690201</v>
      </c>
      <c r="N154" s="1">
        <v>-1.35271752117533</v>
      </c>
      <c r="O154" s="1">
        <v>-5.1878586811867501E-2</v>
      </c>
      <c r="P154" s="1">
        <v>-0.15539173473640999</v>
      </c>
      <c r="Q154">
        <v>-0.42241567119462198</v>
      </c>
      <c r="R154">
        <v>-1.35310467906733</v>
      </c>
      <c r="S154">
        <v>-5.2080543992178902E-2</v>
      </c>
      <c r="T154">
        <v>-0.157421321560578</v>
      </c>
      <c r="V154">
        <f t="shared" si="49"/>
        <v>-9.1739896044800151E-3</v>
      </c>
      <c r="W154">
        <f t="shared" si="50"/>
        <v>-7.5982872025244994E-3</v>
      </c>
      <c r="X154">
        <f t="shared" si="51"/>
        <v>1.2073759993478523</v>
      </c>
      <c r="Y154">
        <f t="shared" si="52"/>
        <v>0</v>
      </c>
      <c r="Z154">
        <f t="shared" si="53"/>
        <v>1</v>
      </c>
      <c r="AA154">
        <f t="shared" si="54"/>
        <v>0</v>
      </c>
      <c r="AB154">
        <f t="shared" si="55"/>
        <v>0</v>
      </c>
      <c r="AD154">
        <f t="shared" si="56"/>
        <v>-6.7572448883119474E-3</v>
      </c>
      <c r="AE154">
        <f t="shared" si="57"/>
        <v>-7.3376915944931287E-3</v>
      </c>
      <c r="AF154">
        <f t="shared" si="58"/>
        <v>0.92089518907870138</v>
      </c>
      <c r="AH154">
        <f t="shared" si="59"/>
        <v>0</v>
      </c>
      <c r="AI154">
        <f t="shared" si="60"/>
        <v>1</v>
      </c>
      <c r="AJ154">
        <f t="shared" si="61"/>
        <v>0</v>
      </c>
      <c r="AK154">
        <f t="shared" si="62"/>
        <v>0</v>
      </c>
      <c r="AM154">
        <f t="shared" si="63"/>
        <v>3.148975661866237</v>
      </c>
      <c r="AN154">
        <f t="shared" si="64"/>
        <v>3.203253977866523</v>
      </c>
      <c r="AO154">
        <f t="shared" si="65"/>
        <v>3.0226512531093848</v>
      </c>
      <c r="AP154">
        <f t="shared" si="66"/>
        <v>3.2027820451184295</v>
      </c>
      <c r="AQ154">
        <f t="shared" si="67"/>
        <v>2.9952962153715279</v>
      </c>
      <c r="AS154">
        <f t="shared" si="68"/>
        <v>-1.999117152297514</v>
      </c>
      <c r="AT154">
        <f t="shared" si="69"/>
        <v>-1.7750745539422319</v>
      </c>
      <c r="AU154">
        <f t="shared" si="70"/>
        <v>-0.20727032154827749</v>
      </c>
      <c r="AV154">
        <f t="shared" si="71"/>
        <v>-1.7755203502619521</v>
      </c>
      <c r="AW154">
        <f t="shared" si="72"/>
        <v>-0.20950186555275691</v>
      </c>
    </row>
    <row r="155" spans="1:49" x14ac:dyDescent="0.25">
      <c r="A155" s="1" t="s">
        <v>149</v>
      </c>
      <c r="B155" s="1">
        <v>-376.79918680962498</v>
      </c>
      <c r="C155" s="1">
        <v>-366.73488312329101</v>
      </c>
      <c r="D155" s="1">
        <v>10.0643036863343</v>
      </c>
      <c r="E155" s="1">
        <v>-305.42448962091203</v>
      </c>
      <c r="F155" s="1">
        <v>-304.11018407789402</v>
      </c>
      <c r="G155" s="1">
        <v>1.31430554301745</v>
      </c>
      <c r="H155" s="1">
        <v>-71.374697188713398</v>
      </c>
      <c r="I155" s="1">
        <v>-62.624699045396497</v>
      </c>
      <c r="J155" s="1">
        <v>8.7499981433168994</v>
      </c>
      <c r="K155" s="1">
        <v>-0.67493260428290303</v>
      </c>
      <c r="L155" s="1">
        <v>-2.0298192242529001</v>
      </c>
      <c r="M155" s="1">
        <v>-0.42172099704454802</v>
      </c>
      <c r="N155" s="1">
        <v>-1.3493854479933201</v>
      </c>
      <c r="O155" s="1">
        <v>-0.24119484366573199</v>
      </c>
      <c r="P155" s="1">
        <v>-0.665265357120154</v>
      </c>
      <c r="Q155">
        <v>-0.421870749060413</v>
      </c>
      <c r="R155">
        <v>-1.3503882926469</v>
      </c>
      <c r="S155">
        <v>-0.24143743949667201</v>
      </c>
      <c r="T155">
        <v>-0.66720286243489901</v>
      </c>
      <c r="V155">
        <f t="shared" si="49"/>
        <v>-1.5168419139426015E-2</v>
      </c>
      <c r="W155">
        <f t="shared" si="50"/>
        <v>-1.2016763572623018E-2</v>
      </c>
      <c r="X155">
        <f t="shared" si="51"/>
        <v>1.2622715798439441</v>
      </c>
      <c r="Y155">
        <f t="shared" si="52"/>
        <v>0</v>
      </c>
      <c r="Z155">
        <f t="shared" si="53"/>
        <v>1</v>
      </c>
      <c r="AA155">
        <f t="shared" si="54"/>
        <v>0</v>
      </c>
      <c r="AB155">
        <f t="shared" si="55"/>
        <v>0</v>
      </c>
      <c r="AD155">
        <f t="shared" si="56"/>
        <v>-1.2228069171101086E-2</v>
      </c>
      <c r="AE155">
        <f t="shared" si="57"/>
        <v>-1.1624415725818016E-2</v>
      </c>
      <c r="AF155">
        <f t="shared" si="58"/>
        <v>1.0519297880875291</v>
      </c>
      <c r="AH155">
        <f t="shared" si="59"/>
        <v>1</v>
      </c>
      <c r="AI155">
        <f t="shared" si="60"/>
        <v>0</v>
      </c>
      <c r="AJ155">
        <f t="shared" si="61"/>
        <v>0</v>
      </c>
      <c r="AK155">
        <f t="shared" si="62"/>
        <v>0</v>
      </c>
      <c r="AM155">
        <f t="shared" si="63"/>
        <v>3.0074398708438839</v>
      </c>
      <c r="AN155">
        <f t="shared" si="64"/>
        <v>3.2009526511484228</v>
      </c>
      <c r="AO155">
        <f t="shared" si="65"/>
        <v>2.7634606456472786</v>
      </c>
      <c r="AP155">
        <f t="shared" si="66"/>
        <v>3.1997113196874549</v>
      </c>
      <c r="AQ155">
        <f t="shared" si="67"/>
        <v>2.7582072112707952</v>
      </c>
      <c r="AS155">
        <f t="shared" si="68"/>
        <v>-2.704751828535803</v>
      </c>
      <c r="AT155">
        <f t="shared" si="69"/>
        <v>-1.771106445037868</v>
      </c>
      <c r="AU155">
        <f t="shared" si="70"/>
        <v>-0.90646020078588596</v>
      </c>
      <c r="AV155">
        <f t="shared" si="71"/>
        <v>-1.772259041707313</v>
      </c>
      <c r="AW155">
        <f t="shared" si="72"/>
        <v>-0.90864030193157097</v>
      </c>
    </row>
    <row r="156" spans="1:49" x14ac:dyDescent="0.25">
      <c r="A156" s="1" t="s">
        <v>150</v>
      </c>
      <c r="B156" s="1">
        <v>-384.77380487236297</v>
      </c>
      <c r="C156" s="1">
        <v>-374.427559641004</v>
      </c>
      <c r="D156" s="1">
        <v>10.3462452313592</v>
      </c>
      <c r="E156" s="1">
        <v>-309.73989852100601</v>
      </c>
      <c r="F156" s="1">
        <v>-308.39543284540002</v>
      </c>
      <c r="G156" s="1">
        <v>1.3444656756058</v>
      </c>
      <c r="H156" s="1">
        <v>-75.033906351357203</v>
      </c>
      <c r="I156" s="1">
        <v>-66.032126795603702</v>
      </c>
      <c r="J156" s="1">
        <v>9.0017795557534299</v>
      </c>
      <c r="K156" s="1">
        <v>-0.67574901657241204</v>
      </c>
      <c r="L156" s="1">
        <v>-2.0304663951239301</v>
      </c>
      <c r="M156" s="1">
        <v>-0.42178836370646</v>
      </c>
      <c r="N156" s="1">
        <v>-1.3494920425136601</v>
      </c>
      <c r="O156" s="1">
        <v>-0.241211788689111</v>
      </c>
      <c r="P156" s="1">
        <v>-0.66514431509591598</v>
      </c>
      <c r="Q156">
        <v>-0.42193940749485098</v>
      </c>
      <c r="R156">
        <v>-1.3505060049048101</v>
      </c>
      <c r="S156">
        <v>-0.24146096206304801</v>
      </c>
      <c r="T156">
        <v>-0.66715873182232399</v>
      </c>
      <c r="V156">
        <f t="shared" si="49"/>
        <v>-1.5830037514354078E-2</v>
      </c>
      <c r="W156">
        <f t="shared" si="50"/>
        <v>-1.274886417684104E-2</v>
      </c>
      <c r="X156">
        <f t="shared" si="51"/>
        <v>1.2416821839791929</v>
      </c>
      <c r="Y156">
        <f t="shared" si="52"/>
        <v>0</v>
      </c>
      <c r="Z156">
        <f t="shared" si="53"/>
        <v>1</v>
      </c>
      <c r="AA156">
        <f t="shared" si="54"/>
        <v>0</v>
      </c>
      <c r="AB156">
        <f t="shared" si="55"/>
        <v>0</v>
      </c>
      <c r="AD156">
        <f t="shared" si="56"/>
        <v>-1.2801658396796034E-2</v>
      </c>
      <c r="AE156">
        <f t="shared" si="57"/>
        <v>-1.2348647014513048E-2</v>
      </c>
      <c r="AF156">
        <f t="shared" si="58"/>
        <v>1.0366851025663437</v>
      </c>
      <c r="AH156">
        <f t="shared" si="59"/>
        <v>1</v>
      </c>
      <c r="AI156">
        <f t="shared" si="60"/>
        <v>0</v>
      </c>
      <c r="AJ156">
        <f t="shared" si="61"/>
        <v>0</v>
      </c>
      <c r="AK156">
        <f t="shared" si="62"/>
        <v>0</v>
      </c>
      <c r="AM156">
        <f t="shared" si="63"/>
        <v>3.0047641140833967</v>
      </c>
      <c r="AN156">
        <f t="shared" si="64"/>
        <v>3.2007107677452256</v>
      </c>
      <c r="AO156">
        <f t="shared" si="65"/>
        <v>2.7630086707271619</v>
      </c>
      <c r="AP156">
        <f t="shared" si="66"/>
        <v>3.1994529926217394</v>
      </c>
      <c r="AQ156">
        <f t="shared" si="67"/>
        <v>2.757511640333616</v>
      </c>
      <c r="AS156">
        <f t="shared" si="68"/>
        <v>-2.7062154116963422</v>
      </c>
      <c r="AT156">
        <f t="shared" si="69"/>
        <v>-1.7712804062201202</v>
      </c>
      <c r="AU156">
        <f t="shared" si="70"/>
        <v>-0.90635610378502696</v>
      </c>
      <c r="AV156">
        <f t="shared" si="71"/>
        <v>-1.7724454123996611</v>
      </c>
      <c r="AW156">
        <f t="shared" si="72"/>
        <v>-0.908619693885372</v>
      </c>
    </row>
    <row r="157" spans="1:49" x14ac:dyDescent="0.25">
      <c r="A157" s="1" t="s">
        <v>151</v>
      </c>
      <c r="B157" s="1">
        <v>-372.87347285111503</v>
      </c>
      <c r="C157" s="1">
        <v>-363.59288063063701</v>
      </c>
      <c r="D157" s="1">
        <v>9.2805922204780504</v>
      </c>
      <c r="E157" s="1">
        <v>-303.245910789059</v>
      </c>
      <c r="F157" s="1">
        <v>-302.01397747828702</v>
      </c>
      <c r="G157" s="1">
        <v>1.23193331077206</v>
      </c>
      <c r="H157" s="1">
        <v>-69.627562062056299</v>
      </c>
      <c r="I157" s="1">
        <v>-61.5789031523503</v>
      </c>
      <c r="J157" s="1">
        <v>8.0486589097059795</v>
      </c>
      <c r="K157" s="1">
        <v>-0.67437665936258195</v>
      </c>
      <c r="L157" s="1">
        <v>-2.0291287151131798</v>
      </c>
      <c r="M157" s="1">
        <v>-0.42153041349512599</v>
      </c>
      <c r="N157" s="1">
        <v>-1.34913393693072</v>
      </c>
      <c r="O157" s="1">
        <v>-0.241166945075346</v>
      </c>
      <c r="P157" s="1">
        <v>-0.66515434479916102</v>
      </c>
      <c r="Q157">
        <v>-0.42167831317853199</v>
      </c>
      <c r="R157">
        <v>-1.35011949100706</v>
      </c>
      <c r="S157">
        <v>-0.24137902031107</v>
      </c>
      <c r="T157">
        <v>-0.66687438764517504</v>
      </c>
      <c r="V157">
        <f t="shared" si="49"/>
        <v>-1.4840433383298768E-2</v>
      </c>
      <c r="W157">
        <f t="shared" si="50"/>
        <v>-1.1679300792109965E-2</v>
      </c>
      <c r="X157">
        <f t="shared" si="51"/>
        <v>1.2706611164021333</v>
      </c>
      <c r="Y157">
        <f t="shared" si="52"/>
        <v>0</v>
      </c>
      <c r="Z157">
        <f t="shared" si="53"/>
        <v>1</v>
      </c>
      <c r="AA157">
        <f t="shared" si="54"/>
        <v>0</v>
      </c>
      <c r="AB157">
        <f t="shared" si="55"/>
        <v>0</v>
      </c>
      <c r="AD157">
        <f t="shared" si="56"/>
        <v>-1.213483646094482E-2</v>
      </c>
      <c r="AE157">
        <f t="shared" si="57"/>
        <v>-1.1319325872979957E-2</v>
      </c>
      <c r="AF157">
        <f t="shared" si="58"/>
        <v>1.0720458618398421</v>
      </c>
      <c r="AH157">
        <f t="shared" si="59"/>
        <v>1</v>
      </c>
      <c r="AI157">
        <f t="shared" si="60"/>
        <v>0</v>
      </c>
      <c r="AJ157">
        <f t="shared" si="61"/>
        <v>0</v>
      </c>
      <c r="AK157">
        <f t="shared" si="62"/>
        <v>0</v>
      </c>
      <c r="AM157">
        <f t="shared" si="63"/>
        <v>3.0088952322743552</v>
      </c>
      <c r="AN157">
        <f t="shared" si="64"/>
        <v>3.2017759719016912</v>
      </c>
      <c r="AO157">
        <f t="shared" si="65"/>
        <v>2.7627686398998579</v>
      </c>
      <c r="AP157">
        <f t="shared" si="66"/>
        <v>3.2005613206989145</v>
      </c>
      <c r="AQ157">
        <f t="shared" si="67"/>
        <v>2.7580659720649185</v>
      </c>
      <c r="AS157">
        <f t="shared" si="68"/>
        <v>-2.7035053744757618</v>
      </c>
      <c r="AT157">
        <f t="shared" si="69"/>
        <v>-1.7706643504258461</v>
      </c>
      <c r="AU157">
        <f t="shared" si="70"/>
        <v>-0.906321289874507</v>
      </c>
      <c r="AV157">
        <f t="shared" si="71"/>
        <v>-1.771797804185592</v>
      </c>
      <c r="AW157">
        <f t="shared" si="72"/>
        <v>-0.90825340795624498</v>
      </c>
    </row>
    <row r="158" spans="1:49" x14ac:dyDescent="0.25">
      <c r="A158" s="1" t="s">
        <v>152</v>
      </c>
      <c r="B158" s="1">
        <v>-428.77268123121598</v>
      </c>
      <c r="C158" s="1">
        <v>-415.45730091983302</v>
      </c>
      <c r="D158" s="1">
        <v>13.315380311382301</v>
      </c>
      <c r="E158" s="1">
        <v>-368.86925885892799</v>
      </c>
      <c r="F158" s="1">
        <v>-366.483348603975</v>
      </c>
      <c r="G158" s="1">
        <v>2.3859102549531102</v>
      </c>
      <c r="H158" s="1">
        <v>-59.9034223722878</v>
      </c>
      <c r="I158" s="1">
        <v>-48.973952315858597</v>
      </c>
      <c r="J158" s="1">
        <v>10.929470056429199</v>
      </c>
      <c r="K158" s="1">
        <v>-0.72478533550718904</v>
      </c>
      <c r="L158" s="1">
        <v>-2.19067226749676</v>
      </c>
      <c r="M158" s="1">
        <v>-0.42208666466824502</v>
      </c>
      <c r="N158" s="1">
        <v>-1.34989337383485</v>
      </c>
      <c r="O158" s="1">
        <v>-0.292388570052873</v>
      </c>
      <c r="P158" s="1">
        <v>-0.82827298899009205</v>
      </c>
      <c r="Q158">
        <v>-0.422243375877355</v>
      </c>
      <c r="R158">
        <v>-1.35094284176561</v>
      </c>
      <c r="S158">
        <v>-0.29272342791092099</v>
      </c>
      <c r="T158">
        <v>-0.83089476671189499</v>
      </c>
      <c r="V158">
        <f t="shared" si="49"/>
        <v>-1.2505904671818002E-2</v>
      </c>
      <c r="W158">
        <f t="shared" si="50"/>
        <v>-1.031010078607103E-2</v>
      </c>
      <c r="X158">
        <f t="shared" si="51"/>
        <v>1.2129759864921503</v>
      </c>
      <c r="Y158">
        <f t="shared" si="52"/>
        <v>0</v>
      </c>
      <c r="Z158">
        <f t="shared" si="53"/>
        <v>1</v>
      </c>
      <c r="AA158">
        <f t="shared" si="54"/>
        <v>0</v>
      </c>
      <c r="AB158">
        <f t="shared" si="55"/>
        <v>0</v>
      </c>
      <c r="AD158">
        <f t="shared" si="56"/>
        <v>-8.8346590192550645E-3</v>
      </c>
      <c r="AE158">
        <f t="shared" si="57"/>
        <v>-9.8185317189130594E-3</v>
      </c>
      <c r="AF158">
        <f t="shared" si="58"/>
        <v>0.89979431468731741</v>
      </c>
      <c r="AH158">
        <f t="shared" si="59"/>
        <v>0</v>
      </c>
      <c r="AI158">
        <f t="shared" si="60"/>
        <v>0</v>
      </c>
      <c r="AJ158">
        <f t="shared" si="61"/>
        <v>1</v>
      </c>
      <c r="AK158">
        <f t="shared" si="62"/>
        <v>0</v>
      </c>
      <c r="AM158">
        <f t="shared" si="63"/>
        <v>3.0225118530630524</v>
      </c>
      <c r="AN158">
        <f t="shared" si="64"/>
        <v>3.1994411728983652</v>
      </c>
      <c r="AO158">
        <f t="shared" si="65"/>
        <v>2.8384976653277838</v>
      </c>
      <c r="AP158">
        <f t="shared" si="66"/>
        <v>3.1981426726566919</v>
      </c>
      <c r="AQ158">
        <f t="shared" si="67"/>
        <v>2.832781694716433</v>
      </c>
      <c r="AS158">
        <f t="shared" si="68"/>
        <v>-2.915457603003949</v>
      </c>
      <c r="AT158">
        <f t="shared" si="69"/>
        <v>-1.771980038503095</v>
      </c>
      <c r="AU158">
        <f t="shared" si="70"/>
        <v>-1.1206615590429649</v>
      </c>
      <c r="AV158">
        <f t="shared" si="71"/>
        <v>-1.7731862176429649</v>
      </c>
      <c r="AW158">
        <f t="shared" si="72"/>
        <v>-1.1236181946228161</v>
      </c>
    </row>
    <row r="159" spans="1:49" x14ac:dyDescent="0.25">
      <c r="A159" s="1" t="s">
        <v>153</v>
      </c>
      <c r="B159" s="1">
        <v>-415.07004626358002</v>
      </c>
      <c r="C159" s="1">
        <v>-403.36299335786902</v>
      </c>
      <c r="D159" s="1">
        <v>11.7070529057108</v>
      </c>
      <c r="E159" s="1">
        <v>-364.128446579882</v>
      </c>
      <c r="F159" s="1">
        <v>-361.97427215299501</v>
      </c>
      <c r="G159" s="1">
        <v>2.1541744268874701</v>
      </c>
      <c r="H159" s="1">
        <v>-50.941599683697198</v>
      </c>
      <c r="I159" s="1">
        <v>-41.388721204873796</v>
      </c>
      <c r="J159" s="1">
        <v>9.5528784788233807</v>
      </c>
      <c r="K159" s="1">
        <v>-0.72266850209131706</v>
      </c>
      <c r="L159" s="1">
        <v>-2.1881027237405002</v>
      </c>
      <c r="M159" s="1">
        <v>-0.421586007895078</v>
      </c>
      <c r="N159" s="1">
        <v>-1.3490683369474099</v>
      </c>
      <c r="O159" s="1">
        <v>-0.29239779522592801</v>
      </c>
      <c r="P159" s="1">
        <v>-0.82831645780489105</v>
      </c>
      <c r="Q159">
        <v>-0.42173497797085402</v>
      </c>
      <c r="R159">
        <v>-1.35005609346763</v>
      </c>
      <c r="S159">
        <v>-0.29267813387114</v>
      </c>
      <c r="T159">
        <v>-0.83053789131477196</v>
      </c>
      <c r="V159">
        <f t="shared" si="49"/>
        <v>-1.0717928988199232E-2</v>
      </c>
      <c r="W159">
        <f t="shared" si="50"/>
        <v>-8.6846989703110444E-3</v>
      </c>
      <c r="X159">
        <f t="shared" si="51"/>
        <v>1.2341163493218197</v>
      </c>
      <c r="Y159">
        <f t="shared" si="52"/>
        <v>0</v>
      </c>
      <c r="Z159">
        <f t="shared" si="53"/>
        <v>1</v>
      </c>
      <c r="AA159">
        <f t="shared" si="54"/>
        <v>0</v>
      </c>
      <c r="AB159">
        <f t="shared" si="55"/>
        <v>0</v>
      </c>
      <c r="AD159">
        <f t="shared" si="56"/>
        <v>-7.5087389580982267E-3</v>
      </c>
      <c r="AE159">
        <f t="shared" si="57"/>
        <v>-8.2553902493230358E-3</v>
      </c>
      <c r="AF159">
        <f t="shared" si="58"/>
        <v>0.90955590605955461</v>
      </c>
      <c r="AH159">
        <f t="shared" si="59"/>
        <v>0</v>
      </c>
      <c r="AI159">
        <f t="shared" si="60"/>
        <v>1</v>
      </c>
      <c r="AJ159">
        <f t="shared" si="61"/>
        <v>0</v>
      </c>
      <c r="AK159">
        <f t="shared" si="62"/>
        <v>0</v>
      </c>
      <c r="AM159">
        <f t="shared" si="63"/>
        <v>3.0278097321363671</v>
      </c>
      <c r="AN159">
        <f t="shared" si="64"/>
        <v>3.2011954520901322</v>
      </c>
      <c r="AO159">
        <f t="shared" si="65"/>
        <v>2.8377175989527124</v>
      </c>
      <c r="AP159">
        <f t="shared" si="66"/>
        <v>3.1999836609453096</v>
      </c>
      <c r="AQ159">
        <f t="shared" si="67"/>
        <v>2.8328409835131381</v>
      </c>
      <c r="AS159">
        <f t="shared" si="68"/>
        <v>-2.9107712258318172</v>
      </c>
      <c r="AT159">
        <f t="shared" si="69"/>
        <v>-1.7706543448424878</v>
      </c>
      <c r="AU159">
        <f t="shared" si="70"/>
        <v>-1.120714253030819</v>
      </c>
      <c r="AV159">
        <f t="shared" si="71"/>
        <v>-1.7717910714384839</v>
      </c>
      <c r="AW159">
        <f t="shared" si="72"/>
        <v>-1.123216025185912</v>
      </c>
    </row>
    <row r="160" spans="1:49" x14ac:dyDescent="0.25">
      <c r="A160" s="1" t="s">
        <v>154</v>
      </c>
      <c r="B160" s="1">
        <v>-367.76618451915698</v>
      </c>
      <c r="C160" s="1">
        <v>-352.88071145547502</v>
      </c>
      <c r="D160" s="1">
        <v>14.885473063682401</v>
      </c>
      <c r="E160" s="1">
        <v>-319.017305216534</v>
      </c>
      <c r="F160" s="1">
        <v>-314.51728854879701</v>
      </c>
      <c r="G160" s="1">
        <v>4.5000166677372402</v>
      </c>
      <c r="H160" s="1">
        <v>-48.748879302623102</v>
      </c>
      <c r="I160" s="1">
        <v>-38.363422906677897</v>
      </c>
      <c r="J160" s="1">
        <v>10.3854563959451</v>
      </c>
      <c r="K160" s="1">
        <v>-0.89742808191343104</v>
      </c>
      <c r="L160" s="1">
        <v>-2.6437138304274801</v>
      </c>
      <c r="M160" s="1">
        <v>-0.421729975067616</v>
      </c>
      <c r="N160" s="1">
        <v>-1.3493323398916099</v>
      </c>
      <c r="O160" s="1">
        <v>-0.46789010322327401</v>
      </c>
      <c r="P160" s="1">
        <v>-1.28362202916666</v>
      </c>
      <c r="Q160">
        <v>-0.42187117609156</v>
      </c>
      <c r="R160">
        <v>-1.35027112487155</v>
      </c>
      <c r="S160">
        <v>-0.46820643902458903</v>
      </c>
      <c r="T160">
        <v>-1.28618131825152</v>
      </c>
      <c r="V160">
        <f t="shared" si="49"/>
        <v>-1.0759461369210133E-2</v>
      </c>
      <c r="W160">
        <f t="shared" si="50"/>
        <v>-7.8080036225410265E-3</v>
      </c>
      <c r="X160">
        <f t="shared" si="51"/>
        <v>1.3780041466871895</v>
      </c>
      <c r="Y160">
        <f t="shared" si="52"/>
        <v>1</v>
      </c>
      <c r="Z160">
        <f t="shared" si="53"/>
        <v>0</v>
      </c>
      <c r="AA160">
        <f t="shared" si="54"/>
        <v>0</v>
      </c>
      <c r="AB160">
        <f t="shared" si="55"/>
        <v>0</v>
      </c>
      <c r="AD160">
        <f t="shared" si="56"/>
        <v>-7.2613873044100608E-3</v>
      </c>
      <c r="AE160">
        <f t="shared" si="57"/>
        <v>-7.3504667972820181E-3</v>
      </c>
      <c r="AF160">
        <f t="shared" si="58"/>
        <v>0.98788111077450258</v>
      </c>
      <c r="AH160">
        <f t="shared" si="59"/>
        <v>0</v>
      </c>
      <c r="AI160">
        <f t="shared" si="60"/>
        <v>1</v>
      </c>
      <c r="AJ160">
        <f t="shared" si="61"/>
        <v>0</v>
      </c>
      <c r="AK160">
        <f t="shared" si="62"/>
        <v>0</v>
      </c>
      <c r="AM160">
        <f t="shared" si="63"/>
        <v>2.9458782087482098</v>
      </c>
      <c r="AN160">
        <f t="shared" si="64"/>
        <v>3.2006716775039794</v>
      </c>
      <c r="AO160">
        <f t="shared" si="65"/>
        <v>2.7470389363525456</v>
      </c>
      <c r="AP160">
        <f t="shared" si="66"/>
        <v>3.1995172732867077</v>
      </c>
      <c r="AQ160">
        <f t="shared" si="67"/>
        <v>2.7434263309350748</v>
      </c>
      <c r="AS160">
        <f t="shared" si="68"/>
        <v>-3.5411419123409109</v>
      </c>
      <c r="AT160">
        <f t="shared" si="69"/>
        <v>-1.7710623149592259</v>
      </c>
      <c r="AU160">
        <f t="shared" si="70"/>
        <v>-1.7515121323899341</v>
      </c>
      <c r="AV160">
        <f t="shared" si="71"/>
        <v>-1.7721423009631101</v>
      </c>
      <c r="AW160">
        <f t="shared" si="72"/>
        <v>-1.7543877572761091</v>
      </c>
    </row>
    <row r="161" spans="1:49" x14ac:dyDescent="0.25">
      <c r="A161" s="1" t="s">
        <v>155</v>
      </c>
      <c r="B161" s="1">
        <v>-354.734585583311</v>
      </c>
      <c r="C161" s="1">
        <v>-342.31852150205401</v>
      </c>
      <c r="D161" s="1">
        <v>12.416064081257</v>
      </c>
      <c r="E161" s="1">
        <v>-313.34902559457902</v>
      </c>
      <c r="F161" s="1">
        <v>-309.64122304477098</v>
      </c>
      <c r="G161" s="1">
        <v>3.7078025498085299</v>
      </c>
      <c r="H161" s="1">
        <v>-41.385559988731202</v>
      </c>
      <c r="I161" s="1">
        <v>-32.677298457282703</v>
      </c>
      <c r="J161" s="1">
        <v>8.7082615314485494</v>
      </c>
      <c r="K161" s="1">
        <v>-0.89587923514075096</v>
      </c>
      <c r="L161" s="1">
        <v>-2.6417037556914198</v>
      </c>
      <c r="M161" s="1">
        <v>-0.42144706114901398</v>
      </c>
      <c r="N161" s="1">
        <v>-1.3488456115165699</v>
      </c>
      <c r="O161" s="1">
        <v>-0.46789297881382902</v>
      </c>
      <c r="P161" s="1">
        <v>-1.2836344141880001</v>
      </c>
      <c r="Q161">
        <v>-0.42157783860253401</v>
      </c>
      <c r="R161">
        <v>-1.3497033655968</v>
      </c>
      <c r="S161">
        <v>-0.468148500140882</v>
      </c>
      <c r="T161">
        <v>-1.28570716251807</v>
      </c>
      <c r="V161">
        <f t="shared" si="49"/>
        <v>-9.2237299868498379E-3</v>
      </c>
      <c r="W161">
        <f t="shared" si="50"/>
        <v>-6.5391951779079638E-3</v>
      </c>
      <c r="X161">
        <f t="shared" si="51"/>
        <v>1.4105298489959919</v>
      </c>
      <c r="Y161">
        <f t="shared" si="52"/>
        <v>1</v>
      </c>
      <c r="Z161">
        <f t="shared" si="53"/>
        <v>0</v>
      </c>
      <c r="AA161">
        <f t="shared" si="54"/>
        <v>0</v>
      </c>
      <c r="AB161">
        <f t="shared" si="55"/>
        <v>0</v>
      </c>
      <c r="AD161">
        <f t="shared" si="56"/>
        <v>-6.2932275765497092E-3</v>
      </c>
      <c r="AE161">
        <f t="shared" si="57"/>
        <v>-6.1528963973349615E-3</v>
      </c>
      <c r="AF161">
        <f t="shared" si="58"/>
        <v>1.0228073366025683</v>
      </c>
      <c r="AH161">
        <f t="shared" si="59"/>
        <v>1</v>
      </c>
      <c r="AI161">
        <f t="shared" si="60"/>
        <v>0</v>
      </c>
      <c r="AJ161">
        <f t="shared" si="61"/>
        <v>0</v>
      </c>
      <c r="AK161">
        <f t="shared" si="62"/>
        <v>0</v>
      </c>
      <c r="AM161">
        <f t="shared" si="63"/>
        <v>2.948727520485932</v>
      </c>
      <c r="AN161">
        <f t="shared" si="64"/>
        <v>3.2015519840199858</v>
      </c>
      <c r="AO161">
        <f t="shared" si="65"/>
        <v>2.7463660828372976</v>
      </c>
      <c r="AP161">
        <f t="shared" si="66"/>
        <v>3.2005101846935151</v>
      </c>
      <c r="AQ161">
        <f t="shared" si="67"/>
        <v>2.7434359400779731</v>
      </c>
      <c r="AS161">
        <f t="shared" si="68"/>
        <v>-3.5375829908321705</v>
      </c>
      <c r="AT161">
        <f t="shared" si="69"/>
        <v>-1.7702926726655839</v>
      </c>
      <c r="AU161">
        <f t="shared" si="70"/>
        <v>-1.7515273930018291</v>
      </c>
      <c r="AV161">
        <f t="shared" si="71"/>
        <v>-1.771281204199334</v>
      </c>
      <c r="AW161">
        <f t="shared" si="72"/>
        <v>-1.7538556626589521</v>
      </c>
    </row>
    <row r="162" spans="1:49" x14ac:dyDescent="0.25">
      <c r="A162" s="1" t="s">
        <v>156</v>
      </c>
      <c r="B162" s="1">
        <v>-421.57838275212401</v>
      </c>
      <c r="C162" s="1">
        <v>-406.78735952922898</v>
      </c>
      <c r="D162" s="1">
        <v>14.791023222894999</v>
      </c>
      <c r="E162" s="1">
        <v>-359.15088492937701</v>
      </c>
      <c r="F162" s="1">
        <v>-356.51072234576498</v>
      </c>
      <c r="G162" s="1">
        <v>2.6401625836120499</v>
      </c>
      <c r="H162" s="1">
        <v>-62.427497822746901</v>
      </c>
      <c r="I162" s="1">
        <v>-50.276637183463897</v>
      </c>
      <c r="J162" s="1">
        <v>12.150860639283</v>
      </c>
      <c r="K162" s="1">
        <v>-0.97462736193780397</v>
      </c>
      <c r="L162" s="1">
        <v>-2.8963175054634398</v>
      </c>
      <c r="M162" s="1">
        <v>-0.42202772648845199</v>
      </c>
      <c r="N162" s="1">
        <v>-1.3498093446277899</v>
      </c>
      <c r="O162" s="1">
        <v>-0.54196838872028597</v>
      </c>
      <c r="P162" s="1">
        <v>-1.5333620326823501</v>
      </c>
      <c r="Q162">
        <v>-0.42221003967802001</v>
      </c>
      <c r="R162">
        <v>-1.3510266656918399</v>
      </c>
      <c r="S162">
        <v>-0.54235342648531004</v>
      </c>
      <c r="T162">
        <v>-1.5362053784268901</v>
      </c>
      <c r="V162">
        <f t="shared" si="49"/>
        <v>-1.3146128153299852E-2</v>
      </c>
      <c r="W162">
        <f t="shared" si="50"/>
        <v>-1.0631246729066013E-2</v>
      </c>
      <c r="X162">
        <f t="shared" si="51"/>
        <v>1.2365556447258541</v>
      </c>
      <c r="Y162">
        <f t="shared" si="52"/>
        <v>0</v>
      </c>
      <c r="Z162">
        <f t="shared" si="53"/>
        <v>1</v>
      </c>
      <c r="AA162">
        <f t="shared" si="54"/>
        <v>0</v>
      </c>
      <c r="AB162">
        <f t="shared" si="55"/>
        <v>0</v>
      </c>
      <c r="AD162">
        <f t="shared" si="56"/>
        <v>-9.0854613447097776E-3</v>
      </c>
      <c r="AE162">
        <f t="shared" si="57"/>
        <v>-1.0063895774473863E-2</v>
      </c>
      <c r="AF162">
        <f t="shared" si="58"/>
        <v>0.90277776601723225</v>
      </c>
      <c r="AH162">
        <f t="shared" si="59"/>
        <v>0</v>
      </c>
      <c r="AI162">
        <f t="shared" si="60"/>
        <v>1</v>
      </c>
      <c r="AJ162">
        <f t="shared" si="61"/>
        <v>0</v>
      </c>
      <c r="AK162">
        <f t="shared" si="62"/>
        <v>0</v>
      </c>
      <c r="AM162">
        <f t="shared" si="63"/>
        <v>2.9717178262929465</v>
      </c>
      <c r="AN162">
        <f t="shared" si="64"/>
        <v>3.1998923254457456</v>
      </c>
      <c r="AO162">
        <f t="shared" si="65"/>
        <v>2.8324802673086809</v>
      </c>
      <c r="AP162">
        <f t="shared" si="66"/>
        <v>3.1983902002342135</v>
      </c>
      <c r="AQ162">
        <f t="shared" si="67"/>
        <v>2.8292462523561128</v>
      </c>
      <c r="AS162">
        <f t="shared" si="68"/>
        <v>-3.8709448674012439</v>
      </c>
      <c r="AT162">
        <f t="shared" si="69"/>
        <v>-1.7718370711162419</v>
      </c>
      <c r="AU162">
        <f t="shared" si="70"/>
        <v>-2.075330421402636</v>
      </c>
      <c r="AV162">
        <f t="shared" si="71"/>
        <v>-1.7732367053698599</v>
      </c>
      <c r="AW162">
        <f t="shared" si="72"/>
        <v>-2.0785588049122001</v>
      </c>
    </row>
    <row r="163" spans="1:49" x14ac:dyDescent="0.25">
      <c r="A163" s="1" t="s">
        <v>157</v>
      </c>
      <c r="B163" s="1">
        <v>-417.208817633401</v>
      </c>
      <c r="C163" s="1">
        <v>-403.71398568444801</v>
      </c>
      <c r="D163" s="1">
        <v>13.4948319489529</v>
      </c>
      <c r="E163" s="1">
        <v>-359.576517669564</v>
      </c>
      <c r="F163" s="1">
        <v>-357.19332338773302</v>
      </c>
      <c r="G163" s="1">
        <v>2.3831942818312299</v>
      </c>
      <c r="H163" s="1">
        <v>-57.6322999638369</v>
      </c>
      <c r="I163" s="1">
        <v>-46.520662296715201</v>
      </c>
      <c r="J163" s="1">
        <v>11.1116376671217</v>
      </c>
      <c r="K163" s="1">
        <v>-0.973849847703258</v>
      </c>
      <c r="L163" s="1">
        <v>-2.8951782627965601</v>
      </c>
      <c r="M163" s="1">
        <v>-0.42201174767299199</v>
      </c>
      <c r="N163" s="1">
        <v>-1.34972480083562</v>
      </c>
      <c r="O163" s="1">
        <v>-0.54197374035390899</v>
      </c>
      <c r="P163" s="1">
        <v>-1.53336684090064</v>
      </c>
      <c r="Q163">
        <v>-0.422184075265012</v>
      </c>
      <c r="R163">
        <v>-1.35087238516637</v>
      </c>
      <c r="S163">
        <v>-0.54231905816658998</v>
      </c>
      <c r="T163">
        <v>-1.53593380985463</v>
      </c>
      <c r="V163">
        <f t="shared" si="49"/>
        <v>-1.2086621060300118E-2</v>
      </c>
      <c r="W163">
        <f t="shared" si="50"/>
        <v>-9.8643596763570152E-3</v>
      </c>
      <c r="X163">
        <f t="shared" si="51"/>
        <v>1.225281868955918</v>
      </c>
      <c r="Y163">
        <f t="shared" si="52"/>
        <v>0</v>
      </c>
      <c r="Z163">
        <f t="shared" si="53"/>
        <v>1</v>
      </c>
      <c r="AA163">
        <f t="shared" si="54"/>
        <v>0</v>
      </c>
      <c r="AB163">
        <f t="shared" si="55"/>
        <v>0</v>
      </c>
      <c r="AD163">
        <f t="shared" si="56"/>
        <v>-8.3720677755600992E-3</v>
      </c>
      <c r="AE163">
        <f t="shared" si="57"/>
        <v>-9.3467142716560092E-3</v>
      </c>
      <c r="AF163">
        <f t="shared" si="58"/>
        <v>0.89572308858830385</v>
      </c>
      <c r="AH163">
        <f t="shared" si="59"/>
        <v>0</v>
      </c>
      <c r="AI163">
        <f t="shared" si="60"/>
        <v>0</v>
      </c>
      <c r="AJ163">
        <f t="shared" si="61"/>
        <v>1</v>
      </c>
      <c r="AK163">
        <f t="shared" si="62"/>
        <v>0</v>
      </c>
      <c r="AM163">
        <f t="shared" si="63"/>
        <v>2.9729205889640911</v>
      </c>
      <c r="AN163">
        <f t="shared" si="64"/>
        <v>3.1997236852631281</v>
      </c>
      <c r="AO163">
        <f t="shared" si="65"/>
        <v>2.8321590154827652</v>
      </c>
      <c r="AP163">
        <f t="shared" si="66"/>
        <v>3.1983109671190797</v>
      </c>
      <c r="AQ163">
        <f t="shared" si="67"/>
        <v>2.8292271870946202</v>
      </c>
      <c r="AS163">
        <f t="shared" si="68"/>
        <v>-3.8690281104998183</v>
      </c>
      <c r="AT163">
        <f t="shared" si="69"/>
        <v>-1.7717365485086121</v>
      </c>
      <c r="AU163">
        <f t="shared" si="70"/>
        <v>-2.0753405812545491</v>
      </c>
      <c r="AV163">
        <f t="shared" si="71"/>
        <v>-1.7730564604313819</v>
      </c>
      <c r="AW163">
        <f t="shared" si="72"/>
        <v>-2.0782528680212202</v>
      </c>
    </row>
    <row r="164" spans="1:49" x14ac:dyDescent="0.25">
      <c r="A164" s="1" t="s">
        <v>158</v>
      </c>
      <c r="B164" s="1">
        <v>-373.59320860621801</v>
      </c>
      <c r="C164" s="1">
        <v>-362.21965891860498</v>
      </c>
      <c r="D164" s="1">
        <v>11.373549687613099</v>
      </c>
      <c r="E164" s="1">
        <v>-334.96351453199998</v>
      </c>
      <c r="F164" s="1">
        <v>-331.954599753732</v>
      </c>
      <c r="G164" s="1">
        <v>3.0089147782679002</v>
      </c>
      <c r="H164" s="1">
        <v>-38.629694074218101</v>
      </c>
      <c r="I164" s="1">
        <v>-30.265059164872898</v>
      </c>
      <c r="J164" s="1">
        <v>8.3646349093452699</v>
      </c>
      <c r="K164" s="1">
        <v>-0.71889329015987702</v>
      </c>
      <c r="L164" s="1">
        <v>-2.2509614966093201</v>
      </c>
      <c r="M164" s="1">
        <v>-0.40665800366369997</v>
      </c>
      <c r="N164" s="1">
        <v>-1.3951625875909801</v>
      </c>
      <c r="O164" s="1">
        <v>-0.30597328279699798</v>
      </c>
      <c r="P164" s="1">
        <v>-0.84734764131658202</v>
      </c>
      <c r="Q164">
        <v>-0.40675228108676198</v>
      </c>
      <c r="R164">
        <v>-1.39583784587564</v>
      </c>
      <c r="S164">
        <v>-0.306229127198683</v>
      </c>
      <c r="T164">
        <v>-0.84950818194945499</v>
      </c>
      <c r="V164">
        <f t="shared" si="49"/>
        <v>-8.4512677017579696E-3</v>
      </c>
      <c r="W164">
        <f t="shared" si="50"/>
        <v>-6.262003699179064E-3</v>
      </c>
      <c r="X164">
        <f t="shared" si="51"/>
        <v>1.3496107807898474</v>
      </c>
      <c r="Y164">
        <f t="shared" si="52"/>
        <v>1</v>
      </c>
      <c r="Z164">
        <f t="shared" si="53"/>
        <v>0</v>
      </c>
      <c r="AA164">
        <f t="shared" si="54"/>
        <v>0</v>
      </c>
      <c r="AB164">
        <f t="shared" si="55"/>
        <v>0</v>
      </c>
      <c r="AD164">
        <f t="shared" si="56"/>
        <v>-5.6154687842251416E-3</v>
      </c>
      <c r="AE164">
        <f t="shared" si="57"/>
        <v>-5.9118818744320345E-3</v>
      </c>
      <c r="AF164">
        <f t="shared" si="58"/>
        <v>0.94986146602677679</v>
      </c>
      <c r="AH164">
        <f t="shared" si="59"/>
        <v>0</v>
      </c>
      <c r="AI164">
        <f t="shared" si="60"/>
        <v>1</v>
      </c>
      <c r="AJ164">
        <f t="shared" si="61"/>
        <v>0</v>
      </c>
      <c r="AK164">
        <f t="shared" si="62"/>
        <v>0</v>
      </c>
      <c r="AM164">
        <f t="shared" si="63"/>
        <v>3.1311482906019634</v>
      </c>
      <c r="AN164">
        <f t="shared" si="64"/>
        <v>3.4316656864129591</v>
      </c>
      <c r="AO164">
        <f t="shared" si="65"/>
        <v>2.7740933389340516</v>
      </c>
      <c r="AP164">
        <f t="shared" si="66"/>
        <v>3.430800758921638</v>
      </c>
      <c r="AQ164">
        <f t="shared" si="67"/>
        <v>2.7693517341472131</v>
      </c>
      <c r="AS164">
        <f t="shared" si="68"/>
        <v>-2.9698547867691971</v>
      </c>
      <c r="AT164">
        <f t="shared" si="69"/>
        <v>-1.8018205912546801</v>
      </c>
      <c r="AU164">
        <f t="shared" si="70"/>
        <v>-1.15332092411358</v>
      </c>
      <c r="AV164">
        <f t="shared" si="71"/>
        <v>-1.8025901269624018</v>
      </c>
      <c r="AW164">
        <f t="shared" si="72"/>
        <v>-1.155737309148138</v>
      </c>
    </row>
    <row r="165" spans="1:49" x14ac:dyDescent="0.25">
      <c r="A165" s="1" t="s">
        <v>159</v>
      </c>
      <c r="B165" s="1">
        <v>-357.24604261833201</v>
      </c>
      <c r="C165" s="1">
        <v>-346.78443090346298</v>
      </c>
      <c r="D165" s="1">
        <v>10.4616117148688</v>
      </c>
      <c r="E165" s="1">
        <v>-321.39651056341899</v>
      </c>
      <c r="F165" s="1">
        <v>-318.62873066681101</v>
      </c>
      <c r="G165" s="1">
        <v>2.76777989660832</v>
      </c>
      <c r="H165" s="1">
        <v>-35.849532054913197</v>
      </c>
      <c r="I165" s="1">
        <v>-28.155700236652699</v>
      </c>
      <c r="J165" s="1">
        <v>7.6938318182605103</v>
      </c>
      <c r="K165" s="1">
        <v>-0.71859510243049196</v>
      </c>
      <c r="L165" s="1">
        <v>-2.25047678731889</v>
      </c>
      <c r="M165" s="1">
        <v>-0.40678698176411199</v>
      </c>
      <c r="N165" s="1">
        <v>-1.3952893204810499</v>
      </c>
      <c r="O165" s="1">
        <v>-0.30597609492461803</v>
      </c>
      <c r="P165" s="1">
        <v>-0.84736512882410597</v>
      </c>
      <c r="Q165">
        <v>-0.40687163977708202</v>
      </c>
      <c r="R165">
        <v>-1.3959037597547199</v>
      </c>
      <c r="S165">
        <v>-0.30621274252143199</v>
      </c>
      <c r="T165">
        <v>-0.84935980931398603</v>
      </c>
      <c r="V165">
        <f t="shared" si="49"/>
        <v>-7.8223380137341092E-3</v>
      </c>
      <c r="W165">
        <f t="shared" si="50"/>
        <v>-5.8320257417619481E-3</v>
      </c>
      <c r="X165">
        <f t="shared" si="51"/>
        <v>1.3412728887185701</v>
      </c>
      <c r="Y165">
        <f t="shared" si="52"/>
        <v>1</v>
      </c>
      <c r="Z165">
        <f t="shared" si="53"/>
        <v>0</v>
      </c>
      <c r="AA165">
        <f t="shared" si="54"/>
        <v>0</v>
      </c>
      <c r="AB165">
        <f t="shared" si="55"/>
        <v>0</v>
      </c>
      <c r="AD165">
        <f t="shared" si="56"/>
        <v>-5.2132182501840596E-3</v>
      </c>
      <c r="AE165">
        <f t="shared" si="57"/>
        <v>-5.5107201319779531E-3</v>
      </c>
      <c r="AF165">
        <f t="shared" si="58"/>
        <v>0.94601397373320939</v>
      </c>
      <c r="AH165">
        <f t="shared" si="59"/>
        <v>0</v>
      </c>
      <c r="AI165">
        <f t="shared" si="60"/>
        <v>1</v>
      </c>
      <c r="AJ165">
        <f t="shared" si="61"/>
        <v>0</v>
      </c>
      <c r="AK165">
        <f t="shared" si="62"/>
        <v>0</v>
      </c>
      <c r="AM165">
        <f t="shared" si="63"/>
        <v>3.1317730662331829</v>
      </c>
      <c r="AN165">
        <f t="shared" si="64"/>
        <v>3.4308209845235504</v>
      </c>
      <c r="AO165">
        <f t="shared" si="65"/>
        <v>2.7737572327008531</v>
      </c>
      <c r="AP165">
        <f t="shared" si="66"/>
        <v>3.4300245165912209</v>
      </c>
      <c r="AQ165">
        <f t="shared" si="67"/>
        <v>2.7693834351107318</v>
      </c>
      <c r="AS165">
        <f t="shared" si="68"/>
        <v>-2.9690718897493822</v>
      </c>
      <c r="AT165">
        <f t="shared" si="69"/>
        <v>-1.8020763022451618</v>
      </c>
      <c r="AU165">
        <f t="shared" si="70"/>
        <v>-1.1533412237487239</v>
      </c>
      <c r="AV165">
        <f t="shared" si="71"/>
        <v>-1.8027753995318019</v>
      </c>
      <c r="AW165">
        <f t="shared" si="72"/>
        <v>-1.1555725518354181</v>
      </c>
    </row>
    <row r="166" spans="1:49" x14ac:dyDescent="0.25">
      <c r="A166" s="1" t="s">
        <v>160</v>
      </c>
      <c r="B166" s="1">
        <v>-364.12968738736998</v>
      </c>
      <c r="C166" s="1">
        <v>-353.49594925503101</v>
      </c>
      <c r="D166" s="1">
        <v>10.6337381323393</v>
      </c>
      <c r="E166" s="1">
        <v>-328.31924583823599</v>
      </c>
      <c r="F166" s="1">
        <v>-325.49891585047698</v>
      </c>
      <c r="G166" s="1">
        <v>2.8203299877591301</v>
      </c>
      <c r="H166" s="1">
        <v>-35.810441549134303</v>
      </c>
      <c r="I166" s="1">
        <v>-27.997033404554099</v>
      </c>
      <c r="J166" s="1">
        <v>7.8134081445802197</v>
      </c>
      <c r="K166" s="1">
        <v>-0.718466893057088</v>
      </c>
      <c r="L166" s="1">
        <v>-2.2504673479150998</v>
      </c>
      <c r="M166" s="1">
        <v>-0.40669502449422801</v>
      </c>
      <c r="N166" s="1">
        <v>-1.3952579670716301</v>
      </c>
      <c r="O166" s="1">
        <v>-0.30597770547444098</v>
      </c>
      <c r="P166" s="1">
        <v>-0.84736406896134797</v>
      </c>
      <c r="Q166">
        <v>-0.40677755279573502</v>
      </c>
      <c r="R166">
        <v>-1.39586494370706</v>
      </c>
      <c r="S166">
        <v>-0.30622110881935899</v>
      </c>
      <c r="T166">
        <v>-0.84940713026397197</v>
      </c>
      <c r="V166">
        <f t="shared" si="49"/>
        <v>-7.845311882121786E-3</v>
      </c>
      <c r="W166">
        <f t="shared" si="50"/>
        <v>-5.7941630884190132E-3</v>
      </c>
      <c r="X166">
        <f t="shared" si="51"/>
        <v>1.3540025992368894</v>
      </c>
      <c r="Y166">
        <f t="shared" si="52"/>
        <v>1</v>
      </c>
      <c r="Z166">
        <f t="shared" si="53"/>
        <v>0</v>
      </c>
      <c r="AA166">
        <f t="shared" si="54"/>
        <v>0</v>
      </c>
      <c r="AB166">
        <f t="shared" si="55"/>
        <v>0</v>
      </c>
      <c r="AD166">
        <f t="shared" si="56"/>
        <v>-5.1952739440678242E-3</v>
      </c>
      <c r="AE166">
        <f t="shared" si="57"/>
        <v>-5.468231441993987E-3</v>
      </c>
      <c r="AF166">
        <f t="shared" si="58"/>
        <v>0.95008303857990528</v>
      </c>
      <c r="AH166">
        <f t="shared" si="59"/>
        <v>0</v>
      </c>
      <c r="AI166">
        <f t="shared" si="60"/>
        <v>1</v>
      </c>
      <c r="AJ166">
        <f t="shared" si="61"/>
        <v>0</v>
      </c>
      <c r="AK166">
        <f t="shared" si="62"/>
        <v>0</v>
      </c>
      <c r="AM166">
        <f t="shared" si="63"/>
        <v>3.1323187883290289</v>
      </c>
      <c r="AN166">
        <f t="shared" si="64"/>
        <v>3.4315191045165641</v>
      </c>
      <c r="AO166">
        <f t="shared" si="65"/>
        <v>2.7738359825646133</v>
      </c>
      <c r="AP166">
        <f t="shared" si="66"/>
        <v>3.430722981690749</v>
      </c>
      <c r="AQ166">
        <f t="shared" si="67"/>
        <v>2.7693653942774934</v>
      </c>
      <c r="AS166">
        <f t="shared" si="68"/>
        <v>-2.9689342409721879</v>
      </c>
      <c r="AT166">
        <f t="shared" si="69"/>
        <v>-1.8019529915658581</v>
      </c>
      <c r="AU166">
        <f t="shared" si="70"/>
        <v>-1.153341774435789</v>
      </c>
      <c r="AV166">
        <f t="shared" si="71"/>
        <v>-1.802642496502795</v>
      </c>
      <c r="AW166">
        <f t="shared" si="72"/>
        <v>-1.155628239083331</v>
      </c>
    </row>
    <row r="167" spans="1:49" x14ac:dyDescent="0.25">
      <c r="A167" s="1" t="s">
        <v>45</v>
      </c>
      <c r="B167" s="1">
        <v>-398.128879758447</v>
      </c>
      <c r="C167" s="1">
        <v>-378.02659171949199</v>
      </c>
      <c r="D167" s="1">
        <v>20.102288038954399</v>
      </c>
      <c r="E167" s="1">
        <v>-333.48006423019098</v>
      </c>
      <c r="F167" s="1">
        <v>-333.28532473191501</v>
      </c>
      <c r="G167" s="1">
        <v>0.194739498276183</v>
      </c>
      <c r="H167" s="1">
        <v>-64.648815528256094</v>
      </c>
      <c r="I167" s="1">
        <v>-44.741266987577802</v>
      </c>
      <c r="J167" s="1">
        <v>19.907548540678199</v>
      </c>
      <c r="K167" s="1">
        <v>-0.48826271311465502</v>
      </c>
      <c r="L167" s="1">
        <v>-1.5799713698084299</v>
      </c>
      <c r="M167" s="1">
        <v>-0.40692482868350099</v>
      </c>
      <c r="N167" s="1">
        <v>-1.3955623954298899</v>
      </c>
      <c r="O167" s="1">
        <v>-7.0852699890699603E-2</v>
      </c>
      <c r="P167" s="1">
        <v>-0.17027072890591499</v>
      </c>
      <c r="Q167">
        <v>-0.40696117877093202</v>
      </c>
      <c r="R167">
        <v>-1.3958181974043899</v>
      </c>
      <c r="S167">
        <v>-7.2719325236486596E-2</v>
      </c>
      <c r="T167">
        <v>-0.17569433524481601</v>
      </c>
      <c r="V167">
        <f t="shared" si="49"/>
        <v>-1.4138245472624988E-2</v>
      </c>
      <c r="W167">
        <f t="shared" si="50"/>
        <v>-1.0485184540454426E-2</v>
      </c>
      <c r="X167">
        <f t="shared" si="51"/>
        <v>1.348402159072752</v>
      </c>
      <c r="Y167">
        <f t="shared" si="52"/>
        <v>1</v>
      </c>
      <c r="Z167">
        <f t="shared" si="53"/>
        <v>0</v>
      </c>
      <c r="AA167">
        <f t="shared" si="54"/>
        <v>0</v>
      </c>
      <c r="AB167">
        <f t="shared" si="55"/>
        <v>0</v>
      </c>
      <c r="AD167">
        <f t="shared" si="56"/>
        <v>-8.4588371592239364E-3</v>
      </c>
      <c r="AE167">
        <f t="shared" si="57"/>
        <v>-8.5822091072364076E-3</v>
      </c>
      <c r="AF167">
        <f t="shared" si="58"/>
        <v>0.98562468631666811</v>
      </c>
      <c r="AH167">
        <f t="shared" si="59"/>
        <v>0</v>
      </c>
      <c r="AI167">
        <f t="shared" si="60"/>
        <v>1</v>
      </c>
      <c r="AJ167">
        <f t="shared" si="61"/>
        <v>0</v>
      </c>
      <c r="AK167">
        <f t="shared" si="62"/>
        <v>0</v>
      </c>
      <c r="AM167">
        <f t="shared" si="63"/>
        <v>3.235904211750483</v>
      </c>
      <c r="AN167">
        <f t="shared" si="64"/>
        <v>3.4298558934292358</v>
      </c>
      <c r="AO167">
        <f t="shared" si="65"/>
        <v>2.4160611319405114</v>
      </c>
      <c r="AP167">
        <f t="shared" si="66"/>
        <v>3.4295336559945668</v>
      </c>
      <c r="AQ167">
        <f t="shared" si="67"/>
        <v>2.4031650052655986</v>
      </c>
      <c r="AS167">
        <f t="shared" si="68"/>
        <v>-2.0682340829230847</v>
      </c>
      <c r="AT167">
        <f t="shared" si="69"/>
        <v>-1.8024872241133909</v>
      </c>
      <c r="AU167">
        <f t="shared" si="70"/>
        <v>-0.24112342879661458</v>
      </c>
      <c r="AV167">
        <f t="shared" si="71"/>
        <v>-1.8027793761753219</v>
      </c>
      <c r="AW167">
        <f t="shared" si="72"/>
        <v>-0.24841366048130259</v>
      </c>
    </row>
    <row r="168" spans="1:49" x14ac:dyDescent="0.25">
      <c r="A168" s="1" t="s">
        <v>46</v>
      </c>
      <c r="B168" s="1">
        <v>-380.06817214505901</v>
      </c>
      <c r="C168" s="1">
        <v>-360.79318103484201</v>
      </c>
      <c r="D168" s="1">
        <v>19.2749911102173</v>
      </c>
      <c r="E168" s="1">
        <v>-318.84144776892202</v>
      </c>
      <c r="F168" s="1">
        <v>-318.65214829836498</v>
      </c>
      <c r="G168" s="1">
        <v>0.18929947055648499</v>
      </c>
      <c r="H168" s="1">
        <v>-61.226724376137</v>
      </c>
      <c r="I168" s="1">
        <v>-42.141032736476198</v>
      </c>
      <c r="J168" s="1">
        <v>19.085691639660801</v>
      </c>
      <c r="K168" s="1">
        <v>-0.48760819327079102</v>
      </c>
      <c r="L168" s="1">
        <v>-1.5792953959906699</v>
      </c>
      <c r="M168" s="1">
        <v>-0.40686140882430599</v>
      </c>
      <c r="N168" s="1">
        <v>-1.3955987271332499</v>
      </c>
      <c r="O168" s="1">
        <v>-7.0852699890681201E-2</v>
      </c>
      <c r="P168" s="1">
        <v>-0.17027072890588699</v>
      </c>
      <c r="Q168">
        <v>-0.40689753450744798</v>
      </c>
      <c r="R168">
        <v>-1.3958553378551199</v>
      </c>
      <c r="S168">
        <v>-7.2641899639333304E-2</v>
      </c>
      <c r="T168">
        <v>-0.175458147780583</v>
      </c>
      <c r="V168">
        <f t="shared" si="49"/>
        <v>-1.3425939951532989E-2</v>
      </c>
      <c r="W168">
        <f t="shared" si="50"/>
        <v>-9.8940845558038309E-3</v>
      </c>
      <c r="X168">
        <f t="shared" si="51"/>
        <v>1.3569663646807411</v>
      </c>
      <c r="Y168">
        <f t="shared" si="52"/>
        <v>1</v>
      </c>
      <c r="Z168">
        <f t="shared" si="53"/>
        <v>0</v>
      </c>
      <c r="AA168">
        <f t="shared" si="54"/>
        <v>0</v>
      </c>
      <c r="AB168">
        <f t="shared" si="55"/>
        <v>0</v>
      </c>
      <c r="AD168">
        <f t="shared" si="56"/>
        <v>-7.9819103549669812E-3</v>
      </c>
      <c r="AE168">
        <f t="shared" si="57"/>
        <v>-8.0687591240097417E-3</v>
      </c>
      <c r="AF168">
        <f t="shared" si="58"/>
        <v>0.98923641569813014</v>
      </c>
      <c r="AH168">
        <f t="shared" si="59"/>
        <v>0</v>
      </c>
      <c r="AI168">
        <f t="shared" si="60"/>
        <v>1</v>
      </c>
      <c r="AJ168">
        <f t="shared" si="61"/>
        <v>0</v>
      </c>
      <c r="AK168">
        <f t="shared" si="62"/>
        <v>0</v>
      </c>
      <c r="AM168">
        <f t="shared" si="63"/>
        <v>3.2388614830219131</v>
      </c>
      <c r="AN168">
        <f t="shared" si="64"/>
        <v>3.4304836463185051</v>
      </c>
      <c r="AO168">
        <f t="shared" si="65"/>
        <v>2.4153849039153972</v>
      </c>
      <c r="AP168">
        <f t="shared" si="66"/>
        <v>3.4301575348865492</v>
      </c>
      <c r="AQ168">
        <f t="shared" si="67"/>
        <v>2.4031650052658278</v>
      </c>
      <c r="AS168">
        <f t="shared" si="68"/>
        <v>-2.0669035892614609</v>
      </c>
      <c r="AT168">
        <f t="shared" si="69"/>
        <v>-1.8024601359575558</v>
      </c>
      <c r="AU168">
        <f t="shared" si="70"/>
        <v>-0.24112342879656817</v>
      </c>
      <c r="AV168">
        <f t="shared" si="71"/>
        <v>-1.8027528723625679</v>
      </c>
      <c r="AW168">
        <f t="shared" si="72"/>
        <v>-0.24810004741991631</v>
      </c>
    </row>
    <row r="169" spans="1:49" x14ac:dyDescent="0.25">
      <c r="A169" s="1" t="s">
        <v>47</v>
      </c>
      <c r="B169" s="1">
        <v>-390.00499063222401</v>
      </c>
      <c r="C169" s="1">
        <v>-370.86550049230999</v>
      </c>
      <c r="D169" s="1">
        <v>19.1394901399145</v>
      </c>
      <c r="E169" s="1">
        <v>-328.590506148553</v>
      </c>
      <c r="F169" s="1">
        <v>-328.407795998724</v>
      </c>
      <c r="G169" s="1">
        <v>0.18271014982873501</v>
      </c>
      <c r="H169" s="1">
        <v>-61.414484483671401</v>
      </c>
      <c r="I169" s="1">
        <v>-42.457704493585602</v>
      </c>
      <c r="J169" s="1">
        <v>18.956779990085799</v>
      </c>
      <c r="K169" s="1">
        <v>-0.48768676505147002</v>
      </c>
      <c r="L169" s="1">
        <v>-1.5793315012906</v>
      </c>
      <c r="M169" s="1">
        <v>-0.40689354846028403</v>
      </c>
      <c r="N169" s="1">
        <v>-1.3956097505357501</v>
      </c>
      <c r="O169" s="1">
        <v>-7.0852699890701198E-2</v>
      </c>
      <c r="P169" s="1">
        <v>-0.17027072890591899</v>
      </c>
      <c r="Q169">
        <v>-0.40692590280458701</v>
      </c>
      <c r="R169">
        <v>-1.3958434315860699</v>
      </c>
      <c r="S169">
        <v>-7.2627655213574893E-2</v>
      </c>
      <c r="T169">
        <v>-0.17544999336882</v>
      </c>
      <c r="V169">
        <f t="shared" si="49"/>
        <v>-1.3451021848930877E-2</v>
      </c>
      <c r="W169">
        <f t="shared" si="50"/>
        <v>-9.9405167004847916E-3</v>
      </c>
      <c r="X169">
        <f t="shared" si="51"/>
        <v>1.3531511745536207</v>
      </c>
      <c r="Y169">
        <f t="shared" si="52"/>
        <v>1</v>
      </c>
      <c r="Z169">
        <f t="shared" si="53"/>
        <v>0</v>
      </c>
      <c r="AA169">
        <f t="shared" si="54"/>
        <v>0</v>
      </c>
      <c r="AB169">
        <f t="shared" si="55"/>
        <v>0</v>
      </c>
      <c r="AD169">
        <f t="shared" si="56"/>
        <v>-8.0380763357100204E-3</v>
      </c>
      <c r="AE169">
        <f t="shared" si="57"/>
        <v>-8.1332070333081097E-3</v>
      </c>
      <c r="AF169">
        <f t="shared" si="58"/>
        <v>0.98830342112176683</v>
      </c>
      <c r="AH169">
        <f t="shared" si="59"/>
        <v>0</v>
      </c>
      <c r="AI169">
        <f t="shared" si="60"/>
        <v>1</v>
      </c>
      <c r="AJ169">
        <f t="shared" si="61"/>
        <v>0</v>
      </c>
      <c r="AK169">
        <f t="shared" si="62"/>
        <v>0</v>
      </c>
      <c r="AM169">
        <f t="shared" si="63"/>
        <v>3.238413700080458</v>
      </c>
      <c r="AN169">
        <f t="shared" si="64"/>
        <v>3.4302152356626423</v>
      </c>
      <c r="AO169">
        <f t="shared" si="65"/>
        <v>2.4157463551986806</v>
      </c>
      <c r="AP169">
        <f t="shared" si="66"/>
        <v>3.4299136858198982</v>
      </c>
      <c r="AQ169">
        <f t="shared" si="67"/>
        <v>2.4031650052656008</v>
      </c>
      <c r="AS169">
        <f t="shared" si="68"/>
        <v>-2.0670182663420702</v>
      </c>
      <c r="AT169">
        <f t="shared" si="69"/>
        <v>-1.8025032989960341</v>
      </c>
      <c r="AU169">
        <f t="shared" si="70"/>
        <v>-0.24112342879662019</v>
      </c>
      <c r="AV169">
        <f t="shared" si="71"/>
        <v>-1.802769334390657</v>
      </c>
      <c r="AW169">
        <f t="shared" si="72"/>
        <v>-0.24807764858239489</v>
      </c>
    </row>
    <row r="170" spans="1:49" x14ac:dyDescent="0.25">
      <c r="A170" s="1" t="s">
        <v>0</v>
      </c>
      <c r="B170" s="1">
        <v>-400.69818155360701</v>
      </c>
      <c r="C170" s="1">
        <v>-393.02679945655802</v>
      </c>
      <c r="D170" s="1">
        <v>7.6713820970486202</v>
      </c>
      <c r="E170" s="1">
        <v>-355.19043109080098</v>
      </c>
      <c r="F170" s="1">
        <v>-354.92869162885802</v>
      </c>
      <c r="G170" s="1">
        <v>0.26173946194303699</v>
      </c>
      <c r="H170" s="1">
        <v>-45.507750462805902</v>
      </c>
      <c r="I170" s="1">
        <v>-38.098107827700296</v>
      </c>
      <c r="J170" s="1">
        <v>7.4096426351055804</v>
      </c>
      <c r="K170" s="1">
        <v>-0.46648723359814298</v>
      </c>
      <c r="L170" s="1">
        <v>-1.56061538354616</v>
      </c>
      <c r="M170" s="1">
        <v>-0.406925195904629</v>
      </c>
      <c r="N170" s="1">
        <v>-1.39557411532433</v>
      </c>
      <c r="O170" s="1">
        <v>-5.1878586811870998E-2</v>
      </c>
      <c r="P170" s="1">
        <v>-0.15539173473641599</v>
      </c>
      <c r="Q170">
        <v>-0.40696137173445102</v>
      </c>
      <c r="R170">
        <v>-1.39582916112643</v>
      </c>
      <c r="S170">
        <v>-5.2099865356347301E-2</v>
      </c>
      <c r="T170">
        <v>-0.15770141800416901</v>
      </c>
      <c r="V170">
        <f t="shared" si="49"/>
        <v>-9.6495334854140857E-3</v>
      </c>
      <c r="W170">
        <f t="shared" si="50"/>
        <v>-7.6834508816429822E-3</v>
      </c>
      <c r="X170">
        <f t="shared" si="51"/>
        <v>1.2558853611556748</v>
      </c>
      <c r="Y170">
        <f t="shared" si="52"/>
        <v>0</v>
      </c>
      <c r="Z170">
        <f t="shared" si="53"/>
        <v>1</v>
      </c>
      <c r="AA170">
        <f t="shared" si="54"/>
        <v>0</v>
      </c>
      <c r="AB170">
        <f t="shared" si="55"/>
        <v>0</v>
      </c>
      <c r="AD170">
        <f t="shared" si="56"/>
        <v>-7.0848044155610579E-3</v>
      </c>
      <c r="AE170">
        <f t="shared" si="57"/>
        <v>-7.4259965073446635E-3</v>
      </c>
      <c r="AF170">
        <f t="shared" si="58"/>
        <v>0.95405436947806932</v>
      </c>
      <c r="AH170">
        <f t="shared" si="59"/>
        <v>0</v>
      </c>
      <c r="AI170">
        <f t="shared" si="60"/>
        <v>1</v>
      </c>
      <c r="AJ170">
        <f t="shared" si="61"/>
        <v>0</v>
      </c>
      <c r="AK170">
        <f t="shared" si="62"/>
        <v>0</v>
      </c>
      <c r="AM170">
        <f t="shared" si="63"/>
        <v>3.345462150182994</v>
      </c>
      <c r="AN170">
        <f t="shared" si="64"/>
        <v>3.4298812075884966</v>
      </c>
      <c r="AO170">
        <f t="shared" si="65"/>
        <v>3.0269064406508361</v>
      </c>
      <c r="AP170">
        <f t="shared" si="66"/>
        <v>3.4295593621865836</v>
      </c>
      <c r="AQ170">
        <f t="shared" si="67"/>
        <v>2.9952962153714418</v>
      </c>
      <c r="AS170">
        <f t="shared" si="68"/>
        <v>-2.027102617144303</v>
      </c>
      <c r="AT170">
        <f t="shared" si="69"/>
        <v>-1.8024993112289589</v>
      </c>
      <c r="AU170">
        <f t="shared" si="70"/>
        <v>-0.20727032154828698</v>
      </c>
      <c r="AV170">
        <f t="shared" si="71"/>
        <v>-1.8027905328608811</v>
      </c>
      <c r="AW170">
        <f t="shared" si="72"/>
        <v>-0.20980128336051632</v>
      </c>
    </row>
    <row r="171" spans="1:49" x14ac:dyDescent="0.25">
      <c r="A171" s="1" t="s">
        <v>1</v>
      </c>
      <c r="B171" s="1">
        <v>-385.75215904399698</v>
      </c>
      <c r="C171" s="1">
        <v>-378.16775439088701</v>
      </c>
      <c r="D171" s="1">
        <v>7.5844046531098499</v>
      </c>
      <c r="E171" s="1">
        <v>-341.13477803893898</v>
      </c>
      <c r="F171" s="1">
        <v>-340.88021304611698</v>
      </c>
      <c r="G171" s="1">
        <v>0.25456499282192702</v>
      </c>
      <c r="H171" s="1">
        <v>-44.617381005057098</v>
      </c>
      <c r="I171" s="1">
        <v>-37.287541344769203</v>
      </c>
      <c r="J171" s="1">
        <v>7.3298396602879201</v>
      </c>
      <c r="K171" s="1">
        <v>-0.466271619388332</v>
      </c>
      <c r="L171" s="1">
        <v>-1.5605436716273899</v>
      </c>
      <c r="M171" s="1">
        <v>-0.40684847401935498</v>
      </c>
      <c r="N171" s="1">
        <v>-1.39570263485215</v>
      </c>
      <c r="O171" s="1">
        <v>-5.1878586811873899E-2</v>
      </c>
      <c r="P171" s="1">
        <v>-0.15539173473642601</v>
      </c>
      <c r="Q171">
        <v>-0.40688314683828097</v>
      </c>
      <c r="R171">
        <v>-1.3959518434326901</v>
      </c>
      <c r="S171">
        <v>-5.2098036723057899E-2</v>
      </c>
      <c r="T171">
        <v>-0.157680191526338</v>
      </c>
      <c r="V171">
        <f t="shared" si="49"/>
        <v>-9.4493020388139726E-3</v>
      </c>
      <c r="W171">
        <f t="shared" si="50"/>
        <v>-7.5445585571031273E-3</v>
      </c>
      <c r="X171">
        <f t="shared" si="51"/>
        <v>1.2524658622892586</v>
      </c>
      <c r="Y171">
        <f t="shared" si="52"/>
        <v>0</v>
      </c>
      <c r="Z171">
        <f t="shared" si="53"/>
        <v>1</v>
      </c>
      <c r="AA171">
        <f t="shared" si="54"/>
        <v>0</v>
      </c>
      <c r="AB171">
        <f t="shared" si="55"/>
        <v>0</v>
      </c>
      <c r="AD171">
        <f t="shared" si="56"/>
        <v>-6.9116366683618646E-3</v>
      </c>
      <c r="AE171">
        <f t="shared" si="57"/>
        <v>-7.2904358269931316E-3</v>
      </c>
      <c r="AF171">
        <f t="shared" si="58"/>
        <v>0.94804163048404488</v>
      </c>
      <c r="AH171">
        <f t="shared" si="59"/>
        <v>0</v>
      </c>
      <c r="AI171">
        <f t="shared" si="60"/>
        <v>1</v>
      </c>
      <c r="AJ171">
        <f t="shared" si="61"/>
        <v>0</v>
      </c>
      <c r="AK171">
        <f t="shared" si="62"/>
        <v>0</v>
      </c>
      <c r="AM171">
        <f t="shared" si="63"/>
        <v>3.3468553665662824</v>
      </c>
      <c r="AN171">
        <f t="shared" si="64"/>
        <v>3.4308421331285137</v>
      </c>
      <c r="AO171">
        <f t="shared" si="65"/>
        <v>3.0266052512598973</v>
      </c>
      <c r="AP171">
        <f t="shared" si="66"/>
        <v>3.4305219854056825</v>
      </c>
      <c r="AQ171">
        <f t="shared" si="67"/>
        <v>2.9952962153714675</v>
      </c>
      <c r="AS171">
        <f t="shared" si="68"/>
        <v>-2.0268152910157218</v>
      </c>
      <c r="AT171">
        <f t="shared" si="69"/>
        <v>-1.8025511088715049</v>
      </c>
      <c r="AU171">
        <f t="shared" si="70"/>
        <v>-0.20727032154829991</v>
      </c>
      <c r="AV171">
        <f t="shared" si="71"/>
        <v>-1.802834990270971</v>
      </c>
      <c r="AW171">
        <f t="shared" si="72"/>
        <v>-0.2097782282493959</v>
      </c>
    </row>
    <row r="172" spans="1:49" x14ac:dyDescent="0.25">
      <c r="A172" s="1" t="s">
        <v>2</v>
      </c>
      <c r="B172" s="1">
        <v>-394.23252007632499</v>
      </c>
      <c r="C172" s="1">
        <v>-386.874454792915</v>
      </c>
      <c r="D172" s="1">
        <v>7.3580652834105598</v>
      </c>
      <c r="E172" s="1">
        <v>-350.56396384488602</v>
      </c>
      <c r="F172" s="1">
        <v>-350.31808853222202</v>
      </c>
      <c r="G172" s="1">
        <v>0.24587531266340301</v>
      </c>
      <c r="H172" s="1">
        <v>-43.668556231439602</v>
      </c>
      <c r="I172" s="1">
        <v>-36.556366260692499</v>
      </c>
      <c r="J172" s="1">
        <v>7.1121899707471599</v>
      </c>
      <c r="K172" s="1">
        <v>-0.46615997301081502</v>
      </c>
      <c r="L172" s="1">
        <v>-1.5602927842196801</v>
      </c>
      <c r="M172" s="1">
        <v>-0.40691317994167298</v>
      </c>
      <c r="N172" s="1">
        <v>-1.3956367833639201</v>
      </c>
      <c r="O172" s="1">
        <v>-5.1878586811868903E-2</v>
      </c>
      <c r="P172" s="1">
        <v>-0.15539173473640899</v>
      </c>
      <c r="Q172">
        <v>-0.40694494326076702</v>
      </c>
      <c r="R172">
        <v>-1.39586686830794</v>
      </c>
      <c r="S172">
        <v>-5.2093016025481102E-2</v>
      </c>
      <c r="T172">
        <v>-0.15762434698278999</v>
      </c>
      <c r="V172">
        <f t="shared" si="49"/>
        <v>-9.26426611935105E-3</v>
      </c>
      <c r="W172">
        <f t="shared" si="50"/>
        <v>-7.3682062572731424E-3</v>
      </c>
      <c r="X172">
        <f t="shared" si="51"/>
        <v>1.2573299112258578</v>
      </c>
      <c r="Y172">
        <f t="shared" si="52"/>
        <v>0</v>
      </c>
      <c r="Z172">
        <f t="shared" si="53"/>
        <v>1</v>
      </c>
      <c r="AA172">
        <f t="shared" si="54"/>
        <v>0</v>
      </c>
      <c r="AB172">
        <f t="shared" si="55"/>
        <v>0</v>
      </c>
      <c r="AD172">
        <f t="shared" si="56"/>
        <v>-6.8015689289500636E-3</v>
      </c>
      <c r="AE172">
        <f t="shared" si="57"/>
        <v>-7.122013724566896E-3</v>
      </c>
      <c r="AF172">
        <f t="shared" si="58"/>
        <v>0.95500643385290307</v>
      </c>
      <c r="AH172">
        <f t="shared" si="59"/>
        <v>0</v>
      </c>
      <c r="AI172">
        <f t="shared" si="60"/>
        <v>1</v>
      </c>
      <c r="AJ172">
        <f t="shared" si="61"/>
        <v>0</v>
      </c>
      <c r="AK172">
        <f t="shared" si="62"/>
        <v>0</v>
      </c>
      <c r="AM172">
        <f t="shared" si="63"/>
        <v>3.3471187458290865</v>
      </c>
      <c r="AN172">
        <f t="shared" si="64"/>
        <v>3.4301123319610336</v>
      </c>
      <c r="AO172">
        <f t="shared" si="65"/>
        <v>3.0258249379473177</v>
      </c>
      <c r="AP172">
        <f t="shared" si="66"/>
        <v>3.4298146439099635</v>
      </c>
      <c r="AQ172">
        <f t="shared" si="67"/>
        <v>2.995296215371428</v>
      </c>
      <c r="AS172">
        <f t="shared" si="68"/>
        <v>-2.0264527572304951</v>
      </c>
      <c r="AT172">
        <f t="shared" si="69"/>
        <v>-1.802549963305593</v>
      </c>
      <c r="AU172">
        <f t="shared" si="70"/>
        <v>-0.2072703215482779</v>
      </c>
      <c r="AV172">
        <f t="shared" si="71"/>
        <v>-1.8028118115687071</v>
      </c>
      <c r="AW172">
        <f t="shared" si="72"/>
        <v>-0.2097173630082711</v>
      </c>
    </row>
    <row r="173" spans="1:49" x14ac:dyDescent="0.25">
      <c r="A173" s="1" t="s">
        <v>3</v>
      </c>
      <c r="B173" s="1">
        <v>-351.02725051662497</v>
      </c>
      <c r="C173" s="1">
        <v>-343.22672025666998</v>
      </c>
      <c r="D173" s="1">
        <v>7.80053025995523</v>
      </c>
      <c r="E173" s="1">
        <v>-302.13625288685699</v>
      </c>
      <c r="F173" s="1">
        <v>-301.22313764030798</v>
      </c>
      <c r="G173" s="1">
        <v>0.91311524654893905</v>
      </c>
      <c r="H173" s="1">
        <v>-48.8909976297684</v>
      </c>
      <c r="I173" s="1">
        <v>-42.003582616362102</v>
      </c>
      <c r="J173" s="1">
        <v>6.8874150134062901</v>
      </c>
      <c r="K173" s="1">
        <v>-0.653815333602904</v>
      </c>
      <c r="L173" s="1">
        <v>-2.0652113393159</v>
      </c>
      <c r="M173" s="1">
        <v>-0.406728060305866</v>
      </c>
      <c r="N173" s="1">
        <v>-1.39519461738447</v>
      </c>
      <c r="O173" s="1">
        <v>-0.23891122163113601</v>
      </c>
      <c r="P173" s="1">
        <v>-0.65957117869509896</v>
      </c>
      <c r="Q173">
        <v>-0.40682149576299398</v>
      </c>
      <c r="R173">
        <v>-1.39585749048399</v>
      </c>
      <c r="S173">
        <v>-0.239114435987476</v>
      </c>
      <c r="T173">
        <v>-0.66123493325083704</v>
      </c>
      <c r="V173">
        <f t="shared" si="49"/>
        <v>-1.0445543236330956E-2</v>
      </c>
      <c r="W173">
        <f t="shared" si="50"/>
        <v>-8.17605166590199E-3</v>
      </c>
      <c r="X173">
        <f t="shared" si="51"/>
        <v>1.2775779389816997</v>
      </c>
      <c r="Y173">
        <f t="shared" si="52"/>
        <v>0</v>
      </c>
      <c r="Z173">
        <f t="shared" si="53"/>
        <v>1</v>
      </c>
      <c r="AA173">
        <f t="shared" si="54"/>
        <v>0</v>
      </c>
      <c r="AB173">
        <f t="shared" si="55"/>
        <v>0</v>
      </c>
      <c r="AD173">
        <f t="shared" si="56"/>
        <v>-8.1189155810729163E-3</v>
      </c>
      <c r="AE173">
        <f t="shared" si="57"/>
        <v>-7.8794018524340204E-3</v>
      </c>
      <c r="AF173">
        <f t="shared" si="58"/>
        <v>1.0303974506091358</v>
      </c>
      <c r="AH173">
        <f t="shared" si="59"/>
        <v>1</v>
      </c>
      <c r="AI173">
        <f t="shared" si="60"/>
        <v>0</v>
      </c>
      <c r="AJ173">
        <f t="shared" si="61"/>
        <v>0</v>
      </c>
      <c r="AK173">
        <f t="shared" si="62"/>
        <v>0</v>
      </c>
      <c r="AM173">
        <f t="shared" si="63"/>
        <v>3.1587074104478101</v>
      </c>
      <c r="AN173">
        <f t="shared" si="64"/>
        <v>3.4311301271484154</v>
      </c>
      <c r="AO173">
        <f t="shared" si="65"/>
        <v>2.7653492793947008</v>
      </c>
      <c r="AP173">
        <f t="shared" si="66"/>
        <v>3.430288572505328</v>
      </c>
      <c r="AQ173">
        <f t="shared" si="67"/>
        <v>2.760737541719307</v>
      </c>
      <c r="AS173">
        <f t="shared" si="68"/>
        <v>-2.7190266729188037</v>
      </c>
      <c r="AT173">
        <f t="shared" si="69"/>
        <v>-1.8019226776903361</v>
      </c>
      <c r="AU173">
        <f t="shared" si="70"/>
        <v>-0.89848240032623494</v>
      </c>
      <c r="AV173">
        <f t="shared" si="71"/>
        <v>-1.8026789862469839</v>
      </c>
      <c r="AW173">
        <f t="shared" si="72"/>
        <v>-0.9003493692383131</v>
      </c>
    </row>
    <row r="174" spans="1:49" x14ac:dyDescent="0.25">
      <c r="A174" s="1" t="s">
        <v>4</v>
      </c>
      <c r="B174" s="1">
        <v>-354.324561741134</v>
      </c>
      <c r="C174" s="1">
        <v>-346.45537278571499</v>
      </c>
      <c r="D174" s="1">
        <v>7.8691889554191903</v>
      </c>
      <c r="E174" s="1">
        <v>-303.37791898095099</v>
      </c>
      <c r="F174" s="1">
        <v>-302.40776470135501</v>
      </c>
      <c r="G174" s="1">
        <v>0.97015427959532496</v>
      </c>
      <c r="H174" s="1">
        <v>-50.946642760183103</v>
      </c>
      <c r="I174" s="1">
        <v>-44.047608084359197</v>
      </c>
      <c r="J174" s="1">
        <v>6.8990346758238603</v>
      </c>
      <c r="K174" s="1">
        <v>-0.65443220763089505</v>
      </c>
      <c r="L174" s="1">
        <v>-2.0654971753906701</v>
      </c>
      <c r="M174" s="1">
        <v>-0.40672282315299801</v>
      </c>
      <c r="N174" s="1">
        <v>-1.3953279911865599</v>
      </c>
      <c r="O174" s="1">
        <v>-0.23893819840223701</v>
      </c>
      <c r="P174" s="1">
        <v>-0.659535821583075</v>
      </c>
      <c r="Q174">
        <v>-0.40681011939272199</v>
      </c>
      <c r="R174">
        <v>-1.3959572929048001</v>
      </c>
      <c r="S174">
        <v>-0.23914329766075401</v>
      </c>
      <c r="T174">
        <v>-0.66124182752778504</v>
      </c>
      <c r="V174">
        <f t="shared" si="49"/>
        <v>-1.0633362621035203E-2</v>
      </c>
      <c r="W174">
        <f t="shared" si="50"/>
        <v>-8.7711860756600202E-3</v>
      </c>
      <c r="X174">
        <f t="shared" si="51"/>
        <v>1.2123061270519284</v>
      </c>
      <c r="Y174">
        <f t="shared" si="52"/>
        <v>0</v>
      </c>
      <c r="Z174">
        <f t="shared" si="53"/>
        <v>1</v>
      </c>
      <c r="AA174">
        <f t="shared" si="54"/>
        <v>0</v>
      </c>
      <c r="AB174">
        <f t="shared" si="55"/>
        <v>0</v>
      </c>
      <c r="AD174">
        <f t="shared" si="56"/>
        <v>-8.2980549580849994E-3</v>
      </c>
      <c r="AE174">
        <f t="shared" si="57"/>
        <v>-8.4787905774190431E-3</v>
      </c>
      <c r="AF174">
        <f t="shared" si="58"/>
        <v>0.97868379721332144</v>
      </c>
      <c r="AH174">
        <f t="shared" si="59"/>
        <v>0</v>
      </c>
      <c r="AI174">
        <f t="shared" si="60"/>
        <v>1</v>
      </c>
      <c r="AJ174">
        <f t="shared" si="61"/>
        <v>0</v>
      </c>
      <c r="AK174">
        <f t="shared" si="62"/>
        <v>0</v>
      </c>
      <c r="AM174">
        <f t="shared" si="63"/>
        <v>3.1561667523485135</v>
      </c>
      <c r="AN174">
        <f t="shared" si="64"/>
        <v>3.4314714073205876</v>
      </c>
      <c r="AO174">
        <f t="shared" si="65"/>
        <v>2.7650443645960561</v>
      </c>
      <c r="AP174">
        <f t="shared" si="66"/>
        <v>3.4306606655847185</v>
      </c>
      <c r="AQ174">
        <f t="shared" si="67"/>
        <v>2.760277870986493</v>
      </c>
      <c r="AS174">
        <f t="shared" si="68"/>
        <v>-2.7199293830215652</v>
      </c>
      <c r="AT174">
        <f t="shared" si="69"/>
        <v>-1.8020508143395579</v>
      </c>
      <c r="AU174">
        <f t="shared" si="70"/>
        <v>-0.89847401998531207</v>
      </c>
      <c r="AV174">
        <f t="shared" si="71"/>
        <v>-1.8027674122975221</v>
      </c>
      <c r="AW174">
        <f t="shared" si="72"/>
        <v>-0.90038512518853908</v>
      </c>
    </row>
    <row r="175" spans="1:49" x14ac:dyDescent="0.25">
      <c r="A175" s="1" t="s">
        <v>5</v>
      </c>
      <c r="B175" s="1">
        <v>-355.66462254097598</v>
      </c>
      <c r="C175" s="1">
        <v>-347.944806202905</v>
      </c>
      <c r="D175" s="1">
        <v>7.7198163380716602</v>
      </c>
      <c r="E175" s="1">
        <v>-306.27408926788399</v>
      </c>
      <c r="F175" s="1">
        <v>-305.28036252580699</v>
      </c>
      <c r="G175" s="1">
        <v>0.99372674207705503</v>
      </c>
      <c r="H175" s="1">
        <v>-49.390533273092103</v>
      </c>
      <c r="I175" s="1">
        <v>-42.664443677097502</v>
      </c>
      <c r="J175" s="1">
        <v>6.7260895959946003</v>
      </c>
      <c r="K175" s="1">
        <v>-0.65425271273958596</v>
      </c>
      <c r="L175" s="1">
        <v>-2.0650059783718002</v>
      </c>
      <c r="M175" s="1">
        <v>-0.40673870857640698</v>
      </c>
      <c r="N175" s="1">
        <v>-1.3952893500749799</v>
      </c>
      <c r="O175" s="1">
        <v>-0.23893831218706099</v>
      </c>
      <c r="P175" s="1">
        <v>-0.65948046230531199</v>
      </c>
      <c r="Q175">
        <v>-0.406829822077588</v>
      </c>
      <c r="R175">
        <v>-1.3959357956358101</v>
      </c>
      <c r="S175">
        <v>-0.23913420873048999</v>
      </c>
      <c r="T175">
        <v>-0.66110883856790903</v>
      </c>
      <c r="V175">
        <f t="shared" si="49"/>
        <v>-1.0236165991508339E-2</v>
      </c>
      <c r="W175">
        <f t="shared" si="50"/>
        <v>-8.5756919761179884E-3</v>
      </c>
      <c r="X175">
        <f t="shared" si="51"/>
        <v>1.1936256595986097</v>
      </c>
      <c r="Y175">
        <f t="shared" si="52"/>
        <v>0</v>
      </c>
      <c r="Z175">
        <f t="shared" si="53"/>
        <v>0</v>
      </c>
      <c r="AA175">
        <f t="shared" si="54"/>
        <v>1</v>
      </c>
      <c r="AB175">
        <f t="shared" si="55"/>
        <v>0</v>
      </c>
      <c r="AD175">
        <f t="shared" si="56"/>
        <v>-7.9613441680811414E-3</v>
      </c>
      <c r="AE175">
        <f t="shared" si="57"/>
        <v>-8.2886819315079741E-3</v>
      </c>
      <c r="AF175">
        <f t="shared" si="58"/>
        <v>0.96050786287473344</v>
      </c>
      <c r="AH175">
        <f t="shared" si="59"/>
        <v>0</v>
      </c>
      <c r="AI175">
        <f t="shared" si="60"/>
        <v>1</v>
      </c>
      <c r="AJ175">
        <f t="shared" si="61"/>
        <v>0</v>
      </c>
      <c r="AK175">
        <f t="shared" si="62"/>
        <v>0</v>
      </c>
      <c r="AM175">
        <f t="shared" si="63"/>
        <v>3.1562818742086596</v>
      </c>
      <c r="AN175">
        <f t="shared" si="64"/>
        <v>3.4312523809269471</v>
      </c>
      <c r="AO175">
        <f t="shared" si="65"/>
        <v>2.7645933305719326</v>
      </c>
      <c r="AP175">
        <f t="shared" si="66"/>
        <v>3.4304316767846328</v>
      </c>
      <c r="AQ175">
        <f t="shared" si="67"/>
        <v>2.760044867936521</v>
      </c>
      <c r="AS175">
        <f t="shared" si="68"/>
        <v>-2.7192586911113863</v>
      </c>
      <c r="AT175">
        <f t="shared" si="69"/>
        <v>-1.8020280586513868</v>
      </c>
      <c r="AU175">
        <f t="shared" si="70"/>
        <v>-0.89841877449237295</v>
      </c>
      <c r="AV175">
        <f t="shared" si="71"/>
        <v>-1.8027656177133982</v>
      </c>
      <c r="AW175">
        <f t="shared" si="72"/>
        <v>-0.90024304729839899</v>
      </c>
    </row>
    <row r="176" spans="1:49" x14ac:dyDescent="0.25">
      <c r="A176" s="1" t="s">
        <v>6</v>
      </c>
      <c r="B176" s="1">
        <v>-354.33644363450099</v>
      </c>
      <c r="C176" s="1">
        <v>-346.46487501058903</v>
      </c>
      <c r="D176" s="1">
        <v>7.8715686239118998</v>
      </c>
      <c r="E176" s="1">
        <v>-303.37496965719401</v>
      </c>
      <c r="F176" s="1">
        <v>-302.40434448082601</v>
      </c>
      <c r="G176" s="1">
        <v>0.97062517636757994</v>
      </c>
      <c r="H176" s="1">
        <v>-50.961473977306902</v>
      </c>
      <c r="I176" s="1">
        <v>-44.060530529762602</v>
      </c>
      <c r="J176" s="1">
        <v>6.9009434475443197</v>
      </c>
      <c r="K176" s="1">
        <v>-0.65443772273020895</v>
      </c>
      <c r="L176" s="1">
        <v>-2.0655044966311702</v>
      </c>
      <c r="M176" s="1">
        <v>-0.406723825911533</v>
      </c>
      <c r="N176" s="1">
        <v>-1.3953282798187101</v>
      </c>
      <c r="O176" s="1">
        <v>-0.23894008462185901</v>
      </c>
      <c r="P176" s="1">
        <v>-0.65953983140076</v>
      </c>
      <c r="Q176">
        <v>-0.40681111076592602</v>
      </c>
      <c r="R176">
        <v>-1.3959574905904999</v>
      </c>
      <c r="S176">
        <v>-0.23914526395108701</v>
      </c>
      <c r="T176">
        <v>-0.66124658661951097</v>
      </c>
      <c r="V176">
        <f t="shared" si="49"/>
        <v>-1.0636385411700089E-2</v>
      </c>
      <c r="W176">
        <f t="shared" si="50"/>
        <v>-8.7738121968169436E-3</v>
      </c>
      <c r="X176">
        <f t="shared" si="51"/>
        <v>1.2122877915666885</v>
      </c>
      <c r="Y176">
        <f t="shared" si="52"/>
        <v>0</v>
      </c>
      <c r="Z176">
        <f t="shared" si="53"/>
        <v>1</v>
      </c>
      <c r="AA176">
        <f t="shared" si="54"/>
        <v>0</v>
      </c>
      <c r="AB176">
        <f t="shared" si="55"/>
        <v>0</v>
      </c>
      <c r="AD176">
        <f t="shared" si="56"/>
        <v>-8.300419421159333E-3</v>
      </c>
      <c r="AE176">
        <f t="shared" si="57"/>
        <v>-8.4813480131959162E-3</v>
      </c>
      <c r="AF176">
        <f t="shared" si="58"/>
        <v>0.97866747222787209</v>
      </c>
      <c r="AH176">
        <f t="shared" si="59"/>
        <v>0</v>
      </c>
      <c r="AI176">
        <f t="shared" si="60"/>
        <v>1</v>
      </c>
      <c r="AJ176">
        <f t="shared" si="61"/>
        <v>0</v>
      </c>
      <c r="AK176">
        <f t="shared" si="62"/>
        <v>0</v>
      </c>
      <c r="AM176">
        <f t="shared" si="63"/>
        <v>3.1561513416650517</v>
      </c>
      <c r="AN176">
        <f t="shared" si="64"/>
        <v>3.4314635309794088</v>
      </c>
      <c r="AO176">
        <f t="shared" si="65"/>
        <v>2.7650415303844671</v>
      </c>
      <c r="AP176">
        <f t="shared" si="66"/>
        <v>3.4306529171030409</v>
      </c>
      <c r="AQ176">
        <f t="shared" si="67"/>
        <v>2.7602728627326485</v>
      </c>
      <c r="AS176">
        <f t="shared" si="68"/>
        <v>-2.7199422193613794</v>
      </c>
      <c r="AT176">
        <f t="shared" si="69"/>
        <v>-1.802052105730243</v>
      </c>
      <c r="AU176">
        <f t="shared" si="70"/>
        <v>-0.89847991602261901</v>
      </c>
      <c r="AV176">
        <f t="shared" si="71"/>
        <v>-1.8027686013564259</v>
      </c>
      <c r="AW176">
        <f t="shared" si="72"/>
        <v>-0.90039185057059801</v>
      </c>
    </row>
    <row r="177" spans="1:49" x14ac:dyDescent="0.25">
      <c r="A177" s="1" t="s">
        <v>7</v>
      </c>
      <c r="B177" s="1">
        <v>-355.81705529989898</v>
      </c>
      <c r="C177" s="1">
        <v>-347.85121634041599</v>
      </c>
      <c r="D177" s="1">
        <v>7.9658389594829302</v>
      </c>
      <c r="E177" s="1">
        <v>-305.35465138982897</v>
      </c>
      <c r="F177" s="1">
        <v>-304.44973322174798</v>
      </c>
      <c r="G177" s="1">
        <v>0.90491816808111503</v>
      </c>
      <c r="H177" s="1">
        <v>-50.462403910069902</v>
      </c>
      <c r="I177" s="1">
        <v>-43.401483118668096</v>
      </c>
      <c r="J177" s="1">
        <v>7.0609207914018102</v>
      </c>
      <c r="K177" s="1">
        <v>-0.65417470709879999</v>
      </c>
      <c r="L177" s="1">
        <v>-2.0655200676054899</v>
      </c>
      <c r="M177" s="1">
        <v>-0.40671803100439002</v>
      </c>
      <c r="N177" s="1">
        <v>-1.3952989371801201</v>
      </c>
      <c r="O177" s="1">
        <v>-0.23892414197289899</v>
      </c>
      <c r="P177" s="1">
        <v>-0.65953355264774804</v>
      </c>
      <c r="Q177">
        <v>-0.40680945304522698</v>
      </c>
      <c r="R177">
        <v>-1.3959614390202399</v>
      </c>
      <c r="S177">
        <v>-0.23913365800630401</v>
      </c>
      <c r="T177">
        <v>-0.66125947505157201</v>
      </c>
      <c r="V177">
        <f t="shared" si="49"/>
        <v>-1.0687577777621748E-2</v>
      </c>
      <c r="W177">
        <f t="shared" si="50"/>
        <v>-8.5325341215109762E-3</v>
      </c>
      <c r="X177">
        <f t="shared" si="51"/>
        <v>1.2525678333565395</v>
      </c>
      <c r="Y177">
        <f t="shared" si="52"/>
        <v>0</v>
      </c>
      <c r="Z177">
        <f t="shared" si="53"/>
        <v>1</v>
      </c>
      <c r="AA177">
        <f t="shared" si="54"/>
        <v>0</v>
      </c>
      <c r="AB177">
        <f t="shared" si="55"/>
        <v>0</v>
      </c>
      <c r="AD177">
        <f t="shared" si="56"/>
        <v>-8.2991535336779387E-3</v>
      </c>
      <c r="AE177">
        <f t="shared" si="57"/>
        <v>-8.231596047269002E-3</v>
      </c>
      <c r="AF177">
        <f t="shared" si="58"/>
        <v>1.0082070944712296</v>
      </c>
      <c r="AH177">
        <f t="shared" si="59"/>
        <v>1</v>
      </c>
      <c r="AI177">
        <f t="shared" si="60"/>
        <v>0</v>
      </c>
      <c r="AJ177">
        <f t="shared" si="61"/>
        <v>0</v>
      </c>
      <c r="AK177">
        <f t="shared" si="62"/>
        <v>0</v>
      </c>
      <c r="AM177">
        <f t="shared" si="63"/>
        <v>3.1574440974122444</v>
      </c>
      <c r="AN177">
        <f t="shared" si="64"/>
        <v>3.4314872198042168</v>
      </c>
      <c r="AO177">
        <f t="shared" si="65"/>
        <v>2.7652296233186044</v>
      </c>
      <c r="AP177">
        <f t="shared" si="66"/>
        <v>3.4306296520329576</v>
      </c>
      <c r="AQ177">
        <f t="shared" si="67"/>
        <v>2.7604307676976338</v>
      </c>
      <c r="AS177">
        <f t="shared" si="68"/>
        <v>-2.7196947747042897</v>
      </c>
      <c r="AT177">
        <f t="shared" si="69"/>
        <v>-1.8020169681845102</v>
      </c>
      <c r="AU177">
        <f t="shared" si="70"/>
        <v>-0.89845769462064706</v>
      </c>
      <c r="AV177">
        <f t="shared" si="71"/>
        <v>-1.802770892065467</v>
      </c>
      <c r="AW177">
        <f t="shared" si="72"/>
        <v>-0.90039313305787605</v>
      </c>
    </row>
    <row r="178" spans="1:49" x14ac:dyDescent="0.25">
      <c r="A178" s="1" t="s">
        <v>8</v>
      </c>
      <c r="B178" s="1">
        <v>-358.38829444661502</v>
      </c>
      <c r="C178" s="1">
        <v>-350.74901779917502</v>
      </c>
      <c r="D178" s="1">
        <v>7.6392766474401901</v>
      </c>
      <c r="E178" s="1">
        <v>-306.801189865879</v>
      </c>
      <c r="F178" s="1">
        <v>-305.89011673676703</v>
      </c>
      <c r="G178" s="1">
        <v>0.91107312911265304</v>
      </c>
      <c r="H178" s="1">
        <v>-51.587104580735598</v>
      </c>
      <c r="I178" s="1">
        <v>-44.858901062408101</v>
      </c>
      <c r="J178" s="1">
        <v>6.7282035183275299</v>
      </c>
      <c r="K178" s="1">
        <v>-0.65446628884701397</v>
      </c>
      <c r="L178" s="1">
        <v>-2.0656450640649102</v>
      </c>
      <c r="M178" s="1">
        <v>-0.40672656017738201</v>
      </c>
      <c r="N178" s="1">
        <v>-1.39528894209957</v>
      </c>
      <c r="O178" s="1">
        <v>-0.23891593723774199</v>
      </c>
      <c r="P178" s="1">
        <v>-0.65953142570385803</v>
      </c>
      <c r="Q178">
        <v>-0.40681348476102602</v>
      </c>
      <c r="R178">
        <v>-1.3959213360709399</v>
      </c>
      <c r="S178">
        <v>-0.23911377625890901</v>
      </c>
      <c r="T178">
        <v>-0.66117690510998195</v>
      </c>
      <c r="V178">
        <f t="shared" si="49"/>
        <v>-1.0824696261482192E-2</v>
      </c>
      <c r="W178">
        <f t="shared" si="50"/>
        <v>-8.8237914318899657E-3</v>
      </c>
      <c r="X178">
        <f t="shared" si="51"/>
        <v>1.2267624801693271</v>
      </c>
      <c r="Y178">
        <f t="shared" si="52"/>
        <v>0</v>
      </c>
      <c r="Z178">
        <f t="shared" si="53"/>
        <v>1</v>
      </c>
      <c r="AA178">
        <f t="shared" si="54"/>
        <v>0</v>
      </c>
      <c r="AB178">
        <f t="shared" si="55"/>
        <v>0</v>
      </c>
      <c r="AD178">
        <f t="shared" si="56"/>
        <v>-8.5468228839883365E-3</v>
      </c>
      <c r="AE178">
        <f t="shared" si="57"/>
        <v>-8.5390278270789377E-3</v>
      </c>
      <c r="AF178">
        <f t="shared" si="58"/>
        <v>1.0009128740492774</v>
      </c>
      <c r="AH178">
        <f t="shared" si="59"/>
        <v>1</v>
      </c>
      <c r="AI178">
        <f t="shared" si="60"/>
        <v>0</v>
      </c>
      <c r="AJ178">
        <f t="shared" si="61"/>
        <v>0</v>
      </c>
      <c r="AK178">
        <f t="shared" si="62"/>
        <v>0</v>
      </c>
      <c r="AM178">
        <f t="shared" si="63"/>
        <v>3.1562283638841007</v>
      </c>
      <c r="AN178">
        <f t="shared" si="64"/>
        <v>3.4313546339078322</v>
      </c>
      <c r="AO178">
        <f t="shared" si="65"/>
        <v>2.765114229111036</v>
      </c>
      <c r="AP178">
        <f t="shared" si="66"/>
        <v>3.4305331362944558</v>
      </c>
      <c r="AQ178">
        <f t="shared" si="67"/>
        <v>2.7605166625932003</v>
      </c>
      <c r="AS178">
        <f t="shared" si="68"/>
        <v>-2.7201113529119243</v>
      </c>
      <c r="AT178">
        <f t="shared" si="69"/>
        <v>-1.802015502276952</v>
      </c>
      <c r="AU178">
        <f t="shared" si="70"/>
        <v>-0.89844736294159999</v>
      </c>
      <c r="AV178">
        <f t="shared" si="71"/>
        <v>-1.802734820831966</v>
      </c>
      <c r="AW178">
        <f t="shared" si="72"/>
        <v>-0.9002906813688909</v>
      </c>
    </row>
    <row r="179" spans="1:49" x14ac:dyDescent="0.25">
      <c r="A179" s="1" t="s">
        <v>9</v>
      </c>
      <c r="B179" s="1">
        <v>-410.81367570638702</v>
      </c>
      <c r="C179" s="1">
        <v>-398.68903195180002</v>
      </c>
      <c r="D179" s="1">
        <v>12.124643754587</v>
      </c>
      <c r="E179" s="1">
        <v>-362.835050836802</v>
      </c>
      <c r="F179" s="1">
        <v>-360.82658877693001</v>
      </c>
      <c r="G179" s="1">
        <v>2.0084620598723602</v>
      </c>
      <c r="H179" s="1">
        <v>-47.978624869584799</v>
      </c>
      <c r="I179" s="1">
        <v>-37.862443174870101</v>
      </c>
      <c r="J179" s="1">
        <v>10.1161816947146</v>
      </c>
      <c r="K179" s="1">
        <v>-0.70724950099041595</v>
      </c>
      <c r="L179" s="1">
        <v>-2.2341241253034201</v>
      </c>
      <c r="M179" s="1">
        <v>-0.40666663617385901</v>
      </c>
      <c r="N179" s="1">
        <v>-1.39527607399431</v>
      </c>
      <c r="O179" s="1">
        <v>-0.29239836292695398</v>
      </c>
      <c r="P179" s="1">
        <v>-0.82875846259846297</v>
      </c>
      <c r="Q179">
        <v>-0.406775709906047</v>
      </c>
      <c r="R179">
        <v>-1.3960541263942601</v>
      </c>
      <c r="S179">
        <v>-0.29272801346313798</v>
      </c>
      <c r="T179">
        <v>-0.83139473551503396</v>
      </c>
      <c r="V179">
        <f t="shared" si="49"/>
        <v>-1.0089588710647135E-2</v>
      </c>
      <c r="W179">
        <f t="shared" si="50"/>
        <v>-8.1845018896029575E-3</v>
      </c>
      <c r="X179">
        <f t="shared" si="51"/>
        <v>1.2327675949912447</v>
      </c>
      <c r="Y179">
        <f t="shared" si="52"/>
        <v>0</v>
      </c>
      <c r="Z179">
        <f t="shared" si="53"/>
        <v>1</v>
      </c>
      <c r="AA179">
        <f t="shared" si="54"/>
        <v>0</v>
      </c>
      <c r="AB179">
        <f t="shared" si="55"/>
        <v>0</v>
      </c>
      <c r="AD179">
        <f t="shared" si="56"/>
        <v>-6.675263394126052E-3</v>
      </c>
      <c r="AE179">
        <f t="shared" si="57"/>
        <v>-7.7457776212309648E-3</v>
      </c>
      <c r="AF179">
        <f t="shared" si="58"/>
        <v>0.86179383407927146</v>
      </c>
      <c r="AH179">
        <f t="shared" si="59"/>
        <v>0</v>
      </c>
      <c r="AI179">
        <f t="shared" si="60"/>
        <v>0</v>
      </c>
      <c r="AJ179">
        <f t="shared" si="61"/>
        <v>1</v>
      </c>
      <c r="AK179">
        <f t="shared" si="62"/>
        <v>0</v>
      </c>
      <c r="AM179">
        <f t="shared" si="63"/>
        <v>3.1588910592016028</v>
      </c>
      <c r="AN179">
        <f t="shared" si="64"/>
        <v>3.4319997295726106</v>
      </c>
      <c r="AO179">
        <f t="shared" si="65"/>
        <v>2.8401611642123483</v>
      </c>
      <c r="AP179">
        <f t="shared" si="66"/>
        <v>3.431006996595114</v>
      </c>
      <c r="AQ179">
        <f t="shared" si="67"/>
        <v>2.8343471362235388</v>
      </c>
      <c r="AS179">
        <f t="shared" si="68"/>
        <v>-2.9413736262938359</v>
      </c>
      <c r="AT179">
        <f t="shared" si="69"/>
        <v>-1.8019427101681691</v>
      </c>
      <c r="AU179">
        <f t="shared" si="70"/>
        <v>-1.121156825525417</v>
      </c>
      <c r="AV179">
        <f t="shared" si="71"/>
        <v>-1.802829836300307</v>
      </c>
      <c r="AW179">
        <f t="shared" si="72"/>
        <v>-1.124122748978172</v>
      </c>
    </row>
    <row r="180" spans="1:49" x14ac:dyDescent="0.25">
      <c r="A180" s="1" t="s">
        <v>10</v>
      </c>
      <c r="B180" s="1">
        <v>-392.51094046720698</v>
      </c>
      <c r="C180" s="1">
        <v>-381.27305752774203</v>
      </c>
      <c r="D180" s="1">
        <v>11.2378829394644</v>
      </c>
      <c r="E180" s="1">
        <v>-348.56027679861398</v>
      </c>
      <c r="F180" s="1">
        <v>-346.67365067860101</v>
      </c>
      <c r="G180" s="1">
        <v>1.8866261200129899</v>
      </c>
      <c r="H180" s="1">
        <v>-43.950663668592497</v>
      </c>
      <c r="I180" s="1">
        <v>-34.599406849141097</v>
      </c>
      <c r="J180" s="1">
        <v>9.3512568194514198</v>
      </c>
      <c r="K180" s="1">
        <v>-0.70681262753373597</v>
      </c>
      <c r="L180" s="1">
        <v>-2.2335332447998999</v>
      </c>
      <c r="M180" s="1">
        <v>-0.40691180234494101</v>
      </c>
      <c r="N180" s="1">
        <v>-1.3954897671214399</v>
      </c>
      <c r="O180" s="1">
        <v>-0.29240857965871597</v>
      </c>
      <c r="P180" s="1">
        <v>-0.82879580179593904</v>
      </c>
      <c r="Q180">
        <v>-0.40700851286561202</v>
      </c>
      <c r="R180">
        <v>-1.3961868816382701</v>
      </c>
      <c r="S180">
        <v>-0.29271446282604602</v>
      </c>
      <c r="T180">
        <v>-0.83125779871757399</v>
      </c>
      <c r="V180">
        <f t="shared" si="49"/>
        <v>-9.247675882520956E-3</v>
      </c>
      <c r="W180">
        <f t="shared" si="50"/>
        <v>-7.4922455300789892E-3</v>
      </c>
      <c r="X180">
        <f t="shared" si="51"/>
        <v>1.2342996295829429</v>
      </c>
      <c r="Y180">
        <f t="shared" si="52"/>
        <v>0</v>
      </c>
      <c r="Z180">
        <f t="shared" si="53"/>
        <v>1</v>
      </c>
      <c r="AA180">
        <f t="shared" si="54"/>
        <v>0</v>
      </c>
      <c r="AB180">
        <f t="shared" si="55"/>
        <v>0</v>
      </c>
      <c r="AD180">
        <f t="shared" si="56"/>
        <v>-6.0885644440558107E-3</v>
      </c>
      <c r="AE180">
        <f t="shared" si="57"/>
        <v>-7.0896518420779375E-3</v>
      </c>
      <c r="AF180">
        <f t="shared" si="58"/>
        <v>0.85879597188672196</v>
      </c>
      <c r="AH180">
        <f t="shared" si="59"/>
        <v>0</v>
      </c>
      <c r="AI180">
        <f t="shared" si="60"/>
        <v>0</v>
      </c>
      <c r="AJ180">
        <f t="shared" si="61"/>
        <v>1</v>
      </c>
      <c r="AK180">
        <f t="shared" si="62"/>
        <v>0</v>
      </c>
      <c r="AM180">
        <f t="shared" si="63"/>
        <v>3.1600075575804478</v>
      </c>
      <c r="AN180">
        <f t="shared" si="64"/>
        <v>3.4303628486986208</v>
      </c>
      <c r="AO180">
        <f t="shared" si="65"/>
        <v>2.8398248268708635</v>
      </c>
      <c r="AP180">
        <f t="shared" si="66"/>
        <v>3.4294649579578347</v>
      </c>
      <c r="AQ180">
        <f t="shared" si="67"/>
        <v>2.8343757996542585</v>
      </c>
      <c r="AS180">
        <f t="shared" si="68"/>
        <v>-2.9403458723336358</v>
      </c>
      <c r="AT180">
        <f t="shared" si="69"/>
        <v>-1.8024015694663809</v>
      </c>
      <c r="AU180">
        <f t="shared" si="70"/>
        <v>-1.1212043814546551</v>
      </c>
      <c r="AV180">
        <f t="shared" si="71"/>
        <v>-1.8031953945038821</v>
      </c>
      <c r="AW180">
        <f t="shared" si="72"/>
        <v>-1.1239722615436201</v>
      </c>
    </row>
    <row r="181" spans="1:49" x14ac:dyDescent="0.25">
      <c r="A181" s="1" t="s">
        <v>11</v>
      </c>
      <c r="B181" s="1">
        <v>-396.97599434493497</v>
      </c>
      <c r="C181" s="1">
        <v>-385.83086866531698</v>
      </c>
      <c r="D181" s="1">
        <v>11.1451256796182</v>
      </c>
      <c r="E181" s="1">
        <v>-354.01017436841897</v>
      </c>
      <c r="F181" s="1">
        <v>-352.19375923610198</v>
      </c>
      <c r="G181" s="1">
        <v>1.8164151323167099</v>
      </c>
      <c r="H181" s="1">
        <v>-42.965819976515903</v>
      </c>
      <c r="I181" s="1">
        <v>-33.637109429214398</v>
      </c>
      <c r="J181" s="1">
        <v>9.3287105473014904</v>
      </c>
      <c r="K181" s="1">
        <v>-0.70651371425924203</v>
      </c>
      <c r="L181" s="1">
        <v>-2.2332061112446402</v>
      </c>
      <c r="M181" s="1">
        <v>-0.40674000303436703</v>
      </c>
      <c r="N181" s="1">
        <v>-1.39545364701534</v>
      </c>
      <c r="O181" s="1">
        <v>-0.29240049555035302</v>
      </c>
      <c r="P181" s="1">
        <v>-0.82876086559103301</v>
      </c>
      <c r="Q181">
        <v>-0.40683745207481897</v>
      </c>
      <c r="R181">
        <v>-1.39616124171366</v>
      </c>
      <c r="S181">
        <v>-0.29270544167659701</v>
      </c>
      <c r="T181">
        <v>-0.83120399343134499</v>
      </c>
      <c r="V181">
        <f t="shared" si="49"/>
        <v>-8.9915986382671509E-3</v>
      </c>
      <c r="W181">
        <f t="shared" si="50"/>
        <v>-7.3732156745219823E-3</v>
      </c>
      <c r="X181">
        <f t="shared" si="51"/>
        <v>1.2194948629181515</v>
      </c>
      <c r="Y181">
        <f t="shared" si="52"/>
        <v>0</v>
      </c>
      <c r="Z181">
        <f t="shared" si="53"/>
        <v>1</v>
      </c>
      <c r="AA181">
        <f t="shared" si="54"/>
        <v>0</v>
      </c>
      <c r="AB181">
        <f t="shared" si="55"/>
        <v>0</v>
      </c>
      <c r="AD181">
        <f t="shared" si="56"/>
        <v>-5.8408760996352393E-3</v>
      </c>
      <c r="AE181">
        <f t="shared" si="57"/>
        <v>-6.9708205078260477E-3</v>
      </c>
      <c r="AF181">
        <f t="shared" si="58"/>
        <v>0.83790367189597914</v>
      </c>
      <c r="AH181">
        <f t="shared" si="59"/>
        <v>0</v>
      </c>
      <c r="AI181">
        <f t="shared" si="60"/>
        <v>0</v>
      </c>
      <c r="AJ181">
        <f t="shared" si="61"/>
        <v>1</v>
      </c>
      <c r="AK181">
        <f t="shared" si="62"/>
        <v>0</v>
      </c>
      <c r="AM181">
        <f t="shared" si="63"/>
        <v>3.1608814750129635</v>
      </c>
      <c r="AN181">
        <f t="shared" si="64"/>
        <v>3.4317421726869446</v>
      </c>
      <c r="AO181">
        <f t="shared" si="65"/>
        <v>2.8397285293715915</v>
      </c>
      <c r="AP181">
        <f t="shared" si="66"/>
        <v>3.4308246953949912</v>
      </c>
      <c r="AQ181">
        <f t="shared" si="67"/>
        <v>2.8343346820638877</v>
      </c>
      <c r="AS181">
        <f t="shared" si="68"/>
        <v>-2.9397198255038823</v>
      </c>
      <c r="AT181">
        <f t="shared" si="69"/>
        <v>-1.8021936500497071</v>
      </c>
      <c r="AU181">
        <f t="shared" si="70"/>
        <v>-1.121161361141386</v>
      </c>
      <c r="AV181">
        <f t="shared" si="71"/>
        <v>-1.802998693788479</v>
      </c>
      <c r="AW181">
        <f t="shared" si="72"/>
        <v>-1.1239094351079419</v>
      </c>
    </row>
    <row r="182" spans="1:49" x14ac:dyDescent="0.25">
      <c r="A182" s="1" t="s">
        <v>12</v>
      </c>
      <c r="B182" s="1">
        <v>-348.48044372273802</v>
      </c>
      <c r="C182" s="1">
        <v>-331.00328020397802</v>
      </c>
      <c r="D182" s="1">
        <v>17.477163518760001</v>
      </c>
      <c r="E182" s="1">
        <v>-287.128740453793</v>
      </c>
      <c r="F182" s="1">
        <v>-283.28450694009598</v>
      </c>
      <c r="G182" s="1">
        <v>3.84423351369708</v>
      </c>
      <c r="H182" s="1">
        <v>-61.351703268944902</v>
      </c>
      <c r="I182" s="1">
        <v>-47.718773263881999</v>
      </c>
      <c r="J182" s="1">
        <v>13.632930005062899</v>
      </c>
      <c r="K182" s="1">
        <v>-1.3439755486184699</v>
      </c>
      <c r="L182" s="1">
        <v>-3.9157537101269302</v>
      </c>
      <c r="M182" s="1">
        <v>-0.40678219733509402</v>
      </c>
      <c r="N182" s="1">
        <v>-1.39520898529425</v>
      </c>
      <c r="O182" s="1">
        <v>-0.927582131082484</v>
      </c>
      <c r="P182" s="1">
        <v>-2.5067883185897499</v>
      </c>
      <c r="Q182">
        <v>-0.40691952301627399</v>
      </c>
      <c r="R182">
        <v>-1.39618455988978</v>
      </c>
      <c r="S182">
        <v>-0.92808762171051096</v>
      </c>
      <c r="T182">
        <v>-2.51036243575447</v>
      </c>
      <c r="V182">
        <f t="shared" si="49"/>
        <v>-1.3756406242930286E-2</v>
      </c>
      <c r="W182">
        <f t="shared" si="50"/>
        <v>-9.6112202008918901E-3</v>
      </c>
      <c r="X182">
        <f t="shared" si="51"/>
        <v>1.4312861380133333</v>
      </c>
      <c r="Y182">
        <f t="shared" si="52"/>
        <v>1</v>
      </c>
      <c r="Z182">
        <f t="shared" si="53"/>
        <v>0</v>
      </c>
      <c r="AA182">
        <f t="shared" si="54"/>
        <v>0</v>
      </c>
      <c r="AB182">
        <f t="shared" si="55"/>
        <v>0</v>
      </c>
      <c r="AD182">
        <f t="shared" si="56"/>
        <v>-9.2067144826804004E-3</v>
      </c>
      <c r="AE182">
        <f t="shared" si="57"/>
        <v>-8.9684038916849618E-3</v>
      </c>
      <c r="AF182">
        <f t="shared" si="58"/>
        <v>1.0265722411561313</v>
      </c>
      <c r="AH182">
        <f t="shared" si="59"/>
        <v>1</v>
      </c>
      <c r="AI182">
        <f t="shared" si="60"/>
        <v>0</v>
      </c>
      <c r="AJ182">
        <f t="shared" si="61"/>
        <v>0</v>
      </c>
      <c r="AK182">
        <f t="shared" si="62"/>
        <v>0</v>
      </c>
      <c r="AM182">
        <f t="shared" si="63"/>
        <v>2.9135602311754121</v>
      </c>
      <c r="AN182">
        <f t="shared" si="64"/>
        <v>3.4311073342970131</v>
      </c>
      <c r="AO182">
        <f t="shared" si="65"/>
        <v>2.7048765407815147</v>
      </c>
      <c r="AP182">
        <f t="shared" si="66"/>
        <v>3.429867369896038</v>
      </c>
      <c r="AQ182">
        <f t="shared" si="67"/>
        <v>2.7024974226965108</v>
      </c>
      <c r="AS182">
        <f t="shared" si="68"/>
        <v>-5.2597292587454003</v>
      </c>
      <c r="AT182">
        <f t="shared" si="69"/>
        <v>-1.801991182629344</v>
      </c>
      <c r="AU182">
        <f t="shared" si="70"/>
        <v>-3.434370449672234</v>
      </c>
      <c r="AV182">
        <f t="shared" si="71"/>
        <v>-1.8031040829060538</v>
      </c>
      <c r="AW182">
        <f t="shared" si="72"/>
        <v>-3.4384500574649808</v>
      </c>
    </row>
    <row r="183" spans="1:49" x14ac:dyDescent="0.25">
      <c r="A183" s="1" t="s">
        <v>13</v>
      </c>
      <c r="B183" s="1">
        <v>-345.27984187513198</v>
      </c>
      <c r="C183" s="1">
        <v>-328.82605418113297</v>
      </c>
      <c r="D183" s="1">
        <v>16.4537876939991</v>
      </c>
      <c r="E183" s="1">
        <v>-292.27496917892302</v>
      </c>
      <c r="F183" s="1">
        <v>-288.408846966802</v>
      </c>
      <c r="G183" s="1">
        <v>3.86612221212143</v>
      </c>
      <c r="H183" s="1">
        <v>-53.004872696209198</v>
      </c>
      <c r="I183" s="1">
        <v>-40.417207214331498</v>
      </c>
      <c r="J183" s="1">
        <v>12.5876654818777</v>
      </c>
      <c r="K183" s="1">
        <v>-1.3426351609679501</v>
      </c>
      <c r="L183" s="1">
        <v>-3.9129777887310202</v>
      </c>
      <c r="M183" s="1">
        <v>-0.40666023332166601</v>
      </c>
      <c r="N183" s="1">
        <v>-1.3950922516478901</v>
      </c>
      <c r="O183" s="1">
        <v>-0.92744271128846201</v>
      </c>
      <c r="P183" s="1">
        <v>-2.5062292664189401</v>
      </c>
      <c r="Q183">
        <v>-0.40679447005569203</v>
      </c>
      <c r="R183">
        <v>-1.3960425244044199</v>
      </c>
      <c r="S183">
        <v>-0.927887547525164</v>
      </c>
      <c r="T183">
        <v>-2.5094943085988701</v>
      </c>
      <c r="V183">
        <f t="shared" si="49"/>
        <v>-1.165627066419006E-2</v>
      </c>
      <c r="W183">
        <f t="shared" si="50"/>
        <v>-8.5322163578220866E-3</v>
      </c>
      <c r="X183">
        <f t="shared" si="51"/>
        <v>1.3661480411832188</v>
      </c>
      <c r="Y183">
        <f t="shared" si="52"/>
        <v>1</v>
      </c>
      <c r="Z183">
        <f t="shared" si="53"/>
        <v>0</v>
      </c>
      <c r="AA183">
        <f t="shared" si="54"/>
        <v>0</v>
      </c>
      <c r="AB183">
        <f t="shared" si="55"/>
        <v>0</v>
      </c>
      <c r="AD183">
        <f t="shared" si="56"/>
        <v>-7.4409557277301808E-3</v>
      </c>
      <c r="AE183">
        <f t="shared" si="57"/>
        <v>-7.9531433870940749E-3</v>
      </c>
      <c r="AF183">
        <f t="shared" si="58"/>
        <v>0.93559934299750658</v>
      </c>
      <c r="AH183">
        <f t="shared" si="59"/>
        <v>0</v>
      </c>
      <c r="AI183">
        <f t="shared" si="60"/>
        <v>1</v>
      </c>
      <c r="AJ183">
        <f t="shared" si="61"/>
        <v>0</v>
      </c>
      <c r="AK183">
        <f t="shared" si="62"/>
        <v>0</v>
      </c>
      <c r="AM183">
        <f t="shared" si="63"/>
        <v>2.9144013969588172</v>
      </c>
      <c r="AN183">
        <f t="shared" si="64"/>
        <v>3.4318129354445142</v>
      </c>
      <c r="AO183">
        <f t="shared" si="65"/>
        <v>2.7045241799958668</v>
      </c>
      <c r="AP183">
        <f t="shared" si="66"/>
        <v>3.4306089883747739</v>
      </c>
      <c r="AQ183">
        <f t="shared" si="67"/>
        <v>2.7023008924584979</v>
      </c>
      <c r="AS183">
        <f t="shared" si="68"/>
        <v>-5.2556129496989703</v>
      </c>
      <c r="AT183">
        <f t="shared" si="69"/>
        <v>-1.8017524849695561</v>
      </c>
      <c r="AU183">
        <f t="shared" si="70"/>
        <v>-3.4336719777074021</v>
      </c>
      <c r="AV183">
        <f t="shared" si="71"/>
        <v>-1.8028369944601119</v>
      </c>
      <c r="AW183">
        <f t="shared" si="72"/>
        <v>-3.4373818561240341</v>
      </c>
    </row>
    <row r="184" spans="1:49" x14ac:dyDescent="0.25">
      <c r="A184" s="1" t="s">
        <v>14</v>
      </c>
      <c r="B184" s="1">
        <v>-339.38773976292703</v>
      </c>
      <c r="C184" s="1">
        <v>-322.702547644329</v>
      </c>
      <c r="D184" s="1">
        <v>16.685192118597701</v>
      </c>
      <c r="E184" s="1">
        <v>-280.40190104405099</v>
      </c>
      <c r="F184" s="1">
        <v>-276.779625973561</v>
      </c>
      <c r="G184" s="1">
        <v>3.6222750704906201</v>
      </c>
      <c r="H184" s="1">
        <v>-58.985838718875499</v>
      </c>
      <c r="I184" s="1">
        <v>-45.922921670768403</v>
      </c>
      <c r="J184" s="1">
        <v>13.062917048107</v>
      </c>
      <c r="K184" s="1">
        <v>-1.3435820678397501</v>
      </c>
      <c r="L184" s="1">
        <v>-3.9151504209889101</v>
      </c>
      <c r="M184" s="1">
        <v>-0.40667749287772298</v>
      </c>
      <c r="N184" s="1">
        <v>-1.3952096018690301</v>
      </c>
      <c r="O184" s="1">
        <v>-0.92758354478515903</v>
      </c>
      <c r="P184" s="1">
        <v>-2.50679533294426</v>
      </c>
      <c r="Q184">
        <v>-0.40680210856854898</v>
      </c>
      <c r="R184">
        <v>-1.39610789551633</v>
      </c>
      <c r="S184">
        <v>-0.92807600023719805</v>
      </c>
      <c r="T184">
        <v>-2.51025536978256</v>
      </c>
      <c r="V184">
        <f t="shared" si="49"/>
        <v>-1.3145486175619947E-2</v>
      </c>
      <c r="W184">
        <f t="shared" si="50"/>
        <v>-9.3210301768680281E-3</v>
      </c>
      <c r="X184">
        <f t="shared" si="51"/>
        <v>1.4103040035470606</v>
      </c>
      <c r="Y184">
        <f t="shared" si="52"/>
        <v>1</v>
      </c>
      <c r="Z184">
        <f t="shared" si="53"/>
        <v>0</v>
      </c>
      <c r="AA184">
        <f t="shared" si="54"/>
        <v>0</v>
      </c>
      <c r="AB184">
        <f t="shared" si="55"/>
        <v>0</v>
      </c>
      <c r="AD184">
        <f t="shared" si="56"/>
        <v>-8.7871556900198655E-3</v>
      </c>
      <c r="AE184">
        <f t="shared" si="57"/>
        <v>-8.703959034003117E-3</v>
      </c>
      <c r="AF184">
        <f t="shared" si="58"/>
        <v>1.0095584843278478</v>
      </c>
      <c r="AH184">
        <f t="shared" si="59"/>
        <v>1</v>
      </c>
      <c r="AI184">
        <f t="shared" si="60"/>
        <v>0</v>
      </c>
      <c r="AJ184">
        <f t="shared" si="61"/>
        <v>0</v>
      </c>
      <c r="AK184">
        <f t="shared" si="62"/>
        <v>0</v>
      </c>
      <c r="AM184">
        <f t="shared" si="63"/>
        <v>2.9139644795079778</v>
      </c>
      <c r="AN184">
        <f t="shared" si="64"/>
        <v>3.4319091914959339</v>
      </c>
      <c r="AO184">
        <f t="shared" si="65"/>
        <v>2.7047950481867735</v>
      </c>
      <c r="AP184">
        <f t="shared" si="66"/>
        <v>3.4307519503877049</v>
      </c>
      <c r="AQ184">
        <f t="shared" si="67"/>
        <v>2.7025008658652605</v>
      </c>
      <c r="AS184">
        <f t="shared" si="68"/>
        <v>-5.2587324888286604</v>
      </c>
      <c r="AT184">
        <f t="shared" si="69"/>
        <v>-1.8018870947467531</v>
      </c>
      <c r="AU184">
        <f t="shared" si="70"/>
        <v>-3.4343788777294191</v>
      </c>
      <c r="AV184">
        <f t="shared" si="71"/>
        <v>-1.8029100040848789</v>
      </c>
      <c r="AW184">
        <f t="shared" si="72"/>
        <v>-3.4383313700197582</v>
      </c>
    </row>
    <row r="185" spans="1:49" x14ac:dyDescent="0.25">
      <c r="A185" s="1" t="s">
        <v>15</v>
      </c>
      <c r="B185" s="1">
        <v>-344.76709170274898</v>
      </c>
      <c r="C185" s="1">
        <v>-327.82443711711898</v>
      </c>
      <c r="D185" s="1">
        <v>16.942654585629501</v>
      </c>
      <c r="E185" s="1">
        <v>-284.978360267683</v>
      </c>
      <c r="F185" s="1">
        <v>-281.31060674207799</v>
      </c>
      <c r="G185" s="1">
        <v>3.6677535256058902</v>
      </c>
      <c r="H185" s="1">
        <v>-59.788731435065301</v>
      </c>
      <c r="I185" s="1">
        <v>-46.5138303750416</v>
      </c>
      <c r="J185" s="1">
        <v>13.2749010600236</v>
      </c>
      <c r="K185" s="1">
        <v>-1.3436872290589299</v>
      </c>
      <c r="L185" s="1">
        <v>-3.91535427836711</v>
      </c>
      <c r="M185" s="1">
        <v>-0.40671038922106201</v>
      </c>
      <c r="N185" s="1">
        <v>-1.39520393355026</v>
      </c>
      <c r="O185" s="1">
        <v>-0.92757470115643503</v>
      </c>
      <c r="P185" s="1">
        <v>-2.5067801615040399</v>
      </c>
      <c r="Q185">
        <v>-0.40683804440604299</v>
      </c>
      <c r="R185">
        <v>-1.3961278144126801</v>
      </c>
      <c r="S185">
        <v>-0.92807290145266796</v>
      </c>
      <c r="T185">
        <v>-2.51028656722373</v>
      </c>
      <c r="V185">
        <f t="shared" si="49"/>
        <v>-1.3370183312809925E-2</v>
      </c>
      <c r="W185">
        <f t="shared" si="50"/>
        <v>-9.4021386814329144E-3</v>
      </c>
      <c r="X185">
        <f t="shared" si="51"/>
        <v>1.4220363861695633</v>
      </c>
      <c r="Y185">
        <f t="shared" si="52"/>
        <v>1</v>
      </c>
      <c r="Z185">
        <f t="shared" si="53"/>
        <v>0</v>
      </c>
      <c r="AA185">
        <f t="shared" si="54"/>
        <v>0</v>
      </c>
      <c r="AB185">
        <f t="shared" si="55"/>
        <v>0</v>
      </c>
      <c r="AD185">
        <f t="shared" si="56"/>
        <v>-8.9398967307001698E-3</v>
      </c>
      <c r="AE185">
        <f t="shared" si="57"/>
        <v>-8.7762832002189484E-3</v>
      </c>
      <c r="AF185">
        <f t="shared" si="58"/>
        <v>1.0186426903905219</v>
      </c>
      <c r="AH185">
        <f t="shared" si="59"/>
        <v>1</v>
      </c>
      <c r="AI185">
        <f t="shared" si="60"/>
        <v>0</v>
      </c>
      <c r="AJ185">
        <f t="shared" si="61"/>
        <v>0</v>
      </c>
      <c r="AK185">
        <f t="shared" si="62"/>
        <v>0</v>
      </c>
      <c r="AM185">
        <f t="shared" si="63"/>
        <v>2.9138881383201678</v>
      </c>
      <c r="AN185">
        <f t="shared" si="64"/>
        <v>3.4316550126253205</v>
      </c>
      <c r="AO185">
        <f t="shared" si="65"/>
        <v>2.7048376946406893</v>
      </c>
      <c r="AP185">
        <f t="shared" si="66"/>
        <v>3.4304605206234737</v>
      </c>
      <c r="AQ185">
        <f t="shared" si="67"/>
        <v>2.7025102758610839</v>
      </c>
      <c r="AS185">
        <f t="shared" si="68"/>
        <v>-5.2590415074260397</v>
      </c>
      <c r="AT185">
        <f t="shared" si="69"/>
        <v>-1.8019143227713219</v>
      </c>
      <c r="AU185">
        <f t="shared" si="70"/>
        <v>-3.434354862660475</v>
      </c>
      <c r="AV185">
        <f t="shared" si="71"/>
        <v>-1.8029658588187232</v>
      </c>
      <c r="AW185">
        <f t="shared" si="72"/>
        <v>-3.4383594686763979</v>
      </c>
    </row>
    <row r="186" spans="1:49" x14ac:dyDescent="0.25">
      <c r="A186" s="1" t="s">
        <v>16</v>
      </c>
      <c r="B186" s="1">
        <v>-333.12818649403101</v>
      </c>
      <c r="C186" s="1">
        <v>-317.98075208985301</v>
      </c>
      <c r="D186" s="1">
        <v>15.147434404177901</v>
      </c>
      <c r="E186" s="1">
        <v>-283.454409732508</v>
      </c>
      <c r="F186" s="1">
        <v>-279.829550165775</v>
      </c>
      <c r="G186" s="1">
        <v>3.6248595667328201</v>
      </c>
      <c r="H186" s="1">
        <v>-49.673776761522703</v>
      </c>
      <c r="I186" s="1">
        <v>-38.151201924077597</v>
      </c>
      <c r="J186" s="1">
        <v>11.5225748374451</v>
      </c>
      <c r="K186" s="1">
        <v>-1.34204229744133</v>
      </c>
      <c r="L186" s="1">
        <v>-3.9122888556756399</v>
      </c>
      <c r="M186" s="1">
        <v>-0.40658002076651001</v>
      </c>
      <c r="N186" s="1">
        <v>-1.3950846840556901</v>
      </c>
      <c r="O186" s="1">
        <v>-0.92744273383254705</v>
      </c>
      <c r="P186" s="1">
        <v>-2.5063039747023699</v>
      </c>
      <c r="Q186">
        <v>-0.40669901356344501</v>
      </c>
      <c r="R186">
        <v>-1.39594373028159</v>
      </c>
      <c r="S186">
        <v>-0.92784675432806696</v>
      </c>
      <c r="T186">
        <v>-2.5093106315301901</v>
      </c>
      <c r="V186">
        <f t="shared" si="49"/>
        <v>-1.090019691757993E-2</v>
      </c>
      <c r="W186">
        <f t="shared" si="50"/>
        <v>-8.0195428422729087E-3</v>
      </c>
      <c r="X186">
        <f t="shared" si="51"/>
        <v>1.3592042753512596</v>
      </c>
      <c r="Y186">
        <f t="shared" si="52"/>
        <v>1</v>
      </c>
      <c r="Z186">
        <f t="shared" si="53"/>
        <v>0</v>
      </c>
      <c r="AA186">
        <f t="shared" si="54"/>
        <v>0</v>
      </c>
      <c r="AB186">
        <f t="shared" si="55"/>
        <v>0</v>
      </c>
      <c r="AD186">
        <f t="shared" si="56"/>
        <v>-7.0344938638600141E-3</v>
      </c>
      <c r="AE186">
        <f t="shared" si="57"/>
        <v>-7.496529549818054E-3</v>
      </c>
      <c r="AF186">
        <f t="shared" si="58"/>
        <v>0.93836672250971731</v>
      </c>
      <c r="AH186">
        <f t="shared" si="59"/>
        <v>0</v>
      </c>
      <c r="AI186">
        <f t="shared" si="60"/>
        <v>1</v>
      </c>
      <c r="AJ186">
        <f t="shared" si="61"/>
        <v>0</v>
      </c>
      <c r="AK186">
        <f t="shared" si="62"/>
        <v>0</v>
      </c>
      <c r="AM186">
        <f t="shared" si="63"/>
        <v>2.9151755225111846</v>
      </c>
      <c r="AN186">
        <f t="shared" si="64"/>
        <v>3.4323755006202465</v>
      </c>
      <c r="AO186">
        <f t="shared" si="65"/>
        <v>2.704445125043732</v>
      </c>
      <c r="AP186">
        <f t="shared" si="66"/>
        <v>3.4312671867781144</v>
      </c>
      <c r="AQ186">
        <f t="shared" si="67"/>
        <v>2.7023813797595526</v>
      </c>
      <c r="AS186">
        <f t="shared" si="68"/>
        <v>-5.2543311531169703</v>
      </c>
      <c r="AT186">
        <f t="shared" si="69"/>
        <v>-1.8016647048222001</v>
      </c>
      <c r="AU186">
        <f t="shared" si="70"/>
        <v>-3.4337467085349171</v>
      </c>
      <c r="AV186">
        <f t="shared" si="71"/>
        <v>-1.802642743845035</v>
      </c>
      <c r="AW186">
        <f t="shared" si="72"/>
        <v>-3.4371573858582569</v>
      </c>
    </row>
    <row r="187" spans="1:49" x14ac:dyDescent="0.25">
      <c r="A187" s="1" t="s">
        <v>17</v>
      </c>
      <c r="B187" s="1">
        <v>-337.03347223123501</v>
      </c>
      <c r="C187" s="1">
        <v>-321.78095469368998</v>
      </c>
      <c r="D187" s="1">
        <v>15.2525175375456</v>
      </c>
      <c r="E187" s="1">
        <v>-287.06832221784799</v>
      </c>
      <c r="F187" s="1">
        <v>-283.44601222165198</v>
      </c>
      <c r="G187" s="1">
        <v>3.62230999619623</v>
      </c>
      <c r="H187" s="1">
        <v>-49.965150013387401</v>
      </c>
      <c r="I187" s="1">
        <v>-38.334942472038001</v>
      </c>
      <c r="J187" s="1">
        <v>11.630207541349399</v>
      </c>
      <c r="K187" s="1">
        <v>-1.34228841482816</v>
      </c>
      <c r="L187" s="1">
        <v>-3.9124850119597001</v>
      </c>
      <c r="M187" s="1">
        <v>-0.40673850211630203</v>
      </c>
      <c r="N187" s="1">
        <v>-1.39520990249613</v>
      </c>
      <c r="O187" s="1">
        <v>-0.92747537493645704</v>
      </c>
      <c r="P187" s="1">
        <v>-2.50631892928399</v>
      </c>
      <c r="Q187">
        <v>-0.40685471627823699</v>
      </c>
      <c r="R187">
        <v>-1.3960542452762199</v>
      </c>
      <c r="S187">
        <v>-0.92788635877812997</v>
      </c>
      <c r="T187">
        <v>-2.50937709997255</v>
      </c>
      <c r="V187">
        <f t="shared" si="49"/>
        <v>-1.0956180179580333E-2</v>
      </c>
      <c r="W187">
        <f t="shared" si="50"/>
        <v>-8.0745377754009029E-3</v>
      </c>
      <c r="X187">
        <f t="shared" si="51"/>
        <v>1.3568801687891485</v>
      </c>
      <c r="Y187">
        <f t="shared" si="52"/>
        <v>1</v>
      </c>
      <c r="Z187">
        <f t="shared" si="53"/>
        <v>0</v>
      </c>
      <c r="AA187">
        <f t="shared" si="54"/>
        <v>0</v>
      </c>
      <c r="AB187">
        <f t="shared" si="55"/>
        <v>0</v>
      </c>
      <c r="AD187">
        <f t="shared" si="56"/>
        <v>-7.0536667109299955E-3</v>
      </c>
      <c r="AE187">
        <f t="shared" si="57"/>
        <v>-7.5473397717930046E-3</v>
      </c>
      <c r="AF187">
        <f t="shared" si="58"/>
        <v>0.93458979245799501</v>
      </c>
      <c r="AH187">
        <f t="shared" si="59"/>
        <v>0</v>
      </c>
      <c r="AI187">
        <f t="shared" si="60"/>
        <v>1</v>
      </c>
      <c r="AJ187">
        <f t="shared" si="61"/>
        <v>0</v>
      </c>
      <c r="AK187">
        <f t="shared" si="62"/>
        <v>0</v>
      </c>
      <c r="AM187">
        <f t="shared" si="63"/>
        <v>2.9147871416744495</v>
      </c>
      <c r="AN187">
        <f t="shared" si="64"/>
        <v>3.4313335680284851</v>
      </c>
      <c r="AO187">
        <f t="shared" si="65"/>
        <v>2.7044013269868272</v>
      </c>
      <c r="AP187">
        <f t="shared" si="66"/>
        <v>3.4302380896736113</v>
      </c>
      <c r="AQ187">
        <f t="shared" si="67"/>
        <v>2.7023023974687224</v>
      </c>
      <c r="AS187">
        <f t="shared" si="68"/>
        <v>-5.2547734267878603</v>
      </c>
      <c r="AT187">
        <f t="shared" si="69"/>
        <v>-1.8019484046124319</v>
      </c>
      <c r="AU187">
        <f t="shared" si="70"/>
        <v>-3.4337943042204468</v>
      </c>
      <c r="AV187">
        <f t="shared" si="71"/>
        <v>-1.8029089615544569</v>
      </c>
      <c r="AW187">
        <f t="shared" si="72"/>
        <v>-3.4372634587506798</v>
      </c>
    </row>
    <row r="188" spans="1:49" x14ac:dyDescent="0.25">
      <c r="A188" s="1" t="s">
        <v>18</v>
      </c>
      <c r="B188" s="1">
        <v>-352.41802645398701</v>
      </c>
      <c r="C188" s="1">
        <v>-338.69322501272802</v>
      </c>
      <c r="D188" s="1">
        <v>13.7248014412587</v>
      </c>
      <c r="E188" s="1">
        <v>-311.96117116932197</v>
      </c>
      <c r="F188" s="1">
        <v>-307.752331732622</v>
      </c>
      <c r="G188" s="1">
        <v>4.2088394366997601</v>
      </c>
      <c r="H188" s="1">
        <v>-40.456855284664996</v>
      </c>
      <c r="I188" s="1">
        <v>-30.940893280106</v>
      </c>
      <c r="J188" s="1">
        <v>9.5159620045589808</v>
      </c>
      <c r="K188" s="1">
        <v>-0.88097510811008495</v>
      </c>
      <c r="L188" s="1">
        <v>-2.6879240607904502</v>
      </c>
      <c r="M188" s="1">
        <v>-0.40663374144520098</v>
      </c>
      <c r="N188" s="1">
        <v>-1.39511583723844</v>
      </c>
      <c r="O188" s="1">
        <v>-0.467944212961872</v>
      </c>
      <c r="P188" s="1">
        <v>-1.2837961769964199</v>
      </c>
      <c r="Q188">
        <v>-0.40672803669111401</v>
      </c>
      <c r="R188">
        <v>-1.39579025802851</v>
      </c>
      <c r="S188">
        <v>-0.46825829609029801</v>
      </c>
      <c r="T188">
        <v>-1.28633781584011</v>
      </c>
      <c r="V188">
        <f t="shared" si="49"/>
        <v>-9.0120465555902918E-3</v>
      </c>
      <c r="W188">
        <f t="shared" si="50"/>
        <v>-6.3971537030119707E-3</v>
      </c>
      <c r="X188">
        <f t="shared" si="51"/>
        <v>1.4087587971111515</v>
      </c>
      <c r="Y188">
        <f t="shared" si="52"/>
        <v>1</v>
      </c>
      <c r="Z188">
        <f t="shared" si="53"/>
        <v>0</v>
      </c>
      <c r="AA188">
        <f t="shared" si="54"/>
        <v>0</v>
      </c>
      <c r="AB188">
        <f t="shared" si="55"/>
        <v>0</v>
      </c>
      <c r="AD188">
        <f t="shared" si="56"/>
        <v>-5.795986921830254E-3</v>
      </c>
      <c r="AE188">
        <f t="shared" si="57"/>
        <v>-5.9887753286729239E-3</v>
      </c>
      <c r="AF188">
        <f t="shared" si="58"/>
        <v>0.96780837545872822</v>
      </c>
      <c r="AH188">
        <f t="shared" si="59"/>
        <v>0</v>
      </c>
      <c r="AI188">
        <f t="shared" si="60"/>
        <v>1</v>
      </c>
      <c r="AJ188">
        <f t="shared" si="61"/>
        <v>0</v>
      </c>
      <c r="AK188">
        <f t="shared" si="62"/>
        <v>0</v>
      </c>
      <c r="AM188">
        <f t="shared" si="63"/>
        <v>3.0510783290537336</v>
      </c>
      <c r="AN188">
        <f t="shared" si="64"/>
        <v>3.4317532407743272</v>
      </c>
      <c r="AO188">
        <f t="shared" si="65"/>
        <v>2.747068928794921</v>
      </c>
      <c r="AP188">
        <f t="shared" si="66"/>
        <v>3.4308904919697851</v>
      </c>
      <c r="AQ188">
        <f t="shared" si="67"/>
        <v>2.7434812557475166</v>
      </c>
      <c r="AS188">
        <f t="shared" si="68"/>
        <v>-3.5688991689005354</v>
      </c>
      <c r="AT188">
        <f t="shared" si="69"/>
        <v>-1.8017495786836411</v>
      </c>
      <c r="AU188">
        <f t="shared" si="70"/>
        <v>-1.751740389958292</v>
      </c>
      <c r="AV188">
        <f t="shared" si="71"/>
        <v>-1.8025182947196239</v>
      </c>
      <c r="AW188">
        <f t="shared" si="72"/>
        <v>-1.7545961119304079</v>
      </c>
    </row>
    <row r="189" spans="1:49" x14ac:dyDescent="0.25">
      <c r="A189" s="1" t="s">
        <v>19</v>
      </c>
      <c r="B189" s="1">
        <v>-336.34490283563298</v>
      </c>
      <c r="C189" s="1">
        <v>-323.79458067164802</v>
      </c>
      <c r="D189" s="1">
        <v>12.550322163984999</v>
      </c>
      <c r="E189" s="1">
        <v>-299.15189365312102</v>
      </c>
      <c r="F189" s="1">
        <v>-295.32357451757503</v>
      </c>
      <c r="G189" s="1">
        <v>3.8283191355455801</v>
      </c>
      <c r="H189" s="1">
        <v>-37.1930091825121</v>
      </c>
      <c r="I189" s="1">
        <v>-28.471006154072601</v>
      </c>
      <c r="J189" s="1">
        <v>8.7220030284394596</v>
      </c>
      <c r="K189" s="1">
        <v>-0.88057825934537004</v>
      </c>
      <c r="L189" s="1">
        <v>-2.6872944101063201</v>
      </c>
      <c r="M189" s="1">
        <v>-0.406740970056233</v>
      </c>
      <c r="N189" s="1">
        <v>-1.3952153373970799</v>
      </c>
      <c r="O189" s="1">
        <v>-0.46794504401634501</v>
      </c>
      <c r="P189" s="1">
        <v>-1.2838052508793001</v>
      </c>
      <c r="Q189">
        <v>-0.406825262272137</v>
      </c>
      <c r="R189">
        <v>-1.39582844195472</v>
      </c>
      <c r="S189">
        <v>-0.46823611036892998</v>
      </c>
      <c r="T189">
        <v>-1.2861388227994399</v>
      </c>
      <c r="V189">
        <f t="shared" si="49"/>
        <v>-8.2738218299400756E-3</v>
      </c>
      <c r="W189">
        <f t="shared" si="50"/>
        <v>-5.8922452727920294E-3</v>
      </c>
      <c r="X189">
        <f t="shared" si="51"/>
        <v>1.4041882927286122</v>
      </c>
      <c r="Y189">
        <f t="shared" si="52"/>
        <v>1</v>
      </c>
      <c r="Z189">
        <f t="shared" si="53"/>
        <v>0</v>
      </c>
      <c r="AA189">
        <f t="shared" si="54"/>
        <v>0</v>
      </c>
      <c r="AB189">
        <f t="shared" si="55"/>
        <v>0</v>
      </c>
      <c r="AD189">
        <f t="shared" si="56"/>
        <v>-5.3271453521601675E-3</v>
      </c>
      <c r="AE189">
        <f t="shared" si="57"/>
        <v>-5.5168867043030589E-3</v>
      </c>
      <c r="AF189">
        <f t="shared" si="58"/>
        <v>0.96560716898628762</v>
      </c>
      <c r="AH189">
        <f t="shared" si="59"/>
        <v>0</v>
      </c>
      <c r="AI189">
        <f t="shared" si="60"/>
        <v>1</v>
      </c>
      <c r="AJ189">
        <f t="shared" si="61"/>
        <v>0</v>
      </c>
      <c r="AK189">
        <f t="shared" si="62"/>
        <v>0</v>
      </c>
      <c r="AM189">
        <f t="shared" si="63"/>
        <v>3.0517383112593301</v>
      </c>
      <c r="AN189">
        <f t="shared" si="64"/>
        <v>3.4310269577630375</v>
      </c>
      <c r="AO189">
        <f t="shared" si="65"/>
        <v>2.7467741045987943</v>
      </c>
      <c r="AP189">
        <f t="shared" si="66"/>
        <v>3.4302306384433998</v>
      </c>
      <c r="AQ189">
        <f t="shared" si="67"/>
        <v>2.7434957743338289</v>
      </c>
      <c r="AS189">
        <f t="shared" si="68"/>
        <v>-3.56787266945169</v>
      </c>
      <c r="AT189">
        <f t="shared" si="69"/>
        <v>-1.8019563074533129</v>
      </c>
      <c r="AU189">
        <f t="shared" si="70"/>
        <v>-1.7517502948956452</v>
      </c>
      <c r="AV189">
        <f t="shared" si="71"/>
        <v>-1.8026537042268571</v>
      </c>
      <c r="AW189">
        <f t="shared" si="72"/>
        <v>-1.75437493316837</v>
      </c>
    </row>
    <row r="190" spans="1:49" x14ac:dyDescent="0.25">
      <c r="A190" s="1" t="s">
        <v>20</v>
      </c>
      <c r="B190" s="1">
        <v>-343.72576903930201</v>
      </c>
      <c r="C190" s="1">
        <v>-330.90397642784501</v>
      </c>
      <c r="D190" s="1">
        <v>12.821792611456001</v>
      </c>
      <c r="E190" s="1">
        <v>-306.511601274631</v>
      </c>
      <c r="F190" s="1">
        <v>-302.54931980382099</v>
      </c>
      <c r="G190" s="1">
        <v>3.9622814708098701</v>
      </c>
      <c r="H190" s="1">
        <v>-37.214167764670798</v>
      </c>
      <c r="I190" s="1">
        <v>-28.354656624024599</v>
      </c>
      <c r="J190" s="1">
        <v>8.8595111406461609</v>
      </c>
      <c r="K190" s="1">
        <v>-0.88046973641202697</v>
      </c>
      <c r="L190" s="1">
        <v>-2.6873322086331801</v>
      </c>
      <c r="M190" s="1">
        <v>-0.40667481276050599</v>
      </c>
      <c r="N190" s="1">
        <v>-1.39518776170376</v>
      </c>
      <c r="O190" s="1">
        <v>-0.46795002478446301</v>
      </c>
      <c r="P190" s="1">
        <v>-1.2838152198152299</v>
      </c>
      <c r="Q190">
        <v>-0.406755844795199</v>
      </c>
      <c r="R190">
        <v>-1.3957838283403901</v>
      </c>
      <c r="S190">
        <v>-0.46824757015047902</v>
      </c>
      <c r="T190">
        <v>-1.28621498489163</v>
      </c>
      <c r="V190">
        <f t="shared" si="49"/>
        <v>-8.3292271141901519E-3</v>
      </c>
      <c r="W190">
        <f t="shared" si="50"/>
        <v>-5.8448988670579682E-3</v>
      </c>
      <c r="X190">
        <f t="shared" si="51"/>
        <v>1.4250421270988853</v>
      </c>
      <c r="Y190">
        <f t="shared" si="52"/>
        <v>1</v>
      </c>
      <c r="Z190">
        <f t="shared" si="53"/>
        <v>0</v>
      </c>
      <c r="AA190">
        <f t="shared" si="54"/>
        <v>0</v>
      </c>
      <c r="AB190">
        <f t="shared" si="55"/>
        <v>0</v>
      </c>
      <c r="AD190">
        <f t="shared" si="56"/>
        <v>-5.3333954011600682E-3</v>
      </c>
      <c r="AE190">
        <f t="shared" si="57"/>
        <v>-5.4663214663489557E-3</v>
      </c>
      <c r="AF190">
        <f t="shared" si="58"/>
        <v>0.97568272081925855</v>
      </c>
      <c r="AH190">
        <f t="shared" si="59"/>
        <v>0</v>
      </c>
      <c r="AI190">
        <f t="shared" si="60"/>
        <v>1</v>
      </c>
      <c r="AJ190">
        <f t="shared" si="61"/>
        <v>0</v>
      </c>
      <c r="AK190">
        <f t="shared" si="62"/>
        <v>0</v>
      </c>
      <c r="AM190">
        <f t="shared" si="63"/>
        <v>3.0521573854250104</v>
      </c>
      <c r="AN190">
        <f t="shared" si="64"/>
        <v>3.4315028196906803</v>
      </c>
      <c r="AO190">
        <f t="shared" si="65"/>
        <v>2.7468695341617764</v>
      </c>
      <c r="AP190">
        <f t="shared" si="66"/>
        <v>3.430720855892782</v>
      </c>
      <c r="AQ190">
        <f t="shared" si="67"/>
        <v>2.7434878765238939</v>
      </c>
      <c r="AS190">
        <f t="shared" si="68"/>
        <v>-3.5678019450452072</v>
      </c>
      <c r="AT190">
        <f t="shared" si="69"/>
        <v>-1.801862574464266</v>
      </c>
      <c r="AU190">
        <f t="shared" si="70"/>
        <v>-1.751765244599693</v>
      </c>
      <c r="AV190">
        <f t="shared" si="71"/>
        <v>-1.8025396731355889</v>
      </c>
      <c r="AW190">
        <f t="shared" si="72"/>
        <v>-1.7544625550421089</v>
      </c>
    </row>
    <row r="191" spans="1:49" x14ac:dyDescent="0.25">
      <c r="A191" s="1" t="s">
        <v>21</v>
      </c>
      <c r="B191" s="1">
        <v>-402.28531526544401</v>
      </c>
      <c r="C191" s="1">
        <v>-389.38288918337099</v>
      </c>
      <c r="D191" s="1">
        <v>12.9024260820728</v>
      </c>
      <c r="E191" s="1">
        <v>-355.09859775310701</v>
      </c>
      <c r="F191" s="1">
        <v>-353.00490590056103</v>
      </c>
      <c r="G191" s="1">
        <v>2.0936918525459398</v>
      </c>
      <c r="H191" s="1">
        <v>-47.186717512336898</v>
      </c>
      <c r="I191" s="1">
        <v>-36.37798328281</v>
      </c>
      <c r="J191" s="1">
        <v>10.8087342295269</v>
      </c>
      <c r="K191" s="1">
        <v>-0.95654046963506201</v>
      </c>
      <c r="L191" s="1">
        <v>-2.93897968245986</v>
      </c>
      <c r="M191" s="1">
        <v>-0.40668623475482502</v>
      </c>
      <c r="N191" s="1">
        <v>-1.3953097709425899</v>
      </c>
      <c r="O191" s="1">
        <v>-0.54181338447451899</v>
      </c>
      <c r="P191" s="1">
        <v>-1.53373829292116</v>
      </c>
      <c r="Q191">
        <v>-0.40680628854242701</v>
      </c>
      <c r="R191">
        <v>-1.3961662324436499</v>
      </c>
      <c r="S191">
        <v>-0.54218085090842505</v>
      </c>
      <c r="T191">
        <v>-1.5365111399870099</v>
      </c>
      <c r="V191">
        <f t="shared" si="49"/>
        <v>-9.9316185961100256E-3</v>
      </c>
      <c r="W191">
        <f t="shared" si="50"/>
        <v>-8.040850405718003E-3</v>
      </c>
      <c r="X191">
        <f t="shared" si="51"/>
        <v>1.2351453011795197</v>
      </c>
      <c r="Y191">
        <f t="shared" si="52"/>
        <v>0</v>
      </c>
      <c r="Z191">
        <f t="shared" si="53"/>
        <v>1</v>
      </c>
      <c r="AA191">
        <f t="shared" si="54"/>
        <v>0</v>
      </c>
      <c r="AB191">
        <f t="shared" si="55"/>
        <v>0</v>
      </c>
      <c r="AD191">
        <f t="shared" si="56"/>
        <v>-6.30231002920012E-3</v>
      </c>
      <c r="AE191">
        <f t="shared" si="57"/>
        <v>-7.5533301842100053E-3</v>
      </c>
      <c r="AF191">
        <f t="shared" si="58"/>
        <v>0.8343750207524222</v>
      </c>
      <c r="AH191">
        <f t="shared" si="59"/>
        <v>0</v>
      </c>
      <c r="AI191">
        <f t="shared" si="60"/>
        <v>0</v>
      </c>
      <c r="AJ191">
        <f t="shared" si="61"/>
        <v>1</v>
      </c>
      <c r="AK191">
        <f t="shared" si="62"/>
        <v>0</v>
      </c>
      <c r="AM191">
        <f t="shared" si="63"/>
        <v>3.0725095024794249</v>
      </c>
      <c r="AN191">
        <f t="shared" si="64"/>
        <v>3.4320173305237383</v>
      </c>
      <c r="AO191">
        <f t="shared" si="65"/>
        <v>2.8339457902516894</v>
      </c>
      <c r="AP191">
        <f t="shared" si="66"/>
        <v>3.4309245105966442</v>
      </c>
      <c r="AQ191">
        <f t="shared" si="67"/>
        <v>2.8307501011785923</v>
      </c>
      <c r="AS191">
        <f t="shared" si="68"/>
        <v>-3.8955201520949219</v>
      </c>
      <c r="AT191">
        <f t="shared" si="69"/>
        <v>-1.8019960056974149</v>
      </c>
      <c r="AU191">
        <f t="shared" si="70"/>
        <v>-2.075551677395679</v>
      </c>
      <c r="AV191">
        <f t="shared" si="71"/>
        <v>-1.802972520986077</v>
      </c>
      <c r="AW191">
        <f t="shared" si="72"/>
        <v>-2.0786919908954351</v>
      </c>
    </row>
    <row r="192" spans="1:49" x14ac:dyDescent="0.25">
      <c r="A192" t="s">
        <v>22</v>
      </c>
      <c r="B192">
        <v>-383.85093681457801</v>
      </c>
      <c r="C192">
        <v>-371.88000718584698</v>
      </c>
      <c r="D192">
        <v>11.970929628731</v>
      </c>
      <c r="E192">
        <v>-340.75959602323201</v>
      </c>
      <c r="F192">
        <v>-338.77858949241102</v>
      </c>
      <c r="G192">
        <v>1.9810065308217499</v>
      </c>
      <c r="H192">
        <v>-43.091340791345701</v>
      </c>
      <c r="I192">
        <v>-33.101417693436403</v>
      </c>
      <c r="J192">
        <v>9.9899230979093208</v>
      </c>
      <c r="K192">
        <v>-0.956051657038268</v>
      </c>
      <c r="L192">
        <v>-2.9383174827600702</v>
      </c>
      <c r="M192">
        <v>-0.40690757199402799</v>
      </c>
      <c r="N192">
        <v>-1.3954784276925301</v>
      </c>
      <c r="O192">
        <v>-0.54182502959803402</v>
      </c>
      <c r="P192">
        <v>-1.5337454878932799</v>
      </c>
      <c r="Q192">
        <v>-0.40701496584505997</v>
      </c>
      <c r="R192">
        <v>-1.3962528845347699</v>
      </c>
      <c r="S192">
        <v>-0.54216534935181704</v>
      </c>
      <c r="T192">
        <v>-1.5363282776093099</v>
      </c>
      <c r="V192">
        <f t="shared" si="49"/>
        <v>-9.093567174260242E-3</v>
      </c>
      <c r="W192">
        <f t="shared" si="50"/>
        <v>-7.3190554462059243E-3</v>
      </c>
      <c r="X192">
        <f t="shared" si="51"/>
        <v>1.2424509202173342</v>
      </c>
      <c r="Y192">
        <f t="shared" si="52"/>
        <v>0</v>
      </c>
      <c r="Z192">
        <f t="shared" si="53"/>
        <v>1</v>
      </c>
      <c r="AA192">
        <f t="shared" si="54"/>
        <v>0</v>
      </c>
      <c r="AB192">
        <f t="shared" si="55"/>
        <v>0</v>
      </c>
      <c r="AD192">
        <f t="shared" si="56"/>
        <v>-5.7363206159903868E-3</v>
      </c>
      <c r="AE192">
        <f t="shared" si="57"/>
        <v>-6.8713418413910432E-3</v>
      </c>
      <c r="AF192">
        <f t="shared" si="58"/>
        <v>0.83481811098909298</v>
      </c>
      <c r="AH192">
        <f t="shared" si="59"/>
        <v>0</v>
      </c>
      <c r="AI192">
        <f t="shared" si="60"/>
        <v>0</v>
      </c>
      <c r="AJ192">
        <f t="shared" si="61"/>
        <v>1</v>
      </c>
      <c r="AK192">
        <f t="shared" si="62"/>
        <v>0</v>
      </c>
      <c r="AM192">
        <f t="shared" si="63"/>
        <v>3.0733877831064289</v>
      </c>
      <c r="AN192">
        <f t="shared" si="64"/>
        <v>3.4304706256582396</v>
      </c>
      <c r="AO192">
        <f t="shared" si="65"/>
        <v>2.8336895366811237</v>
      </c>
      <c r="AP192">
        <f t="shared" si="66"/>
        <v>3.4294727445204951</v>
      </c>
      <c r="AQ192">
        <f t="shared" si="67"/>
        <v>2.8307025406912745</v>
      </c>
      <c r="AS192">
        <f t="shared" si="68"/>
        <v>-3.8943691397983384</v>
      </c>
      <c r="AT192">
        <f t="shared" si="69"/>
        <v>-1.8023859996865581</v>
      </c>
      <c r="AU192">
        <f t="shared" si="70"/>
        <v>-2.0755705174913137</v>
      </c>
      <c r="AV192">
        <f t="shared" si="71"/>
        <v>-1.8032678503798298</v>
      </c>
      <c r="AW192">
        <f t="shared" si="72"/>
        <v>-2.0784936269611269</v>
      </c>
    </row>
    <row r="194" spans="24:43" x14ac:dyDescent="0.25">
      <c r="X194">
        <f>AVERAGE(X2:X192)</f>
        <v>1.2810877056472658</v>
      </c>
      <c r="Y194">
        <f>SUM(Y2:Y192)</f>
        <v>78</v>
      </c>
      <c r="Z194">
        <f>SUM(Z2:Z192)</f>
        <v>93</v>
      </c>
      <c r="AA194">
        <f>SUM(AA2:AA192)</f>
        <v>17</v>
      </c>
      <c r="AB194">
        <f t="shared" ref="AB194" si="73">SUM(AB2:AB192)</f>
        <v>3</v>
      </c>
      <c r="AF194">
        <f>AVERAGE(AF2:AF192)</f>
        <v>0.94224474498778976</v>
      </c>
      <c r="AH194">
        <f>SUM(AH2:AH192)</f>
        <v>43</v>
      </c>
      <c r="AI194">
        <f>SUM(AI2:AI192)</f>
        <v>103</v>
      </c>
      <c r="AJ194">
        <f t="shared" ref="AJ194:AK194" si="74">SUM(AJ2:AJ192)</f>
        <v>35</v>
      </c>
      <c r="AK194">
        <f t="shared" si="74"/>
        <v>8</v>
      </c>
      <c r="AM194">
        <f>AVERAGE(AM2:AM192)</f>
        <v>3.0399825377152965</v>
      </c>
      <c r="AN194">
        <f t="shared" ref="AN194:AQ194" si="75">AVERAGE(AN2:AN192)</f>
        <v>3.3128652792204489</v>
      </c>
      <c r="AO194">
        <f t="shared" si="75"/>
        <v>2.7537851591488471</v>
      </c>
      <c r="AP194">
        <f t="shared" si="75"/>
        <v>3.311855470722707</v>
      </c>
      <c r="AQ194">
        <f t="shared" si="75"/>
        <v>2.7457136137463936</v>
      </c>
    </row>
    <row r="196" spans="24:43" x14ac:dyDescent="0.25">
      <c r="AA196">
        <f>SUM(Y194:AC194)</f>
        <v>191</v>
      </c>
      <c r="AI196">
        <f>SUM(AH194:AK194)</f>
        <v>189</v>
      </c>
    </row>
    <row r="198" spans="24:43" x14ac:dyDescent="0.25">
      <c r="AI198" s="2">
        <f>(AH194+AI194)/AI196*100</f>
        <v>77.24867724867724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A51" workbookViewId="0">
      <selection sqref="A1:H1048576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t="s">
        <v>177</v>
      </c>
      <c r="B2">
        <f>VLOOKUP($A2,'CCSD(T)-CBS'!$A$2:$I$192,2,FALSE)</f>
        <v>-34.422434319709737</v>
      </c>
      <c r="C2">
        <f>VLOOKUP($A2,'MP2-KSVP'!$A$2:$T$192,11,FALSE)*2625.5</f>
        <v>-1281.7486177879869</v>
      </c>
      <c r="D2">
        <f>VLOOKUP($A2,'MP2-KSVP'!$A$2:$T$192,12,FALSE)*2625.5</f>
        <v>-3553.0815486656325</v>
      </c>
      <c r="E2">
        <f>VLOOKUP($A2,'MP2-KSVP'!$A$2:$T$192,13,FALSE)*2625.5</f>
        <v>-658.62370147475951</v>
      </c>
      <c r="F2">
        <f>VLOOKUP($A2,'MP2-KSVP'!$A$2:$T$192,14,FALSE)*2625.5</f>
        <v>-1963.2294313562318</v>
      </c>
      <c r="G2">
        <f>VLOOKUP($A2,'MP2-KSVP'!$A$2:$T$192,15,FALSE)*2625.5</f>
        <v>-609.81802655368517</v>
      </c>
      <c r="H2">
        <f>VLOOKUP($A2,'MP2-KSVP'!$A$2:$T$192,16,FALSE)*2625.5</f>
        <v>-1568.6147224091171</v>
      </c>
    </row>
    <row r="3" spans="1:8" x14ac:dyDescent="0.25">
      <c r="A3" t="s">
        <v>23</v>
      </c>
      <c r="B3">
        <f>VLOOKUP($A3,'CCSD(T)-CBS'!$A$2:$I$192,2,FALSE)</f>
        <v>-45.117233288157649</v>
      </c>
      <c r="C3">
        <f>VLOOKUP($A3,'MP2-KSVP'!$A$2:$T$192,11,FALSE)*2625.5</f>
        <v>-873.04364556659482</v>
      </c>
      <c r="D3">
        <f>VLOOKUP($A3,'MP2-KSVP'!$A$2:$T$192,12,FALSE)*2625.5</f>
        <v>-2402.0540370872827</v>
      </c>
      <c r="E3">
        <f>VLOOKUP($A3,'MP2-KSVP'!$A$2:$T$192,13,FALSE)*2625.5</f>
        <v>-660.43352130694416</v>
      </c>
      <c r="F3">
        <f>VLOOKUP($A3,'MP2-KSVP'!$A$2:$T$192,14,FALSE)*2625.5</f>
        <v>-1971.9035465309405</v>
      </c>
      <c r="G3">
        <f>VLOOKUP($A3,'MP2-KSVP'!$A$2:$T$192,15,FALSE)*2625.5</f>
        <v>-196.28632065985062</v>
      </c>
      <c r="H3">
        <f>VLOOKUP($A3,'MP2-KSVP'!$A$2:$T$192,16,FALSE)*2625.5</f>
        <v>-408.88241079312701</v>
      </c>
    </row>
    <row r="4" spans="1:8" x14ac:dyDescent="0.25">
      <c r="A4" t="s">
        <v>24</v>
      </c>
      <c r="B4">
        <f>VLOOKUP($A4,'CCSD(T)-CBS'!$A$2:$I$192,2,FALSE)</f>
        <v>-29.975236424039053</v>
      </c>
      <c r="C4">
        <f>VLOOKUP($A4,'MP2-KSVP'!$A$2:$T$192,11,FALSE)*2625.5</f>
        <v>-868.28779267147638</v>
      </c>
      <c r="D4">
        <f>VLOOKUP($A4,'MP2-KSVP'!$A$2:$T$192,12,FALSE)*2625.5</f>
        <v>-2393.2263114954631</v>
      </c>
      <c r="E4">
        <f>VLOOKUP($A4,'MP2-KSVP'!$A$2:$T$192,13,FALSE)*2625.5</f>
        <v>-660.05707267648859</v>
      </c>
      <c r="F4">
        <f>VLOOKUP($A4,'MP2-KSVP'!$A$2:$T$192,14,FALSE)*2625.5</f>
        <v>-1971.9284855414778</v>
      </c>
      <c r="G4">
        <f>VLOOKUP($A4,'MP2-KSVP'!$A$2:$T$192,15,FALSE)*2625.5</f>
        <v>-196.28632065902858</v>
      </c>
      <c r="H4">
        <f>VLOOKUP($A4,'MP2-KSVP'!$A$2:$T$192,16,FALSE)*2625.5</f>
        <v>-408.88241079153067</v>
      </c>
    </row>
    <row r="5" spans="1:8" x14ac:dyDescent="0.25">
      <c r="A5" t="s">
        <v>178</v>
      </c>
      <c r="B5">
        <f>VLOOKUP($A5,'CCSD(T)-CBS'!$A$2:$I$192,2,FALSE)</f>
        <v>-38.315188026376404</v>
      </c>
      <c r="C5">
        <f>VLOOKUP($A5,'MP2-KSVP'!$A$2:$T$192,11,FALSE)*2625.5</f>
        <v>-765.45218079920528</v>
      </c>
      <c r="D5">
        <f>VLOOKUP($A5,'MP2-KSVP'!$A$2:$T$192,12,FALSE)*2625.5</f>
        <v>-2242.1986423042663</v>
      </c>
      <c r="E5">
        <f>VLOOKUP($A5,'MP2-KSVP'!$A$2:$T$192,13,FALSE)*2625.5</f>
        <v>-660.26400422067854</v>
      </c>
      <c r="F5">
        <f>VLOOKUP($A5,'MP2-KSVP'!$A$2:$T$192,14,FALSE)*2625.5</f>
        <v>-1971.5754675530161</v>
      </c>
      <c r="G5">
        <f>VLOOKUP($A5,'MP2-KSVP'!$A$2:$T$192,15,FALSE)*2625.5</f>
        <v>-91.495824532377114</v>
      </c>
      <c r="H5">
        <f>VLOOKUP($A5,'MP2-KSVP'!$A$2:$T$192,16,FALSE)*2625.5</f>
        <v>-249.22220629025637</v>
      </c>
    </row>
    <row r="6" spans="1:8" x14ac:dyDescent="0.25">
      <c r="A6" t="s">
        <v>179</v>
      </c>
      <c r="B6">
        <f>VLOOKUP($A6,'CCSD(T)-CBS'!$A$2:$I$192,2,FALSE)</f>
        <v>-27.374671966040751</v>
      </c>
      <c r="C6">
        <f>VLOOKUP($A6,'MP2-KSVP'!$A$2:$T$192,11,FALSE)*2625.5</f>
        <v>-763.66782686045087</v>
      </c>
      <c r="D6">
        <f>VLOOKUP($A6,'MP2-KSVP'!$A$2:$T$192,12,FALSE)*2625.5</f>
        <v>-2236.3744600775572</v>
      </c>
      <c r="E6">
        <f>VLOOKUP($A6,'MP2-KSVP'!$A$2:$T$192,13,FALSE)*2625.5</f>
        <v>-660.25570584798459</v>
      </c>
      <c r="F6">
        <f>VLOOKUP($A6,'MP2-KSVP'!$A$2:$T$192,14,FALSE)*2625.5</f>
        <v>-1972.5133054317407</v>
      </c>
      <c r="G6">
        <f>VLOOKUP($A6,'MP2-KSVP'!$A$2:$T$192,15,FALSE)*2625.5</f>
        <v>-91.49582453246272</v>
      </c>
      <c r="H6">
        <f>VLOOKUP($A6,'MP2-KSVP'!$A$2:$T$192,16,FALSE)*2625.5</f>
        <v>-249.22220629045015</v>
      </c>
    </row>
    <row r="7" spans="1:8" x14ac:dyDescent="0.25">
      <c r="A7" t="s">
        <v>180</v>
      </c>
      <c r="B7">
        <f>VLOOKUP($A7,'CCSD(T)-CBS'!$A$2:$I$192,2,FALSE)</f>
        <v>-55.43049811026367</v>
      </c>
      <c r="C7">
        <f>VLOOKUP($A7,'MP2-KSVP'!$A$2:$T$192,11,FALSE)*2625.5</f>
        <v>-1212.1314937590992</v>
      </c>
      <c r="D7">
        <f>VLOOKUP($A7,'MP2-KSVP'!$A$2:$T$192,12,FALSE)*2625.5</f>
        <v>-3371.4380483354175</v>
      </c>
      <c r="E7">
        <f>VLOOKUP($A7,'MP2-KSVP'!$A$2:$T$192,13,FALSE)*2625.5</f>
        <v>-658.96959769536386</v>
      </c>
      <c r="F7">
        <f>VLOOKUP($A7,'MP2-KSVP'!$A$2:$T$192,14,FALSE)*2625.5</f>
        <v>-1964.3916800826312</v>
      </c>
      <c r="G7">
        <f>VLOOKUP($A7,'MP2-KSVP'!$A$2:$T$192,15,FALSE)*2625.5</f>
        <v>-528.2346121043837</v>
      </c>
      <c r="H7">
        <f>VLOOKUP($A7,'MP2-KSVP'!$A$2:$T$192,16,FALSE)*2625.5</f>
        <v>-1375.2703461265571</v>
      </c>
    </row>
    <row r="8" spans="1:8" x14ac:dyDescent="0.25">
      <c r="A8" t="s">
        <v>181</v>
      </c>
      <c r="B8">
        <f>VLOOKUP($A8,'CCSD(T)-CBS'!$A$2:$I$192,2,FALSE)</f>
        <v>-42.652555110739286</v>
      </c>
      <c r="C8">
        <f>VLOOKUP($A8,'MP2-KSVP'!$A$2:$T$192,11,FALSE)*2625.5</f>
        <v>-1206.7492758499088</v>
      </c>
      <c r="D8">
        <f>VLOOKUP($A8,'MP2-KSVP'!$A$2:$T$192,12,FALSE)*2625.5</f>
        <v>-3364.6058025456241</v>
      </c>
      <c r="E8">
        <f>VLOOKUP($A8,'MP2-KSVP'!$A$2:$T$192,13,FALSE)*2625.5</f>
        <v>-658.93443191289077</v>
      </c>
      <c r="F8">
        <f>VLOOKUP($A8,'MP2-KSVP'!$A$2:$T$192,14,FALSE)*2625.5</f>
        <v>-1965.4242670860554</v>
      </c>
      <c r="G8">
        <f>VLOOKUP($A8,'MP2-KSVP'!$A$2:$T$192,15,FALSE)*2625.5</f>
        <v>-527.91711624807658</v>
      </c>
      <c r="H8">
        <f>VLOOKUP($A8,'MP2-KSVP'!$A$2:$T$192,16,FALSE)*2625.5</f>
        <v>-1375.3435972684208</v>
      </c>
    </row>
    <row r="9" spans="1:8" x14ac:dyDescent="0.25">
      <c r="A9" t="s">
        <v>182</v>
      </c>
      <c r="B9">
        <f>VLOOKUP($A9,'CCSD(T)-CBS'!$A$2:$I$192,2,FALSE)</f>
        <v>-42.388904300653394</v>
      </c>
      <c r="C9">
        <f>VLOOKUP($A9,'MP2-KSVP'!$A$2:$T$192,11,FALSE)*2625.5</f>
        <v>-1277.2217724111097</v>
      </c>
      <c r="D9">
        <f>VLOOKUP($A9,'MP2-KSVP'!$A$2:$T$192,12,FALSE)*2625.5</f>
        <v>-3601.2940172627473</v>
      </c>
      <c r="E9">
        <f>VLOOKUP($A9,'MP2-KSVP'!$A$2:$T$192,13,FALSE)*2625.5</f>
        <v>-659.05253766402495</v>
      </c>
      <c r="F9">
        <f>VLOOKUP($A9,'MP2-KSVP'!$A$2:$T$192,14,FALSE)*2625.5</f>
        <v>-1964.053901922824</v>
      </c>
      <c r="G9">
        <f>VLOOKUP($A9,'MP2-KSVP'!$A$2:$T$192,15,FALSE)*2625.5</f>
        <v>-598.40459092921583</v>
      </c>
      <c r="H9">
        <f>VLOOKUP($A9,'MP2-KSVP'!$A$2:$T$192,16,FALSE)*2625.5</f>
        <v>-1611.6735982451448</v>
      </c>
    </row>
    <row r="10" spans="1:8" x14ac:dyDescent="0.25">
      <c r="A10" t="s">
        <v>183</v>
      </c>
      <c r="B10">
        <f>VLOOKUP($A10,'CCSD(T)-CBS'!$A$2:$I$192,2,FALSE)</f>
        <v>-63.766010985826142</v>
      </c>
      <c r="C10">
        <f>VLOOKUP($A10,'MP2-KSVP'!$A$2:$T$192,11,FALSE)*2625.5</f>
        <v>-2583.5765094006897</v>
      </c>
      <c r="D10">
        <f>VLOOKUP($A10,'MP2-KSVP'!$A$2:$T$192,12,FALSE)*2625.5</f>
        <v>-6805.6771147433828</v>
      </c>
      <c r="E10">
        <f>VLOOKUP($A10,'MP2-KSVP'!$A$2:$T$192,13,FALSE)*2625.5</f>
        <v>-658.64097445342406</v>
      </c>
      <c r="F10">
        <f>VLOOKUP($A10,'MP2-KSVP'!$A$2:$T$192,14,FALSE)*2625.5</f>
        <v>-1963.3980757666857</v>
      </c>
      <c r="G10">
        <f>VLOOKUP($A10,'MP2-KSVP'!$A$2:$T$192,15,FALSE)*2625.5</f>
        <v>-1895.8506604331312</v>
      </c>
      <c r="H10">
        <f>VLOOKUP($A10,'MP2-KSVP'!$A$2:$T$192,16,FALSE)*2625.5</f>
        <v>-4802.8035604911438</v>
      </c>
    </row>
    <row r="11" spans="1:8" x14ac:dyDescent="0.25">
      <c r="A11" t="s">
        <v>184</v>
      </c>
      <c r="B11">
        <f>VLOOKUP($A11,'CCSD(T)-CBS'!$A$2:$I$192,2,FALSE)</f>
        <v>499.2579391013478</v>
      </c>
      <c r="C11">
        <f>VLOOKUP($A11,'MP2-KSVP'!$A$2:$T$192,11,FALSE)*2625.5</f>
        <v>-2572.3180466022955</v>
      </c>
      <c r="D11">
        <f>VLOOKUP($A11,'MP2-KSVP'!$A$2:$T$192,12,FALSE)*2625.5</f>
        <v>-6787.5379608349649</v>
      </c>
      <c r="E11">
        <f>VLOOKUP($A11,'MP2-KSVP'!$A$2:$T$192,13,FALSE)*2625.5</f>
        <v>-658.82284693876454</v>
      </c>
      <c r="F11">
        <f>VLOOKUP($A11,'MP2-KSVP'!$A$2:$T$192,14,FALSE)*2625.5</f>
        <v>-1965.1742405369318</v>
      </c>
      <c r="G11">
        <f>VLOOKUP($A11,'MP2-KSVP'!$A$2:$T$192,15,FALSE)*2625.5</f>
        <v>-1894.9377770160143</v>
      </c>
      <c r="H11">
        <f>VLOOKUP($A11,'MP2-KSVP'!$A$2:$T$192,16,FALSE)*2625.5</f>
        <v>-4800.614749345963</v>
      </c>
    </row>
    <row r="12" spans="1:8" x14ac:dyDescent="0.25">
      <c r="A12" t="s">
        <v>185</v>
      </c>
      <c r="B12">
        <f>VLOOKUP($A12,'CCSD(T)-CBS'!$A$2:$I$192,2,FALSE)</f>
        <v>494.78063656094673</v>
      </c>
      <c r="C12">
        <f>VLOOKUP($A12,'MP2-KSVP'!$A$2:$T$192,11,FALSE)*2625.5</f>
        <v>-2572.8199866601371</v>
      </c>
      <c r="D12">
        <f>VLOOKUP($A12,'MP2-KSVP'!$A$2:$T$192,12,FALSE)*2625.5</f>
        <v>-6787.9860551200536</v>
      </c>
      <c r="E12">
        <f>VLOOKUP($A12,'MP2-KSVP'!$A$2:$T$192,13,FALSE)*2625.5</f>
        <v>-658.61501230579245</v>
      </c>
      <c r="F12">
        <f>VLOOKUP($A12,'MP2-KSVP'!$A$2:$T$192,14,FALSE)*2625.5</f>
        <v>-1964.094620219505</v>
      </c>
      <c r="G12">
        <f>VLOOKUP($A12,'MP2-KSVP'!$A$2:$T$192,15,FALSE)*2625.5</f>
        <v>-1895.6713932886346</v>
      </c>
      <c r="H12">
        <f>VLOOKUP($A12,'MP2-KSVP'!$A$2:$T$192,16,FALSE)*2625.5</f>
        <v>-4801.6744057446567</v>
      </c>
    </row>
    <row r="13" spans="1:8" x14ac:dyDescent="0.25">
      <c r="A13" t="s">
        <v>186</v>
      </c>
      <c r="B13">
        <f>VLOOKUP($A13,'CCSD(T)-CBS'!$A$2:$I$192,2,FALSE)</f>
        <v>-36.109422095924856</v>
      </c>
      <c r="C13">
        <f>VLOOKUP($A13,'MP2-KSVP'!$A$2:$T$192,11,FALSE)*2625.5</f>
        <v>-1593.6825263541475</v>
      </c>
      <c r="D13">
        <f>VLOOKUP($A13,'MP2-KSVP'!$A$2:$T$192,12,FALSE)*2625.5</f>
        <v>-4346.6899380835312</v>
      </c>
      <c r="E13">
        <f>VLOOKUP($A13,'MP2-KSVP'!$A$2:$T$192,13,FALSE)*2625.5</f>
        <v>-658.60945164315626</v>
      </c>
      <c r="F13">
        <f>VLOOKUP($A13,'MP2-KSVP'!$A$2:$T$192,14,FALSE)*2625.5</f>
        <v>-1963.3327988224812</v>
      </c>
      <c r="G13">
        <f>VLOOKUP($A13,'MP2-KSVP'!$A$2:$T$192,15,FALSE)*2625.5</f>
        <v>-919.94193038499122</v>
      </c>
      <c r="H13">
        <f>VLOOKUP($A13,'MP2-KSVP'!$A$2:$T$192,16,FALSE)*2625.5</f>
        <v>-2359.853111837333</v>
      </c>
    </row>
    <row r="14" spans="1:8" x14ac:dyDescent="0.25">
      <c r="A14" t="s">
        <v>187</v>
      </c>
      <c r="B14">
        <f>VLOOKUP($A14,'CCSD(T)-CBS'!$A$2:$I$192,2,FALSE)</f>
        <v>-40.837053406632549</v>
      </c>
      <c r="C14">
        <f>VLOOKUP($A14,'MP2-KSVP'!$A$2:$T$192,11,FALSE)*2625.5</f>
        <v>-1830.8969669061598</v>
      </c>
      <c r="D14">
        <f>VLOOKUP($A14,'MP2-KSVP'!$A$2:$T$192,12,FALSE)*2625.5</f>
        <v>-5084.8811754717062</v>
      </c>
      <c r="E14">
        <f>VLOOKUP($A14,'MP2-KSVP'!$A$2:$T$192,13,FALSE)*2625.5</f>
        <v>-658.79756949286514</v>
      </c>
      <c r="F14">
        <f>VLOOKUP($A14,'MP2-KSVP'!$A$2:$T$192,14,FALSE)*2625.5</f>
        <v>-1963.9201816699631</v>
      </c>
      <c r="G14">
        <f>VLOOKUP($A14,'MP2-KSVP'!$A$2:$T$192,15,FALSE)*2625.5</f>
        <v>-1153.4125046394456</v>
      </c>
      <c r="H14">
        <f>VLOOKUP($A14,'MP2-KSVP'!$A$2:$T$192,16,FALSE)*2625.5</f>
        <v>-3097.0794264976134</v>
      </c>
    </row>
    <row r="15" spans="1:8" x14ac:dyDescent="0.25">
      <c r="A15" t="s">
        <v>188</v>
      </c>
      <c r="B15">
        <f>VLOOKUP($A15,'CCSD(T)-CBS'!$A$2:$I$192,2,FALSE)</f>
        <v>-32.608530094107664</v>
      </c>
      <c r="C15">
        <f>VLOOKUP($A15,'MP2-KSVP'!$A$2:$T$192,11,FALSE)*2625.5</f>
        <v>-1242.6260559758055</v>
      </c>
      <c r="D15">
        <f>VLOOKUP($A15,'MP2-KSVP'!$A$2:$T$192,12,FALSE)*2625.5</f>
        <v>-3648.3508796863043</v>
      </c>
      <c r="E15">
        <f>VLOOKUP($A15,'MP2-KSVP'!$A$2:$T$192,13,FALSE)*2625.5</f>
        <v>-618.2112954443694</v>
      </c>
      <c r="F15">
        <f>VLOOKUP($A15,'MP2-KSVP'!$A$2:$T$192,14,FALSE)*2625.5</f>
        <v>-2060.0353351650306</v>
      </c>
      <c r="G15">
        <f>VLOOKUP($A15,'MP2-KSVP'!$A$2:$T$192,15,FALSE)*2625.5</f>
        <v>-609.51046621561511</v>
      </c>
      <c r="H15">
        <f>VLOOKUP($A15,'MP2-KSVP'!$A$2:$T$192,16,FALSE)*2625.5</f>
        <v>-1567.1993809345345</v>
      </c>
    </row>
    <row r="16" spans="1:8" x14ac:dyDescent="0.25">
      <c r="A16" t="s">
        <v>189</v>
      </c>
      <c r="B16">
        <f>VLOOKUP($A16,'CCSD(T)-CBS'!$A$2:$I$192,2,FALSE)</f>
        <v>-30.204514303123233</v>
      </c>
      <c r="C16">
        <f>VLOOKUP($A16,'MP2-KSVP'!$A$2:$T$192,11,FALSE)*2625.5</f>
        <v>-1241.423712836832</v>
      </c>
      <c r="D16">
        <f>VLOOKUP($A16,'MP2-KSVP'!$A$2:$T$192,12,FALSE)*2625.5</f>
        <v>-3646.5733770147895</v>
      </c>
      <c r="E16">
        <f>VLOOKUP($A16,'MP2-KSVP'!$A$2:$T$192,13,FALSE)*2625.5</f>
        <v>-618.32703227861646</v>
      </c>
      <c r="F16">
        <f>VLOOKUP($A16,'MP2-KSVP'!$A$2:$T$192,14,FALSE)*2625.5</f>
        <v>-2060.1908039674368</v>
      </c>
      <c r="G16">
        <f>VLOOKUP($A16,'MP2-KSVP'!$A$2:$T$192,15,FALSE)*2625.5</f>
        <v>-609.51318220560438</v>
      </c>
      <c r="H16">
        <f>VLOOKUP($A16,'MP2-KSVP'!$A$2:$T$192,16,FALSE)*2625.5</f>
        <v>-1567.2104022327126</v>
      </c>
    </row>
    <row r="17" spans="1:8" x14ac:dyDescent="0.25">
      <c r="A17" t="s">
        <v>25</v>
      </c>
      <c r="B17">
        <f>VLOOKUP($A17,'CCSD(T)-CBS'!$A$2:$I$192,2,FALSE)</f>
        <v>-43.297783855312559</v>
      </c>
      <c r="C17">
        <f>VLOOKUP($A17,'MP2-KSVP'!$A$2:$T$192,11,FALSE)*2625.5</f>
        <v>-833.27044898118561</v>
      </c>
      <c r="D17">
        <f>VLOOKUP($A17,'MP2-KSVP'!$A$2:$T$192,12,FALSE)*2625.5</f>
        <v>-2492.5430910307414</v>
      </c>
      <c r="E17">
        <f>VLOOKUP($A17,'MP2-KSVP'!$A$2:$T$192,13,FALSE)*2625.5</f>
        <v>-618.79045029473934</v>
      </c>
      <c r="F17">
        <f>VLOOKUP($A17,'MP2-KSVP'!$A$2:$T$192,14,FALSE)*2625.5</f>
        <v>-2061.1875826922119</v>
      </c>
      <c r="G17">
        <f>VLOOKUP($A17,'MP2-KSVP'!$A$2:$T$192,15,FALSE)*2625.5</f>
        <v>-196.28632065969967</v>
      </c>
      <c r="H17">
        <f>VLOOKUP($A17,'MP2-KSVP'!$A$2:$T$192,16,FALSE)*2625.5</f>
        <v>-408.88241079282773</v>
      </c>
    </row>
    <row r="18" spans="1:8" x14ac:dyDescent="0.25">
      <c r="A18" t="s">
        <v>26</v>
      </c>
      <c r="B18">
        <f>VLOOKUP($A18,'CCSD(T)-CBS'!$A$2:$I$192,2,FALSE)</f>
        <v>-41.623578157914835</v>
      </c>
      <c r="C18">
        <f>VLOOKUP($A18,'MP2-KSVP'!$A$2:$T$192,11,FALSE)*2625.5</f>
        <v>-832.3859654820493</v>
      </c>
      <c r="D18">
        <f>VLOOKUP($A18,'MP2-KSVP'!$A$2:$T$192,12,FALSE)*2625.5</f>
        <v>-2491.7735084373703</v>
      </c>
      <c r="E18">
        <f>VLOOKUP($A18,'MP2-KSVP'!$A$2:$T$192,13,FALSE)*2625.5</f>
        <v>-618.77076758938711</v>
      </c>
      <c r="F18">
        <f>VLOOKUP($A18,'MP2-KSVP'!$A$2:$T$192,14,FALSE)*2625.5</f>
        <v>-2061.3820026333883</v>
      </c>
      <c r="G18">
        <f>VLOOKUP($A18,'MP2-KSVP'!$A$2:$T$192,15,FALSE)*2625.5</f>
        <v>-196.28632065969967</v>
      </c>
      <c r="H18">
        <f>VLOOKUP($A18,'MP2-KSVP'!$A$2:$T$192,16,FALSE)*2625.5</f>
        <v>-408.88241079282773</v>
      </c>
    </row>
    <row r="19" spans="1:8" x14ac:dyDescent="0.25">
      <c r="A19" t="s">
        <v>190</v>
      </c>
      <c r="B19">
        <f>VLOOKUP($A19,'CCSD(T)-CBS'!$A$2:$I$192,2,FALSE)</f>
        <v>-37.629084625945666</v>
      </c>
      <c r="C19">
        <f>VLOOKUP($A19,'MP2-KSVP'!$A$2:$T$192,11,FALSE)*2625.5</f>
        <v>-726.90446125448887</v>
      </c>
      <c r="D19">
        <f>VLOOKUP($A19,'MP2-KSVP'!$A$2:$T$192,12,FALSE)*2625.5</f>
        <v>-2333.9016965304854</v>
      </c>
      <c r="E19">
        <f>VLOOKUP($A19,'MP2-KSVP'!$A$2:$T$192,13,FALSE)*2625.5</f>
        <v>-618.84420599334192</v>
      </c>
      <c r="F19">
        <f>VLOOKUP($A19,'MP2-KSVP'!$A$2:$T$192,14,FALSE)*2625.5</f>
        <v>-2061.2721891004426</v>
      </c>
      <c r="G19">
        <f>VLOOKUP($A19,'MP2-KSVP'!$A$2:$T$192,15,FALSE)*2625.5</f>
        <v>-91.495824532458769</v>
      </c>
      <c r="H19">
        <f>VLOOKUP($A19,'MP2-KSVP'!$A$2:$T$192,16,FALSE)*2625.5</f>
        <v>-249.22220629043466</v>
      </c>
    </row>
    <row r="20" spans="1:8" x14ac:dyDescent="0.25">
      <c r="A20" t="s">
        <v>191</v>
      </c>
      <c r="B20">
        <f>VLOOKUP($A20,'CCSD(T)-CBS'!$A$2:$I$192,2,FALSE)</f>
        <v>-36.824639143612217</v>
      </c>
      <c r="C20">
        <f>VLOOKUP($A20,'MP2-KSVP'!$A$2:$T$192,11,FALSE)*2625.5</f>
        <v>-726.37193755518956</v>
      </c>
      <c r="D20">
        <f>VLOOKUP($A20,'MP2-KSVP'!$A$2:$T$192,12,FALSE)*2625.5</f>
        <v>-2333.4276236539349</v>
      </c>
      <c r="E20">
        <f>VLOOKUP($A20,'MP2-KSVP'!$A$2:$T$192,13,FALSE)*2625.5</f>
        <v>-618.81582008248256</v>
      </c>
      <c r="F20">
        <f>VLOOKUP($A20,'MP2-KSVP'!$A$2:$T$192,14,FALSE)*2625.5</f>
        <v>-2061.4117044853147</v>
      </c>
      <c r="G20">
        <f>VLOOKUP($A20,'MP2-KSVP'!$A$2:$T$192,15,FALSE)*2625.5</f>
        <v>-91.49582453245668</v>
      </c>
      <c r="H20">
        <f>VLOOKUP($A20,'MP2-KSVP'!$A$2:$T$192,16,FALSE)*2625.5</f>
        <v>-249.22220629037241</v>
      </c>
    </row>
    <row r="21" spans="1:8" x14ac:dyDescent="0.25">
      <c r="A21" t="s">
        <v>192</v>
      </c>
      <c r="B21">
        <f>VLOOKUP($A21,'CCSD(T)-CBS'!$A$2:$I$192,2,FALSE)</f>
        <v>-39.579693500606027</v>
      </c>
      <c r="C21">
        <f>VLOOKUP($A21,'MP2-KSVP'!$A$2:$T$192,11,FALSE)*2625.5</f>
        <v>-1159.809778449448</v>
      </c>
      <c r="D21">
        <f>VLOOKUP($A21,'MP2-KSVP'!$A$2:$T$192,12,FALSE)*2625.5</f>
        <v>-3442.0412803195145</v>
      </c>
      <c r="E21">
        <f>VLOOKUP($A21,'MP2-KSVP'!$A$2:$T$192,13,FALSE)*2625.5</f>
        <v>-618.6682041018048</v>
      </c>
      <c r="F21">
        <f>VLOOKUP($A21,'MP2-KSVP'!$A$2:$T$192,14,FALSE)*2625.5</f>
        <v>-2060.8034933794065</v>
      </c>
      <c r="G21">
        <f>VLOOKUP($A21,'MP2-KSVP'!$A$2:$T$192,15,FALSE)*2625.5</f>
        <v>-522.09452396309052</v>
      </c>
      <c r="H21">
        <f>VLOOKUP($A21,'MP2-KSVP'!$A$2:$T$192,16,FALSE)*2625.5</f>
        <v>-1359.57673097676</v>
      </c>
    </row>
    <row r="22" spans="1:8" x14ac:dyDescent="0.25">
      <c r="A22" t="s">
        <v>193</v>
      </c>
      <c r="B22">
        <f>VLOOKUP($A22,'CCSD(T)-CBS'!$A$2:$I$192,2,FALSE)</f>
        <v>-43.086579592619728</v>
      </c>
      <c r="C22">
        <f>VLOOKUP($A22,'MP2-KSVP'!$A$2:$T$192,11,FALSE)*2625.5</f>
        <v>-1160.9696965395219</v>
      </c>
      <c r="D22">
        <f>VLOOKUP($A22,'MP2-KSVP'!$A$2:$T$192,12,FALSE)*2625.5</f>
        <v>-3445.1148970663867</v>
      </c>
      <c r="E22">
        <f>VLOOKUP($A22,'MP2-KSVP'!$A$2:$T$192,13,FALSE)*2625.5</f>
        <v>-618.5218743395701</v>
      </c>
      <c r="F22">
        <f>VLOOKUP($A22,'MP2-KSVP'!$A$2:$T$192,14,FALSE)*2625.5</f>
        <v>-2060.4774757436799</v>
      </c>
      <c r="G22">
        <f>VLOOKUP($A22,'MP2-KSVP'!$A$2:$T$192,15,FALSE)*2625.5</f>
        <v>-522.02630535393394</v>
      </c>
      <c r="H22">
        <f>VLOOKUP($A22,'MP2-KSVP'!$A$2:$T$192,16,FALSE)*2625.5</f>
        <v>-1359.9230801777542</v>
      </c>
    </row>
    <row r="23" spans="1:8" x14ac:dyDescent="0.25">
      <c r="A23" t="s">
        <v>194</v>
      </c>
      <c r="B23">
        <f>VLOOKUP($A23,'CCSD(T)-CBS'!$A$2:$I$192,2,FALSE)</f>
        <v>-39.566743252149081</v>
      </c>
      <c r="C23">
        <f>VLOOKUP($A23,'MP2-KSVP'!$A$2:$T$192,11,FALSE)*2625.5</f>
        <v>-1157.8182215886197</v>
      </c>
      <c r="D23">
        <f>VLOOKUP($A23,'MP2-KSVP'!$A$2:$T$192,12,FALSE)*2625.5</f>
        <v>-3443.7614646901579</v>
      </c>
      <c r="E23">
        <f>VLOOKUP($A23,'MP2-KSVP'!$A$2:$T$192,13,FALSE)*2625.5</f>
        <v>-618.28631103548116</v>
      </c>
      <c r="F23">
        <f>VLOOKUP($A23,'MP2-KSVP'!$A$2:$T$192,14,FALSE)*2625.5</f>
        <v>-2060.3049397477685</v>
      </c>
      <c r="G23">
        <f>VLOOKUP($A23,'MP2-KSVP'!$A$2:$T$192,15,FALSE)*2625.5</f>
        <v>-522.11333331326955</v>
      </c>
      <c r="H23">
        <f>VLOOKUP($A23,'MP2-KSVP'!$A$2:$T$192,16,FALSE)*2625.5</f>
        <v>-1360.3267790521493</v>
      </c>
    </row>
    <row r="24" spans="1:8" x14ac:dyDescent="0.25">
      <c r="A24" t="s">
        <v>195</v>
      </c>
      <c r="B24">
        <f>VLOOKUP($A24,'CCSD(T)-CBS'!$A$2:$I$192,2,FALSE)</f>
        <v>-41.684524156510179</v>
      </c>
      <c r="C24">
        <f>VLOOKUP($A24,'MP2-KSVP'!$A$2:$T$192,11,FALSE)*2625.5</f>
        <v>-1160.0383958499478</v>
      </c>
      <c r="D24">
        <f>VLOOKUP($A24,'MP2-KSVP'!$A$2:$T$192,12,FALSE)*2625.5</f>
        <v>-3443.8549434158872</v>
      </c>
      <c r="E24">
        <f>VLOOKUP($A24,'MP2-KSVP'!$A$2:$T$192,13,FALSE)*2625.5</f>
        <v>-618.27659497556135</v>
      </c>
      <c r="F24">
        <f>VLOOKUP($A24,'MP2-KSVP'!$A$2:$T$192,14,FALSE)*2625.5</f>
        <v>-2060.2312170881751</v>
      </c>
      <c r="G24">
        <f>VLOOKUP($A24,'MP2-KSVP'!$A$2:$T$192,15,FALSE)*2625.5</f>
        <v>-522.05844404210609</v>
      </c>
      <c r="H24">
        <f>VLOOKUP($A24,'MP2-KSVP'!$A$2:$T$192,16,FALSE)*2625.5</f>
        <v>-1359.9210730158964</v>
      </c>
    </row>
    <row r="25" spans="1:8" x14ac:dyDescent="0.25">
      <c r="A25" t="s">
        <v>196</v>
      </c>
      <c r="B25">
        <f>VLOOKUP($A25,'CCSD(T)-CBS'!$A$2:$I$192,2,FALSE)</f>
        <v>-38.192231311595606</v>
      </c>
      <c r="C25">
        <f>VLOOKUP($A25,'MP2-KSVP'!$A$2:$T$192,11,FALSE)*2625.5</f>
        <v>-1236.9100987044185</v>
      </c>
      <c r="D25">
        <f>VLOOKUP($A25,'MP2-KSVP'!$A$2:$T$192,12,FALSE)*2625.5</f>
        <v>-3698.0299535042077</v>
      </c>
      <c r="E25">
        <f>VLOOKUP($A25,'MP2-KSVP'!$A$2:$T$192,13,FALSE)*2625.5</f>
        <v>-618.21914870326486</v>
      </c>
      <c r="F25">
        <f>VLOOKUP($A25,'MP2-KSVP'!$A$2:$T$192,14,FALSE)*2625.5</f>
        <v>-2060.4341338078461</v>
      </c>
      <c r="G25">
        <f>VLOOKUP($A25,'MP2-KSVP'!$A$2:$T$192,15,FALSE)*2625.5</f>
        <v>-598.50063294743006</v>
      </c>
      <c r="H25">
        <f>VLOOKUP($A25,'MP2-KSVP'!$A$2:$T$192,16,FALSE)*2625.5</f>
        <v>-1613.1646170524741</v>
      </c>
    </row>
    <row r="26" spans="1:8" x14ac:dyDescent="0.25">
      <c r="A26" t="s">
        <v>197</v>
      </c>
      <c r="B26">
        <f>VLOOKUP($A26,'CCSD(T)-CBS'!$A$2:$I$192,2,FALSE)</f>
        <v>-33.943007268452675</v>
      </c>
      <c r="C26">
        <f>VLOOKUP($A26,'MP2-KSVP'!$A$2:$T$192,11,FALSE)*2625.5</f>
        <v>-1235.1589561728995</v>
      </c>
      <c r="D26">
        <f>VLOOKUP($A26,'MP2-KSVP'!$A$2:$T$192,12,FALSE)*2625.5</f>
        <v>-3695.71005108175</v>
      </c>
      <c r="E26">
        <f>VLOOKUP($A26,'MP2-KSVP'!$A$2:$T$192,13,FALSE)*2625.5</f>
        <v>-618.3900808673875</v>
      </c>
      <c r="F26">
        <f>VLOOKUP($A26,'MP2-KSVP'!$A$2:$T$192,14,FALSE)*2625.5</f>
        <v>-2060.8052213078918</v>
      </c>
      <c r="G26">
        <f>VLOOKUP($A26,'MP2-KSVP'!$A$2:$T$192,15,FALSE)*2625.5</f>
        <v>-598.50357791838815</v>
      </c>
      <c r="H26">
        <f>VLOOKUP($A26,'MP2-KSVP'!$A$2:$T$192,16,FALSE)*2625.5</f>
        <v>-1613.1562280253056</v>
      </c>
    </row>
    <row r="27" spans="1:8" x14ac:dyDescent="0.25">
      <c r="A27" t="s">
        <v>198</v>
      </c>
      <c r="B27">
        <f>VLOOKUP($A27,'CCSD(T)-CBS'!$A$2:$I$192,2,FALSE)</f>
        <v>568.73128998406537</v>
      </c>
      <c r="C27">
        <f>VLOOKUP($A27,'MP2-KSVP'!$A$2:$T$192,11,FALSE)*2625.5</f>
        <v>-2535.5375126143094</v>
      </c>
      <c r="D27">
        <f>VLOOKUP($A27,'MP2-KSVP'!$A$2:$T$192,12,FALSE)*2625.5</f>
        <v>-6892.5194898912887</v>
      </c>
      <c r="E27">
        <f>VLOOKUP($A27,'MP2-KSVP'!$A$2:$T$192,13,FALSE)*2625.5</f>
        <v>-618.50420565713978</v>
      </c>
      <c r="F27">
        <f>VLOOKUP($A27,'MP2-KSVP'!$A$2:$T$192,14,FALSE)*2625.5</f>
        <v>-2060.0857792360052</v>
      </c>
      <c r="G27">
        <f>VLOOKUP($A27,'MP2-KSVP'!$A$2:$T$192,15,FALSE)*2625.5</f>
        <v>-1894.8584566684033</v>
      </c>
      <c r="H27">
        <f>VLOOKUP($A27,'MP2-KSVP'!$A$2:$T$192,16,FALSE)*2625.5</f>
        <v>-4802.8283927774319</v>
      </c>
    </row>
    <row r="28" spans="1:8" x14ac:dyDescent="0.25">
      <c r="A28" t="s">
        <v>199</v>
      </c>
      <c r="B28">
        <f>VLOOKUP($A28,'CCSD(T)-CBS'!$A$2:$I$192,2,FALSE)</f>
        <v>578.48765784102216</v>
      </c>
      <c r="C28">
        <f>VLOOKUP($A28,'MP2-KSVP'!$A$2:$T$192,11,FALSE)*2625.5</f>
        <v>-2530.7312231920264</v>
      </c>
      <c r="D28">
        <f>VLOOKUP($A28,'MP2-KSVP'!$A$2:$T$192,12,FALSE)*2625.5</f>
        <v>-6884.13754148109</v>
      </c>
      <c r="E28">
        <f>VLOOKUP($A28,'MP2-KSVP'!$A$2:$T$192,13,FALSE)*2625.5</f>
        <v>-618.2659927734037</v>
      </c>
      <c r="F28">
        <f>VLOOKUP($A28,'MP2-KSVP'!$A$2:$T$192,14,FALSE)*2625.5</f>
        <v>-2059.8253063491252</v>
      </c>
      <c r="G28">
        <f>VLOOKUP($A28,'MP2-KSVP'!$A$2:$T$192,15,FALSE)*2625.5</f>
        <v>-1894.6406622288275</v>
      </c>
      <c r="H28">
        <f>VLOOKUP($A28,'MP2-KSVP'!$A$2:$T$192,16,FALSE)*2625.5</f>
        <v>-4801.462775243931</v>
      </c>
    </row>
    <row r="29" spans="1:8" x14ac:dyDescent="0.25">
      <c r="A29" t="s">
        <v>200</v>
      </c>
      <c r="B29">
        <f>VLOOKUP($A29,'CCSD(T)-CBS'!$A$2:$I$192,2,FALSE)</f>
        <v>570.18981120497665</v>
      </c>
      <c r="C29">
        <f>VLOOKUP($A29,'MP2-KSVP'!$A$2:$T$192,11,FALSE)*2625.5</f>
        <v>-2534.974262531734</v>
      </c>
      <c r="D29">
        <f>VLOOKUP($A29,'MP2-KSVP'!$A$2:$T$192,12,FALSE)*2625.5</f>
        <v>-6891.1388109905747</v>
      </c>
      <c r="E29">
        <f>VLOOKUP($A29,'MP2-KSVP'!$A$2:$T$192,13,FALSE)*2625.5</f>
        <v>-618.47006951920457</v>
      </c>
      <c r="F29">
        <f>VLOOKUP($A29,'MP2-KSVP'!$A$2:$T$192,14,FALSE)*2625.5</f>
        <v>-2060.2345702029274</v>
      </c>
      <c r="G29">
        <f>VLOOKUP($A29,'MP2-KSVP'!$A$2:$T$192,15,FALSE)*2625.5</f>
        <v>-1894.7683862428973</v>
      </c>
      <c r="H29">
        <f>VLOOKUP($A29,'MP2-KSVP'!$A$2:$T$192,16,FALSE)*2625.5</f>
        <v>-4802.5134782605091</v>
      </c>
    </row>
    <row r="30" spans="1:8" x14ac:dyDescent="0.25">
      <c r="A30" t="s">
        <v>201</v>
      </c>
      <c r="B30">
        <f>VLOOKUP($A30,'CCSD(T)-CBS'!$A$2:$I$192,2,FALSE)</f>
        <v>576.97933489285242</v>
      </c>
      <c r="C30">
        <f>VLOOKUP($A30,'MP2-KSVP'!$A$2:$T$192,11,FALSE)*2625.5</f>
        <v>-2531.3888547445563</v>
      </c>
      <c r="D30">
        <f>VLOOKUP($A30,'MP2-KSVP'!$A$2:$T$192,12,FALSE)*2625.5</f>
        <v>-6884.7528058029511</v>
      </c>
      <c r="E30">
        <f>VLOOKUP($A30,'MP2-KSVP'!$A$2:$T$192,13,FALSE)*2625.5</f>
        <v>-618.42254952810038</v>
      </c>
      <c r="F30">
        <f>VLOOKUP($A30,'MP2-KSVP'!$A$2:$T$192,14,FALSE)*2625.5</f>
        <v>-2060.0447078471552</v>
      </c>
      <c r="G30">
        <f>VLOOKUP($A30,'MP2-KSVP'!$A$2:$T$192,15,FALSE)*2625.5</f>
        <v>-1894.5053999638801</v>
      </c>
      <c r="H30">
        <f>VLOOKUP($A30,'MP2-KSVP'!$A$2:$T$192,16,FALSE)*2625.5</f>
        <v>-4801.1257236926931</v>
      </c>
    </row>
    <row r="31" spans="1:8" x14ac:dyDescent="0.25">
      <c r="A31" t="s">
        <v>202</v>
      </c>
      <c r="B31">
        <f>VLOOKUP($A31,'CCSD(T)-CBS'!$A$2:$I$192,2,FALSE)</f>
        <v>-32.210628191950491</v>
      </c>
      <c r="C31">
        <f>VLOOKUP($A31,'MP2-KSVP'!$A$2:$T$192,11,FALSE)*2625.5</f>
        <v>-1554.0108835680901</v>
      </c>
      <c r="D31">
        <f>VLOOKUP($A31,'MP2-KSVP'!$A$2:$T$192,12,FALSE)*2625.5</f>
        <v>-4442.6781186666376</v>
      </c>
      <c r="E31">
        <f>VLOOKUP($A31,'MP2-KSVP'!$A$2:$T$192,13,FALSE)*2625.5</f>
        <v>-618.21389663574973</v>
      </c>
      <c r="F31">
        <f>VLOOKUP($A31,'MP2-KSVP'!$A$2:$T$192,14,FALSE)*2625.5</f>
        <v>-2059.9539717745729</v>
      </c>
      <c r="G31">
        <f>VLOOKUP($A31,'MP2-KSVP'!$A$2:$T$192,15,FALSE)*2625.5</f>
        <v>-920.03769195533994</v>
      </c>
      <c r="H31">
        <f>VLOOKUP($A31,'MP2-KSVP'!$A$2:$T$192,16,FALSE)*2625.5</f>
        <v>-2360.1940707149329</v>
      </c>
    </row>
    <row r="32" spans="1:8" x14ac:dyDescent="0.25">
      <c r="A32" t="s">
        <v>203</v>
      </c>
      <c r="B32">
        <f>VLOOKUP($A32,'CCSD(T)-CBS'!$A$2:$I$192,2,FALSE)</f>
        <v>-29.998084692511839</v>
      </c>
      <c r="C32">
        <f>VLOOKUP($A32,'MP2-KSVP'!$A$2:$T$192,11,FALSE)*2625.5</f>
        <v>-1552.9828122575684</v>
      </c>
      <c r="D32">
        <f>VLOOKUP($A32,'MP2-KSVP'!$A$2:$T$192,12,FALSE)*2625.5</f>
        <v>-4441.3509312478454</v>
      </c>
      <c r="E32">
        <f>VLOOKUP($A32,'MP2-KSVP'!$A$2:$T$192,13,FALSE)*2625.5</f>
        <v>-618.30271985176171</v>
      </c>
      <c r="F32">
        <f>VLOOKUP($A32,'MP2-KSVP'!$A$2:$T$192,14,FALSE)*2625.5</f>
        <v>-2060.0558108381438</v>
      </c>
      <c r="G32">
        <f>VLOOKUP($A32,'MP2-KSVP'!$A$2:$T$192,15,FALSE)*2625.5</f>
        <v>-920.06706047687101</v>
      </c>
      <c r="H32">
        <f>VLOOKUP($A32,'MP2-KSVP'!$A$2:$T$192,16,FALSE)*2625.5</f>
        <v>-2360.2996642211688</v>
      </c>
    </row>
    <row r="33" spans="1:8" x14ac:dyDescent="0.25">
      <c r="A33" t="s">
        <v>204</v>
      </c>
      <c r="B33">
        <f>VLOOKUP($A33,'CCSD(T)-CBS'!$A$2:$I$192,2,FALSE)</f>
        <v>596.86441034879317</v>
      </c>
      <c r="C33">
        <f>VLOOKUP($A33,'MP2-KSVP'!$A$2:$T$192,11,FALSE)*2625.5</f>
        <v>-1790.0541876376317</v>
      </c>
      <c r="D33">
        <f>VLOOKUP($A33,'MP2-KSVP'!$A$2:$T$192,12,FALSE)*2625.5</f>
        <v>-5180.3554892417014</v>
      </c>
      <c r="E33">
        <f>VLOOKUP($A33,'MP2-KSVP'!$A$2:$T$192,13,FALSE)*2625.5</f>
        <v>-618.24265044535321</v>
      </c>
      <c r="F33">
        <f>VLOOKUP($A33,'MP2-KSVP'!$A$2:$T$192,14,FALSE)*2625.5</f>
        <v>-2060.4386750998015</v>
      </c>
      <c r="G33">
        <f>VLOOKUP($A33,'MP2-KSVP'!$A$2:$T$192,15,FALSE)*2625.5</f>
        <v>-1152.7679627600849</v>
      </c>
      <c r="H33">
        <f>VLOOKUP($A33,'MP2-KSVP'!$A$2:$T$192,16,FALSE)*2625.5</f>
        <v>-3097.7400864471983</v>
      </c>
    </row>
    <row r="34" spans="1:8" x14ac:dyDescent="0.25">
      <c r="A34" t="s">
        <v>205</v>
      </c>
      <c r="B34">
        <f>VLOOKUP($A34,'CCSD(T)-CBS'!$A$2:$I$192,2,FALSE)</f>
        <v>601.39667680816729</v>
      </c>
      <c r="C34">
        <f>VLOOKUP($A34,'MP2-KSVP'!$A$2:$T$192,11,FALSE)*2625.5</f>
        <v>-1787.782768542201</v>
      </c>
      <c r="D34">
        <f>VLOOKUP($A34,'MP2-KSVP'!$A$2:$T$192,12,FALSE)*2625.5</f>
        <v>-5178.0028528554349</v>
      </c>
      <c r="E34">
        <f>VLOOKUP($A34,'MP2-KSVP'!$A$2:$T$192,13,FALSE)*2625.5</f>
        <v>-618.33164428734074</v>
      </c>
      <c r="F34">
        <f>VLOOKUP($A34,'MP2-KSVP'!$A$2:$T$192,14,FALSE)*2625.5</f>
        <v>-2060.5127133662945</v>
      </c>
      <c r="G34">
        <f>VLOOKUP($A34,'MP2-KSVP'!$A$2:$T$192,15,FALSE)*2625.5</f>
        <v>-1152.7361075217668</v>
      </c>
      <c r="H34">
        <f>VLOOKUP($A34,'MP2-KSVP'!$A$2:$T$192,16,FALSE)*2625.5</f>
        <v>-3097.711765961229</v>
      </c>
    </row>
    <row r="35" spans="1:8" x14ac:dyDescent="0.25">
      <c r="A35" t="s">
        <v>206</v>
      </c>
      <c r="B35">
        <f>VLOOKUP($A35,'CCSD(T)-CBS'!$A$2:$I$192,2,FALSE)</f>
        <v>-36.566529330048525</v>
      </c>
      <c r="C35">
        <f>VLOOKUP($A35,'MP2-KSVP'!$A$2:$T$192,11,FALSE)*2625.5</f>
        <v>-1371.210342745145</v>
      </c>
      <c r="D35">
        <f>VLOOKUP($A35,'MP2-KSVP'!$A$2:$T$192,12,FALSE)*2625.5</f>
        <v>-3844.0873478869244</v>
      </c>
      <c r="E35">
        <f>VLOOKUP($A35,'MP2-KSVP'!$A$2:$T$192,13,FALSE)*2625.5</f>
        <v>-747.02506987259164</v>
      </c>
      <c r="F35">
        <f>VLOOKUP($A35,'MP2-KSVP'!$A$2:$T$192,14,FALSE)*2625.5</f>
        <v>-2253.1794512780593</v>
      </c>
      <c r="G35">
        <f>VLOOKUP($A35,'MP2-KSVP'!$A$2:$T$192,15,FALSE)*2625.5</f>
        <v>-609.81461762108358</v>
      </c>
      <c r="H35">
        <f>VLOOKUP($A35,'MP2-KSVP'!$A$2:$T$192,16,FALSE)*2625.5</f>
        <v>-1568.5997716154773</v>
      </c>
    </row>
    <row r="36" spans="1:8" x14ac:dyDescent="0.25">
      <c r="A36" t="s">
        <v>207</v>
      </c>
      <c r="B36">
        <f>VLOOKUP($A36,'CCSD(T)-CBS'!$A$2:$I$192,2,FALSE)</f>
        <v>-34.074132790278327</v>
      </c>
      <c r="C36">
        <f>VLOOKUP($A36,'MP2-KSVP'!$A$2:$T$192,11,FALSE)*2625.5</f>
        <v>-1369.6716198963366</v>
      </c>
      <c r="D36">
        <f>VLOOKUP($A36,'MP2-KSVP'!$A$2:$T$192,12,FALSE)*2625.5</f>
        <v>-3842.0625856866141</v>
      </c>
      <c r="E36">
        <f>VLOOKUP($A36,'MP2-KSVP'!$A$2:$T$192,13,FALSE)*2625.5</f>
        <v>-746.60707169307284</v>
      </c>
      <c r="F36">
        <f>VLOOKUP($A36,'MP2-KSVP'!$A$2:$T$192,14,FALSE)*2625.5</f>
        <v>-2252.5418878055048</v>
      </c>
      <c r="G36">
        <f>VLOOKUP($A36,'MP2-KSVP'!$A$2:$T$192,15,FALSE)*2625.5</f>
        <v>-609.82154253957117</v>
      </c>
      <c r="H36">
        <f>VLOOKUP($A36,'MP2-KSVP'!$A$2:$T$192,16,FALSE)*2625.5</f>
        <v>-1568.6322181772673</v>
      </c>
    </row>
    <row r="37" spans="1:8" x14ac:dyDescent="0.25">
      <c r="A37" t="s">
        <v>27</v>
      </c>
      <c r="B37">
        <f>VLOOKUP($A37,'CCSD(T)-CBS'!$A$2:$I$192,2,FALSE)</f>
        <v>-46.656634561284932</v>
      </c>
      <c r="C37">
        <f>VLOOKUP($A37,'MP2-KSVP'!$A$2:$T$192,11,FALSE)*2625.5</f>
        <v>-961.45968562374958</v>
      </c>
      <c r="D37">
        <f>VLOOKUP($A37,'MP2-KSVP'!$A$2:$T$192,12,FALSE)*2625.5</f>
        <v>-2692.382683701499</v>
      </c>
      <c r="E37">
        <f>VLOOKUP($A37,'MP2-KSVP'!$A$2:$T$192,13,FALSE)*2625.5</f>
        <v>-748.3446305536155</v>
      </c>
      <c r="F37">
        <f>VLOOKUP($A37,'MP2-KSVP'!$A$2:$T$192,14,FALSE)*2625.5</f>
        <v>-2261.4437049441572</v>
      </c>
      <c r="G37">
        <f>VLOOKUP($A37,'MP2-KSVP'!$A$2:$T$192,15,FALSE)*2625.5</f>
        <v>-196.28632065906086</v>
      </c>
      <c r="H37">
        <f>VLOOKUP($A37,'MP2-KSVP'!$A$2:$T$192,16,FALSE)*2625.5</f>
        <v>-408.88241079180631</v>
      </c>
    </row>
    <row r="38" spans="1:8" x14ac:dyDescent="0.25">
      <c r="A38" t="s">
        <v>28</v>
      </c>
      <c r="B38">
        <f>VLOOKUP($A38,'CCSD(T)-CBS'!$A$2:$I$192,2,FALSE)</f>
        <v>-33.197631558044918</v>
      </c>
      <c r="C38">
        <f>VLOOKUP($A38,'MP2-KSVP'!$A$2:$T$192,11,FALSE)*2625.5</f>
        <v>-958.80277431781565</v>
      </c>
      <c r="D38">
        <f>VLOOKUP($A38,'MP2-KSVP'!$A$2:$T$192,12,FALSE)*2625.5</f>
        <v>-2686.5255011844629</v>
      </c>
      <c r="E38">
        <f>VLOOKUP($A38,'MP2-KSVP'!$A$2:$T$192,13,FALSE)*2625.5</f>
        <v>-748.92289661597101</v>
      </c>
      <c r="F38">
        <f>VLOOKUP($A38,'MP2-KSVP'!$A$2:$T$192,14,FALSE)*2625.5</f>
        <v>-2263.0409014440434</v>
      </c>
      <c r="G38">
        <f>VLOOKUP($A38,'MP2-KSVP'!$A$2:$T$192,15,FALSE)*2625.5</f>
        <v>-196.28632065985062</v>
      </c>
      <c r="H38">
        <f>VLOOKUP($A38,'MP2-KSVP'!$A$2:$T$192,16,FALSE)*2625.5</f>
        <v>-408.88241079312701</v>
      </c>
    </row>
    <row r="39" spans="1:8" x14ac:dyDescent="0.25">
      <c r="A39" t="s">
        <v>29</v>
      </c>
      <c r="B39">
        <f>VLOOKUP($A39,'CCSD(T)-CBS'!$A$2:$I$192,2,FALSE)</f>
        <v>-33.796995652765077</v>
      </c>
      <c r="C39">
        <f>VLOOKUP($A39,'MP2-KSVP'!$A$2:$T$192,11,FALSE)*2625.5</f>
        <v>-958.00023729396071</v>
      </c>
      <c r="D39">
        <f>VLOOKUP($A39,'MP2-KSVP'!$A$2:$T$192,12,FALSE)*2625.5</f>
        <v>-2685.7096893460111</v>
      </c>
      <c r="E39">
        <f>VLOOKUP($A39,'MP2-KSVP'!$A$2:$T$192,13,FALSE)*2625.5</f>
        <v>-748.29587659191486</v>
      </c>
      <c r="F39">
        <f>VLOOKUP($A39,'MP2-KSVP'!$A$2:$T$192,14,FALSE)*2625.5</f>
        <v>-2262.3213780634596</v>
      </c>
      <c r="G39">
        <f>VLOOKUP($A39,'MP2-KSVP'!$A$2:$T$192,15,FALSE)*2625.5</f>
        <v>-196.28632065902858</v>
      </c>
      <c r="H39">
        <f>VLOOKUP($A39,'MP2-KSVP'!$A$2:$T$192,16,FALSE)*2625.5</f>
        <v>-408.88241079153067</v>
      </c>
    </row>
    <row r="40" spans="1:8" x14ac:dyDescent="0.25">
      <c r="A40" t="s">
        <v>30</v>
      </c>
      <c r="B40">
        <f>VLOOKUP($A40,'CCSD(T)-CBS'!$A$2:$I$192,2,FALSE)</f>
        <v>-46.164610942012132</v>
      </c>
      <c r="C40">
        <f>VLOOKUP($A40,'MP2-KSVP'!$A$2:$T$192,11,FALSE)*2625.5</f>
        <v>-961.87970253421327</v>
      </c>
      <c r="D40">
        <f>VLOOKUP($A40,'MP2-KSVP'!$A$2:$T$192,12,FALSE)*2625.5</f>
        <v>-2693.0737330389302</v>
      </c>
      <c r="E40">
        <f>VLOOKUP($A40,'MP2-KSVP'!$A$2:$T$192,13,FALSE)*2625.5</f>
        <v>-748.65640196136303</v>
      </c>
      <c r="F40">
        <f>VLOOKUP($A40,'MP2-KSVP'!$A$2:$T$192,14,FALSE)*2625.5</f>
        <v>-2262.0417735112956</v>
      </c>
      <c r="G40">
        <f>VLOOKUP($A40,'MP2-KSVP'!$A$2:$T$192,15,FALSE)*2625.5</f>
        <v>-196.28632065902829</v>
      </c>
      <c r="H40">
        <f>VLOOKUP($A40,'MP2-KSVP'!$A$2:$T$192,16,FALSE)*2625.5</f>
        <v>-408.88241079153067</v>
      </c>
    </row>
    <row r="41" spans="1:8" x14ac:dyDescent="0.25">
      <c r="A41" t="s">
        <v>208</v>
      </c>
      <c r="B41">
        <f>VLOOKUP($A41,'CCSD(T)-CBS'!$A$2:$I$192,2,FALSE)</f>
        <v>-40.098474630247551</v>
      </c>
      <c r="C41">
        <f>VLOOKUP($A41,'MP2-KSVP'!$A$2:$T$192,11,FALSE)*2625.5</f>
        <v>-854.09036009445765</v>
      </c>
      <c r="D41">
        <f>VLOOKUP($A41,'MP2-KSVP'!$A$2:$T$192,12,FALSE)*2625.5</f>
        <v>-2532.8164631545906</v>
      </c>
      <c r="E41">
        <f>VLOOKUP($A41,'MP2-KSVP'!$A$2:$T$192,13,FALSE)*2625.5</f>
        <v>-748.25587980469606</v>
      </c>
      <c r="F41">
        <f>VLOOKUP($A41,'MP2-KSVP'!$A$2:$T$192,14,FALSE)*2625.5</f>
        <v>-2261.3167285797945</v>
      </c>
      <c r="G41">
        <f>VLOOKUP($A41,'MP2-KSVP'!$A$2:$T$192,15,FALSE)*2625.5</f>
        <v>-91.495824532459295</v>
      </c>
      <c r="H41">
        <f>VLOOKUP($A41,'MP2-KSVP'!$A$2:$T$192,16,FALSE)*2625.5</f>
        <v>-249.22220629043545</v>
      </c>
    </row>
    <row r="42" spans="1:8" x14ac:dyDescent="0.25">
      <c r="A42" t="s">
        <v>209</v>
      </c>
      <c r="B42">
        <f>VLOOKUP($A42,'CCSD(T)-CBS'!$A$2:$I$192,2,FALSE)</f>
        <v>-29.459489186824385</v>
      </c>
      <c r="C42">
        <f>VLOOKUP($A42,'MP2-KSVP'!$A$2:$T$192,11,FALSE)*2625.5</f>
        <v>-853.80265006801756</v>
      </c>
      <c r="D42">
        <f>VLOOKUP($A42,'MP2-KSVP'!$A$2:$T$192,12,FALSE)*2625.5</f>
        <v>-2529.3589107655725</v>
      </c>
      <c r="E42">
        <f>VLOOKUP($A42,'MP2-KSVP'!$A$2:$T$192,13,FALSE)*2625.5</f>
        <v>-749.13764626223565</v>
      </c>
      <c r="F42">
        <f>VLOOKUP($A42,'MP2-KSVP'!$A$2:$T$192,14,FALSE)*2625.5</f>
        <v>-2263.6384822081445</v>
      </c>
      <c r="G42">
        <f>VLOOKUP($A42,'MP2-KSVP'!$A$2:$T$192,15,FALSE)*2625.5</f>
        <v>-91.495824532400235</v>
      </c>
      <c r="H42">
        <f>VLOOKUP($A42,'MP2-KSVP'!$A$2:$T$192,16,FALSE)*2625.5</f>
        <v>-249.2222062903131</v>
      </c>
    </row>
    <row r="43" spans="1:8" x14ac:dyDescent="0.25">
      <c r="A43" t="s">
        <v>210</v>
      </c>
      <c r="B43">
        <f>VLOOKUP($A43,'CCSD(T)-CBS'!$A$2:$I$192,2,FALSE)</f>
        <v>-30.323224539192893</v>
      </c>
      <c r="C43">
        <f>VLOOKUP($A43,'MP2-KSVP'!$A$2:$T$192,11,FALSE)*2625.5</f>
        <v>-853.01004303960246</v>
      </c>
      <c r="D43">
        <f>VLOOKUP($A43,'MP2-KSVP'!$A$2:$T$192,12,FALSE)*2625.5</f>
        <v>-2528.4910459465086</v>
      </c>
      <c r="E43">
        <f>VLOOKUP($A43,'MP2-KSVP'!$A$2:$T$192,13,FALSE)*2625.5</f>
        <v>-748.4901728337536</v>
      </c>
      <c r="F43">
        <f>VLOOKUP($A43,'MP2-KSVP'!$A$2:$T$192,14,FALSE)*2625.5</f>
        <v>-2262.8537379801355</v>
      </c>
      <c r="G43">
        <f>VLOOKUP($A43,'MP2-KSVP'!$A$2:$T$192,15,FALSE)*2625.5</f>
        <v>-91.495824532527308</v>
      </c>
      <c r="H43">
        <f>VLOOKUP($A43,'MP2-KSVP'!$A$2:$T$192,16,FALSE)*2625.5</f>
        <v>-249.22220629057142</v>
      </c>
    </row>
    <row r="44" spans="1:8" x14ac:dyDescent="0.25">
      <c r="A44" t="s">
        <v>211</v>
      </c>
      <c r="B44">
        <f>VLOOKUP($A44,'CCSD(T)-CBS'!$A$2:$I$192,2,FALSE)</f>
        <v>-39.098968809268058</v>
      </c>
      <c r="C44">
        <f>VLOOKUP($A44,'MP2-KSVP'!$A$2:$T$192,11,FALSE)*2625.5</f>
        <v>-854.07169602732654</v>
      </c>
      <c r="D44">
        <f>VLOOKUP($A44,'MP2-KSVP'!$A$2:$T$192,12,FALSE)*2625.5</f>
        <v>-2532.9970573679129</v>
      </c>
      <c r="E44">
        <f>VLOOKUP($A44,'MP2-KSVP'!$A$2:$T$192,13,FALSE)*2625.5</f>
        <v>-748.45461128444776</v>
      </c>
      <c r="F44">
        <f>VLOOKUP($A44,'MP2-KSVP'!$A$2:$T$192,14,FALSE)*2625.5</f>
        <v>-2261.6710186787323</v>
      </c>
      <c r="G44">
        <f>VLOOKUP($A44,'MP2-KSVP'!$A$2:$T$192,15,FALSE)*2625.5</f>
        <v>-91.495824532464027</v>
      </c>
      <c r="H44">
        <f>VLOOKUP($A44,'MP2-KSVP'!$A$2:$T$192,16,FALSE)*2625.5</f>
        <v>-249.22220629043937</v>
      </c>
    </row>
    <row r="45" spans="1:8" x14ac:dyDescent="0.25">
      <c r="A45" t="s">
        <v>212</v>
      </c>
      <c r="B45">
        <f>VLOOKUP($A45,'CCSD(T)-CBS'!$A$2:$I$192,2,FALSE)</f>
        <v>-56.577737721429003</v>
      </c>
      <c r="C45">
        <f>VLOOKUP($A45,'MP2-KSVP'!$A$2:$T$192,11,FALSE)*2625.5</f>
        <v>-1301.0990949877214</v>
      </c>
      <c r="D45">
        <f>VLOOKUP($A45,'MP2-KSVP'!$A$2:$T$192,12,FALSE)*2625.5</f>
        <v>-3662.8691947198654</v>
      </c>
      <c r="E45">
        <f>VLOOKUP($A45,'MP2-KSVP'!$A$2:$T$192,13,FALSE)*2625.5</f>
        <v>-746.8912417379039</v>
      </c>
      <c r="F45">
        <f>VLOOKUP($A45,'MP2-KSVP'!$A$2:$T$192,14,FALSE)*2625.5</f>
        <v>-2253.624731804814</v>
      </c>
      <c r="G45">
        <f>VLOOKUP($A45,'MP2-KSVP'!$A$2:$T$192,15,FALSE)*2625.5</f>
        <v>-528.04465196640353</v>
      </c>
      <c r="H45">
        <f>VLOOKUP($A45,'MP2-KSVP'!$A$2:$T$192,16,FALSE)*2625.5</f>
        <v>-1375.683287795074</v>
      </c>
    </row>
    <row r="46" spans="1:8" x14ac:dyDescent="0.25">
      <c r="A46" t="s">
        <v>213</v>
      </c>
      <c r="B46">
        <f>VLOOKUP($A46,'CCSD(T)-CBS'!$A$2:$I$192,2,FALSE)</f>
        <v>-53.636323308944611</v>
      </c>
      <c r="C46">
        <f>VLOOKUP($A46,'MP2-KSVP'!$A$2:$T$192,11,FALSE)*2625.5</f>
        <v>-1299.8845323954035</v>
      </c>
      <c r="D46">
        <f>VLOOKUP($A46,'MP2-KSVP'!$A$2:$T$192,12,FALSE)*2625.5</f>
        <v>-3660.334211073623</v>
      </c>
      <c r="E46">
        <f>VLOOKUP($A46,'MP2-KSVP'!$A$2:$T$192,13,FALSE)*2625.5</f>
        <v>-747.08670772270375</v>
      </c>
      <c r="F46">
        <f>VLOOKUP($A46,'MP2-KSVP'!$A$2:$T$192,14,FALSE)*2625.5</f>
        <v>-2253.6438049202607</v>
      </c>
      <c r="G46">
        <f>VLOOKUP($A46,'MP2-KSVP'!$A$2:$T$192,15,FALSE)*2625.5</f>
        <v>-528.1137412722544</v>
      </c>
      <c r="H46">
        <f>VLOOKUP($A46,'MP2-KSVP'!$A$2:$T$192,16,FALSE)*2625.5</f>
        <v>-1375.5102306350652</v>
      </c>
    </row>
    <row r="47" spans="1:8" x14ac:dyDescent="0.25">
      <c r="A47" t="s">
        <v>214</v>
      </c>
      <c r="B47">
        <f>VLOOKUP($A47,'CCSD(T)-CBS'!$A$2:$I$192,2,FALSE)</f>
        <v>-56.734561215341273</v>
      </c>
      <c r="C47">
        <f>VLOOKUP($A47,'MP2-KSVP'!$A$2:$T$192,11,FALSE)*2625.5</f>
        <v>-1301.8308035305063</v>
      </c>
      <c r="D47">
        <f>VLOOKUP($A47,'MP2-KSVP'!$A$2:$T$192,12,FALSE)*2625.5</f>
        <v>-3662.6298311695759</v>
      </c>
      <c r="E47">
        <f>VLOOKUP($A47,'MP2-KSVP'!$A$2:$T$192,13,FALSE)*2625.5</f>
        <v>-747.12836474838161</v>
      </c>
      <c r="F47">
        <f>VLOOKUP($A47,'MP2-KSVP'!$A$2:$T$192,14,FALSE)*2625.5</f>
        <v>-2253.6235194838696</v>
      </c>
      <c r="G47">
        <f>VLOOKUP($A47,'MP2-KSVP'!$A$2:$T$192,15,FALSE)*2625.5</f>
        <v>-528.27343764207967</v>
      </c>
      <c r="H47">
        <f>VLOOKUP($A47,'MP2-KSVP'!$A$2:$T$192,16,FALSE)*2625.5</f>
        <v>-1375.4907148266464</v>
      </c>
    </row>
    <row r="48" spans="1:8" x14ac:dyDescent="0.25">
      <c r="A48" t="s">
        <v>215</v>
      </c>
      <c r="B48">
        <f>VLOOKUP($A48,'CCSD(T)-CBS'!$A$2:$I$192,2,FALSE)</f>
        <v>-54.057330166166139</v>
      </c>
      <c r="C48">
        <f>VLOOKUP($A48,'MP2-KSVP'!$A$2:$T$192,11,FALSE)*2625.5</f>
        <v>-1300.0464232767042</v>
      </c>
      <c r="D48">
        <f>VLOOKUP($A48,'MP2-KSVP'!$A$2:$T$192,12,FALSE)*2625.5</f>
        <v>-3660.5757225367724</v>
      </c>
      <c r="E48">
        <f>VLOOKUP($A48,'MP2-KSVP'!$A$2:$T$192,13,FALSE)*2625.5</f>
        <v>-746.97998199187828</v>
      </c>
      <c r="F48">
        <f>VLOOKUP($A48,'MP2-KSVP'!$A$2:$T$192,14,FALSE)*2625.5</f>
        <v>-2253.662152257235</v>
      </c>
      <c r="G48">
        <f>VLOOKUP($A48,'MP2-KSVP'!$A$2:$T$192,15,FALSE)*2625.5</f>
        <v>-528.12276205658213</v>
      </c>
      <c r="H48">
        <f>VLOOKUP($A48,'MP2-KSVP'!$A$2:$T$192,16,FALSE)*2625.5</f>
        <v>-1375.4510557688845</v>
      </c>
    </row>
    <row r="49" spans="1:8" x14ac:dyDescent="0.25">
      <c r="A49" t="s">
        <v>216</v>
      </c>
      <c r="B49">
        <f>VLOOKUP($A49,'CCSD(T)-CBS'!$A$2:$I$192,2,FALSE)</f>
        <v>-55.500800196006821</v>
      </c>
      <c r="C49">
        <f>VLOOKUP($A49,'MP2-KSVP'!$A$2:$T$192,11,FALSE)*2625.5</f>
        <v>-1300.2913638130801</v>
      </c>
      <c r="D49">
        <f>VLOOKUP($A49,'MP2-KSVP'!$A$2:$T$192,12,FALSE)*2625.5</f>
        <v>-3660.9513783887073</v>
      </c>
      <c r="E49">
        <f>VLOOKUP($A49,'MP2-KSVP'!$A$2:$T$192,13,FALSE)*2625.5</f>
        <v>-746.93484614392821</v>
      </c>
      <c r="F49">
        <f>VLOOKUP($A49,'MP2-KSVP'!$A$2:$T$192,14,FALSE)*2625.5</f>
        <v>-2253.7027562902972</v>
      </c>
      <c r="G49">
        <f>VLOOKUP($A49,'MP2-KSVP'!$A$2:$T$192,15,FALSE)*2625.5</f>
        <v>-528.2691752959671</v>
      </c>
      <c r="H49">
        <f>VLOOKUP($A49,'MP2-KSVP'!$A$2:$T$192,16,FALSE)*2625.5</f>
        <v>-1375.300225876086</v>
      </c>
    </row>
    <row r="50" spans="1:8" x14ac:dyDescent="0.25">
      <c r="A50" t="s">
        <v>217</v>
      </c>
      <c r="B50">
        <f>VLOOKUP($A50,'CCSD(T)-CBS'!$A$2:$I$192,2,FALSE)</f>
        <v>-55.599655222494675</v>
      </c>
      <c r="C50">
        <f>VLOOKUP($A50,'MP2-KSVP'!$A$2:$T$192,11,FALSE)*2625.5</f>
        <v>-1299.9990230552312</v>
      </c>
      <c r="D50">
        <f>VLOOKUP($A50,'MP2-KSVP'!$A$2:$T$192,12,FALSE)*2625.5</f>
        <v>-3661.0798335301101</v>
      </c>
      <c r="E50">
        <f>VLOOKUP($A50,'MP2-KSVP'!$A$2:$T$192,13,FALSE)*2625.5</f>
        <v>-746.90230229685312</v>
      </c>
      <c r="F50">
        <f>VLOOKUP($A50,'MP2-KSVP'!$A$2:$T$192,14,FALSE)*2625.5</f>
        <v>-2253.2471972302601</v>
      </c>
      <c r="G50">
        <f>VLOOKUP($A50,'MP2-KSVP'!$A$2:$T$192,15,FALSE)*2625.5</f>
        <v>-528.26227930199877</v>
      </c>
      <c r="H50">
        <f>VLOOKUP($A50,'MP2-KSVP'!$A$2:$T$192,16,FALSE)*2625.5</f>
        <v>-1375.4222283834481</v>
      </c>
    </row>
    <row r="51" spans="1:8" x14ac:dyDescent="0.25">
      <c r="A51" t="s">
        <v>218</v>
      </c>
      <c r="B51">
        <f>VLOOKUP($A51,'CCSD(T)-CBS'!$A$2:$I$192,2,FALSE)</f>
        <v>-47.251897821111015</v>
      </c>
      <c r="C51">
        <f>VLOOKUP($A51,'MP2-KSVP'!$A$2:$T$192,11,FALSE)*2625.5</f>
        <v>-1368.2791860404111</v>
      </c>
      <c r="D51">
        <f>VLOOKUP($A51,'MP2-KSVP'!$A$2:$T$192,12,FALSE)*2625.5</f>
        <v>-3894.4552280378862</v>
      </c>
      <c r="E51">
        <f>VLOOKUP($A51,'MP2-KSVP'!$A$2:$T$192,13,FALSE)*2625.5</f>
        <v>-747.5761360328064</v>
      </c>
      <c r="F51">
        <f>VLOOKUP($A51,'MP2-KSVP'!$A$2:$T$192,14,FALSE)*2625.5</f>
        <v>-2254.1409588903553</v>
      </c>
      <c r="G51">
        <f>VLOOKUP($A51,'MP2-KSVP'!$A$2:$T$192,15,FALSE)*2625.5</f>
        <v>-598.35338265479652</v>
      </c>
      <c r="H51">
        <f>VLOOKUP($A51,'MP2-KSVP'!$A$2:$T$192,16,FALSE)*2625.5</f>
        <v>-1611.5154654655475</v>
      </c>
    </row>
    <row r="52" spans="1:8" x14ac:dyDescent="0.25">
      <c r="A52" t="s">
        <v>219</v>
      </c>
      <c r="B52">
        <f>VLOOKUP($A52,'CCSD(T)-CBS'!$A$2:$I$192,2,FALSE)</f>
        <v>-42.956040463326644</v>
      </c>
      <c r="C52">
        <f>VLOOKUP($A52,'MP2-KSVP'!$A$2:$T$192,11,FALSE)*2625.5</f>
        <v>-1365.5122545756003</v>
      </c>
      <c r="D52">
        <f>VLOOKUP($A52,'MP2-KSVP'!$A$2:$T$192,12,FALSE)*2625.5</f>
        <v>-3891.3145700352243</v>
      </c>
      <c r="E52">
        <f>VLOOKUP($A52,'MP2-KSVP'!$A$2:$T$192,13,FALSE)*2625.5</f>
        <v>-746.93341216395993</v>
      </c>
      <c r="F52">
        <f>VLOOKUP($A52,'MP2-KSVP'!$A$2:$T$192,14,FALSE)*2625.5</f>
        <v>-2253.1937512537511</v>
      </c>
      <c r="G52">
        <f>VLOOKUP($A52,'MP2-KSVP'!$A$2:$T$192,15,FALSE)*2625.5</f>
        <v>-598.41928830792324</v>
      </c>
      <c r="H52">
        <f>VLOOKUP($A52,'MP2-KSVP'!$A$2:$T$192,16,FALSE)*2625.5</f>
        <v>-1611.726377784885</v>
      </c>
    </row>
    <row r="53" spans="1:8" x14ac:dyDescent="0.25">
      <c r="A53" t="s">
        <v>220</v>
      </c>
      <c r="B53">
        <f>VLOOKUP($A53,'CCSD(T)-CBS'!$A$2:$I$192,2,FALSE)</f>
        <v>508.42839588281822</v>
      </c>
      <c r="C53">
        <f>VLOOKUP($A53,'MP2-KSVP'!$A$2:$T$192,11,FALSE)*2625.5</f>
        <v>-2674.858145042007</v>
      </c>
      <c r="D53">
        <f>VLOOKUP($A53,'MP2-KSVP'!$A$2:$T$192,12,FALSE)*2625.5</f>
        <v>-7099.1802102262927</v>
      </c>
      <c r="E53">
        <f>VLOOKUP($A53,'MP2-KSVP'!$A$2:$T$192,13,FALSE)*2625.5</f>
        <v>-747.10602715199832</v>
      </c>
      <c r="F53">
        <f>VLOOKUP($A53,'MP2-KSVP'!$A$2:$T$192,14,FALSE)*2625.5</f>
        <v>-2253.3602753819105</v>
      </c>
      <c r="G53">
        <f>VLOOKUP($A53,'MP2-KSVP'!$A$2:$T$192,15,FALSE)*2625.5</f>
        <v>-1895.8283423963157</v>
      </c>
      <c r="H53">
        <f>VLOOKUP($A53,'MP2-KSVP'!$A$2:$T$192,16,FALSE)*2625.5</f>
        <v>-4802.7225471674546</v>
      </c>
    </row>
    <row r="54" spans="1:8" x14ac:dyDescent="0.25">
      <c r="A54" t="s">
        <v>221</v>
      </c>
      <c r="B54">
        <f>VLOOKUP($A54,'CCSD(T)-CBS'!$A$2:$I$192,2,FALSE)</f>
        <v>536.42524416980086</v>
      </c>
      <c r="C54">
        <f>VLOOKUP($A54,'MP2-KSVP'!$A$2:$T$192,11,FALSE)*2625.5</f>
        <v>-2665.5998629015457</v>
      </c>
      <c r="D54">
        <f>VLOOKUP($A54,'MP2-KSVP'!$A$2:$T$192,12,FALSE)*2625.5</f>
        <v>-7085.0371981531807</v>
      </c>
      <c r="E54">
        <f>VLOOKUP($A54,'MP2-KSVP'!$A$2:$T$192,13,FALSE)*2625.5</f>
        <v>-747.13169800417779</v>
      </c>
      <c r="F54">
        <f>VLOOKUP($A54,'MP2-KSVP'!$A$2:$T$192,14,FALSE)*2625.5</f>
        <v>-2254.8002336649402</v>
      </c>
      <c r="G54">
        <f>VLOOKUP($A54,'MP2-KSVP'!$A$2:$T$192,15,FALSE)*2625.5</f>
        <v>-1895.3315787046934</v>
      </c>
      <c r="H54">
        <f>VLOOKUP($A54,'MP2-KSVP'!$A$2:$T$192,16,FALSE)*2625.5</f>
        <v>-4801.7107482841202</v>
      </c>
    </row>
    <row r="55" spans="1:8" x14ac:dyDescent="0.25">
      <c r="A55" t="s">
        <v>222</v>
      </c>
      <c r="B55">
        <f>VLOOKUP($A55,'CCSD(T)-CBS'!$A$2:$I$192,2,FALSE)</f>
        <v>539.12441275683341</v>
      </c>
      <c r="C55">
        <f>VLOOKUP($A55,'MP2-KSVP'!$A$2:$T$192,11,FALSE)*2625.5</f>
        <v>-2662.9501490502857</v>
      </c>
      <c r="D55">
        <f>VLOOKUP($A55,'MP2-KSVP'!$A$2:$T$192,12,FALSE)*2625.5</f>
        <v>-7079.7292715091717</v>
      </c>
      <c r="E55">
        <f>VLOOKUP($A55,'MP2-KSVP'!$A$2:$T$192,13,FALSE)*2625.5</f>
        <v>-746.85498478165471</v>
      </c>
      <c r="F55">
        <f>VLOOKUP($A55,'MP2-KSVP'!$A$2:$T$192,14,FALSE)*2625.5</f>
        <v>-2253.7818229348113</v>
      </c>
      <c r="G55">
        <f>VLOOKUP($A55,'MP2-KSVP'!$A$2:$T$192,15,FALSE)*2625.5</f>
        <v>-1895.6791122372288</v>
      </c>
      <c r="H55">
        <f>VLOOKUP($A55,'MP2-KSVP'!$A$2:$T$192,16,FALSE)*2625.5</f>
        <v>-4801.6366079161171</v>
      </c>
    </row>
    <row r="56" spans="1:8" x14ac:dyDescent="0.25">
      <c r="A56" t="s">
        <v>223</v>
      </c>
      <c r="B56">
        <f>VLOOKUP($A56,'CCSD(T)-CBS'!$A$2:$I$192,2,FALSE)</f>
        <v>517.53512811651126</v>
      </c>
      <c r="C56">
        <f>VLOOKUP($A56,'MP2-KSVP'!$A$2:$T$192,11,FALSE)*2625.5</f>
        <v>-2671.0492095246568</v>
      </c>
      <c r="D56">
        <f>VLOOKUP($A56,'MP2-KSVP'!$A$2:$T$192,12,FALSE)*2625.5</f>
        <v>-7093.6483374071358</v>
      </c>
      <c r="E56">
        <f>VLOOKUP($A56,'MP2-KSVP'!$A$2:$T$192,13,FALSE)*2625.5</f>
        <v>-746.86292289843504</v>
      </c>
      <c r="F56">
        <f>VLOOKUP($A56,'MP2-KSVP'!$A$2:$T$192,14,FALSE)*2625.5</f>
        <v>-2253.1159754192172</v>
      </c>
      <c r="G56">
        <f>VLOOKUP($A56,'MP2-KSVP'!$A$2:$T$192,15,FALSE)*2625.5</f>
        <v>-1896.4263983658691</v>
      </c>
      <c r="H56">
        <f>VLOOKUP($A56,'MP2-KSVP'!$A$2:$T$192,16,FALSE)*2625.5</f>
        <v>-4803.5749367356111</v>
      </c>
    </row>
    <row r="57" spans="1:8" x14ac:dyDescent="0.25">
      <c r="A57" t="s">
        <v>224</v>
      </c>
      <c r="B57">
        <f>VLOOKUP($A57,'CCSD(T)-CBS'!$A$2:$I$192,2,FALSE)</f>
        <v>-39.876609220877981</v>
      </c>
      <c r="C57">
        <f>VLOOKUP($A57,'MP2-KSVP'!$A$2:$T$192,11,FALSE)*2625.5</f>
        <v>-1684.0091556304346</v>
      </c>
      <c r="D57">
        <f>VLOOKUP($A57,'MP2-KSVP'!$A$2:$T$192,12,FALSE)*2625.5</f>
        <v>-4639.1048112699109</v>
      </c>
      <c r="E57">
        <f>VLOOKUP($A57,'MP2-KSVP'!$A$2:$T$192,13,FALSE)*2625.5</f>
        <v>-746.92183254868849</v>
      </c>
      <c r="F57">
        <f>VLOOKUP($A57,'MP2-KSVP'!$A$2:$T$192,14,FALSE)*2625.5</f>
        <v>-2253.1240696912305</v>
      </c>
      <c r="G57">
        <f>VLOOKUP($A57,'MP2-KSVP'!$A$2:$T$192,15,FALSE)*2625.5</f>
        <v>-919.93515552793031</v>
      </c>
      <c r="H57">
        <f>VLOOKUP($A57,'MP2-KSVP'!$A$2:$T$192,16,FALSE)*2625.5</f>
        <v>-2359.8265857202291</v>
      </c>
    </row>
    <row r="58" spans="1:8" x14ac:dyDescent="0.25">
      <c r="A58" t="s">
        <v>225</v>
      </c>
      <c r="B58">
        <f>VLOOKUP($A58,'CCSD(T)-CBS'!$A$2:$I$192,2,FALSE)</f>
        <v>-36.288394476771828</v>
      </c>
      <c r="C58">
        <f>VLOOKUP($A58,'MP2-KSVP'!$A$2:$T$192,11,FALSE)*2625.5</f>
        <v>-1681.7272424990331</v>
      </c>
      <c r="D58">
        <f>VLOOKUP($A58,'MP2-KSVP'!$A$2:$T$192,12,FALSE)*2625.5</f>
        <v>-4636.0985356974661</v>
      </c>
      <c r="E58">
        <f>VLOOKUP($A58,'MP2-KSVP'!$A$2:$T$192,13,FALSE)*2625.5</f>
        <v>-746.62935961214225</v>
      </c>
      <c r="F58">
        <f>VLOOKUP($A58,'MP2-KSVP'!$A$2:$T$192,14,FALSE)*2625.5</f>
        <v>-2252.5153107821488</v>
      </c>
      <c r="G58">
        <f>VLOOKUP($A58,'MP2-KSVP'!$A$2:$T$192,15,FALSE)*2625.5</f>
        <v>-919.94631997005115</v>
      </c>
      <c r="H58">
        <f>VLOOKUP($A58,'MP2-KSVP'!$A$2:$T$192,16,FALSE)*2625.5</f>
        <v>-2359.8696956733033</v>
      </c>
    </row>
    <row r="59" spans="1:8" x14ac:dyDescent="0.25">
      <c r="A59" t="s">
        <v>226</v>
      </c>
      <c r="B59">
        <f>VLOOKUP($A59,'CCSD(T)-CBS'!$A$2:$I$192,2,FALSE)</f>
        <v>-46.731271912367447</v>
      </c>
      <c r="C59">
        <f>VLOOKUP($A59,'MP2-KSVP'!$A$2:$T$192,11,FALSE)*2625.5</f>
        <v>-1922.7676161693034</v>
      </c>
      <c r="D59">
        <f>VLOOKUP($A59,'MP2-KSVP'!$A$2:$T$192,12,FALSE)*2625.5</f>
        <v>-5378.6896523587538</v>
      </c>
      <c r="E59">
        <f>VLOOKUP($A59,'MP2-KSVP'!$A$2:$T$192,13,FALSE)*2625.5</f>
        <v>-747.49057245263316</v>
      </c>
      <c r="F59">
        <f>VLOOKUP($A59,'MP2-KSVP'!$A$2:$T$192,14,FALSE)*2625.5</f>
        <v>-2254.0159158386705</v>
      </c>
      <c r="G59">
        <f>VLOOKUP($A59,'MP2-KSVP'!$A$2:$T$192,15,FALSE)*2625.5</f>
        <v>-1153.3210865043727</v>
      </c>
      <c r="H59">
        <f>VLOOKUP($A59,'MP2-KSVP'!$A$2:$T$192,16,FALSE)*2625.5</f>
        <v>-3096.8458293147787</v>
      </c>
    </row>
    <row r="60" spans="1:8" x14ac:dyDescent="0.25">
      <c r="A60" t="s">
        <v>227</v>
      </c>
      <c r="B60">
        <f>VLOOKUP($A60,'CCSD(T)-CBS'!$A$2:$I$192,2,FALSE)</f>
        <v>-41.657742024064646</v>
      </c>
      <c r="C60">
        <f>VLOOKUP($A60,'MP2-KSVP'!$A$2:$T$192,11,FALSE)*2625.5</f>
        <v>-1919.6277193939297</v>
      </c>
      <c r="D60">
        <f>VLOOKUP($A60,'MP2-KSVP'!$A$2:$T$192,12,FALSE)*2625.5</f>
        <v>-5374.7493073031947</v>
      </c>
      <c r="E60">
        <f>VLOOKUP($A60,'MP2-KSVP'!$A$2:$T$192,13,FALSE)*2625.5</f>
        <v>-746.90918399575912</v>
      </c>
      <c r="F60">
        <f>VLOOKUP($A60,'MP2-KSVP'!$A$2:$T$192,14,FALSE)*2625.5</f>
        <v>-2253.2302697775535</v>
      </c>
      <c r="G60">
        <f>VLOOKUP($A60,'MP2-KSVP'!$A$2:$T$192,15,FALSE)*2625.5</f>
        <v>-1153.3390125245082</v>
      </c>
      <c r="H60">
        <f>VLOOKUP($A60,'MP2-KSVP'!$A$2:$T$192,16,FALSE)*2625.5</f>
        <v>-3096.9553830226914</v>
      </c>
    </row>
    <row r="61" spans="1:8" x14ac:dyDescent="0.25">
      <c r="A61" t="s">
        <v>228</v>
      </c>
      <c r="B61">
        <f>VLOOKUP($A61,'CCSD(T)-CBS'!$A$2:$I$192,2,FALSE)</f>
        <v>-33.068094527375251</v>
      </c>
      <c r="C61">
        <f>VLOOKUP($A61,'MP2-KSVP'!$A$2:$T$192,11,FALSE)*2625.5</f>
        <v>-1332.5508202173166</v>
      </c>
      <c r="D61">
        <f>VLOOKUP($A61,'MP2-KSVP'!$A$2:$T$192,12,FALSE)*2625.5</f>
        <v>-3940.7058235435425</v>
      </c>
      <c r="E61">
        <f>VLOOKUP($A61,'MP2-KSVP'!$A$2:$T$192,13,FALSE)*2625.5</f>
        <v>-707.84359979393173</v>
      </c>
      <c r="F61">
        <f>VLOOKUP($A61,'MP2-KSVP'!$A$2:$T$192,14,FALSE)*2625.5</f>
        <v>-2351.7963793140775</v>
      </c>
      <c r="G61">
        <f>VLOOKUP($A61,'MP2-KSVP'!$A$2:$T$192,15,FALSE)*2625.5</f>
        <v>-609.50601523488376</v>
      </c>
      <c r="H61">
        <f>VLOOKUP($A61,'MP2-KSVP'!$A$2:$T$192,16,FALSE)*2625.5</f>
        <v>-1567.1829330706944</v>
      </c>
    </row>
    <row r="62" spans="1:8" x14ac:dyDescent="0.25">
      <c r="A62" t="s">
        <v>229</v>
      </c>
      <c r="B62">
        <f>VLOOKUP($A62,'CCSD(T)-CBS'!$A$2:$I$192,2,FALSE)</f>
        <v>-31.10071111235402</v>
      </c>
      <c r="C62">
        <f>VLOOKUP($A62,'MP2-KSVP'!$A$2:$T$192,11,FALSE)*2625.5</f>
        <v>-1332.1243429443145</v>
      </c>
      <c r="D62">
        <f>VLOOKUP($A62,'MP2-KSVP'!$A$2:$T$192,12,FALSE)*2625.5</f>
        <v>-3939.8880083142958</v>
      </c>
      <c r="E62">
        <f>VLOOKUP($A62,'MP2-KSVP'!$A$2:$T$192,13,FALSE)*2625.5</f>
        <v>-708.26427724434689</v>
      </c>
      <c r="F62">
        <f>VLOOKUP($A62,'MP2-KSVP'!$A$2:$T$192,14,FALSE)*2625.5</f>
        <v>-2352.2243367068863</v>
      </c>
      <c r="G62">
        <f>VLOOKUP($A62,'MP2-KSVP'!$A$2:$T$192,15,FALSE)*2625.5</f>
        <v>-609.52209519543771</v>
      </c>
      <c r="H62">
        <f>VLOOKUP($A62,'MP2-KSVP'!$A$2:$T$192,16,FALSE)*2625.5</f>
        <v>-1567.2663730350728</v>
      </c>
    </row>
    <row r="63" spans="1:8" x14ac:dyDescent="0.25">
      <c r="A63" t="s">
        <v>230</v>
      </c>
      <c r="B63">
        <f>VLOOKUP($A63,'CCSD(T)-CBS'!$A$2:$I$192,2,FALSE)</f>
        <v>-30.812439254847504</v>
      </c>
      <c r="C63">
        <f>VLOOKUP($A63,'MP2-KSVP'!$A$2:$T$192,11,FALSE)*2625.5</f>
        <v>-1331.4735490700793</v>
      </c>
      <c r="D63">
        <f>VLOOKUP($A63,'MP2-KSVP'!$A$2:$T$192,12,FALSE)*2625.5</f>
        <v>-3939.0838054414121</v>
      </c>
      <c r="E63">
        <f>VLOOKUP($A63,'MP2-KSVP'!$A$2:$T$192,13,FALSE)*2625.5</f>
        <v>-707.95240878869129</v>
      </c>
      <c r="F63">
        <f>VLOOKUP($A63,'MP2-KSVP'!$A$2:$T$192,14,FALSE)*2625.5</f>
        <v>-2352.0495401603921</v>
      </c>
      <c r="G63">
        <f>VLOOKUP($A63,'MP2-KSVP'!$A$2:$T$192,15,FALSE)*2625.5</f>
        <v>-609.51296568742214</v>
      </c>
      <c r="H63">
        <f>VLOOKUP($A63,'MP2-KSVP'!$A$2:$T$192,16,FALSE)*2625.5</f>
        <v>-1567.2145333110479</v>
      </c>
    </row>
    <row r="64" spans="1:8" x14ac:dyDescent="0.25">
      <c r="A64" t="s">
        <v>31</v>
      </c>
      <c r="B64">
        <f>VLOOKUP($A64,'CCSD(T)-CBS'!$A$2:$I$192,2,FALSE)</f>
        <v>-43.886534791928966</v>
      </c>
      <c r="C64">
        <f>VLOOKUP($A64,'MP2-KSVP'!$A$2:$T$192,11,FALSE)*2625.5</f>
        <v>-923.29008440381733</v>
      </c>
      <c r="D64">
        <f>VLOOKUP($A64,'MP2-KSVP'!$A$2:$T$192,12,FALSE)*2625.5</f>
        <v>-2784.8848232866899</v>
      </c>
      <c r="E64">
        <f>VLOOKUP($A64,'MP2-KSVP'!$A$2:$T$192,13,FALSE)*2625.5</f>
        <v>-708.42575294159349</v>
      </c>
      <c r="F64">
        <f>VLOOKUP($A64,'MP2-KSVP'!$A$2:$T$192,14,FALSE)*2625.5</f>
        <v>-2352.8734455095127</v>
      </c>
      <c r="G64">
        <f>VLOOKUP($A64,'MP2-KSVP'!$A$2:$T$192,15,FALSE)*2625.5</f>
        <v>-196.28632065902858</v>
      </c>
      <c r="H64">
        <f>VLOOKUP($A64,'MP2-KSVP'!$A$2:$T$192,16,FALSE)*2625.5</f>
        <v>-408.88241079153067</v>
      </c>
    </row>
    <row r="65" spans="1:8" x14ac:dyDescent="0.25">
      <c r="A65" t="s">
        <v>32</v>
      </c>
      <c r="B65">
        <f>VLOOKUP($A65,'CCSD(T)-CBS'!$A$2:$I$192,2,FALSE)</f>
        <v>-42.611515238179095</v>
      </c>
      <c r="C65">
        <f>VLOOKUP($A65,'MP2-KSVP'!$A$2:$T$192,11,FALSE)*2625.5</f>
        <v>-922.78979321810436</v>
      </c>
      <c r="D65">
        <f>VLOOKUP($A65,'MP2-KSVP'!$A$2:$T$192,12,FALSE)*2625.5</f>
        <v>-2784.8499543296862</v>
      </c>
      <c r="E65">
        <f>VLOOKUP($A65,'MP2-KSVP'!$A$2:$T$192,13,FALSE)*2625.5</f>
        <v>-708.29494941097494</v>
      </c>
      <c r="F65">
        <f>VLOOKUP($A65,'MP2-KSVP'!$A$2:$T$192,14,FALSE)*2625.5</f>
        <v>-2353.441520330307</v>
      </c>
      <c r="G65">
        <f>VLOOKUP($A65,'MP2-KSVP'!$A$2:$T$192,15,FALSE)*2625.5</f>
        <v>-196.28632065969967</v>
      </c>
      <c r="H65">
        <f>VLOOKUP($A65,'MP2-KSVP'!$A$2:$T$192,16,FALSE)*2625.5</f>
        <v>-408.88241079282773</v>
      </c>
    </row>
    <row r="66" spans="1:8" x14ac:dyDescent="0.25">
      <c r="A66" t="s">
        <v>33</v>
      </c>
      <c r="B66">
        <f>VLOOKUP($A66,'CCSD(T)-CBS'!$A$2:$I$192,2,FALSE)</f>
        <v>-42.210337014402398</v>
      </c>
      <c r="C66">
        <f>VLOOKUP($A66,'MP2-KSVP'!$A$2:$T$192,11,FALSE)*2625.5</f>
        <v>-922.3121400920528</v>
      </c>
      <c r="D66">
        <f>VLOOKUP($A66,'MP2-KSVP'!$A$2:$T$192,12,FALSE)*2625.5</f>
        <v>-2783.9726777180495</v>
      </c>
      <c r="E66">
        <f>VLOOKUP($A66,'MP2-KSVP'!$A$2:$T$192,13,FALSE)*2625.5</f>
        <v>-708.32950804747077</v>
      </c>
      <c r="F66">
        <f>VLOOKUP($A66,'MP2-KSVP'!$A$2:$T$192,14,FALSE)*2625.5</f>
        <v>-2352.9651916170542</v>
      </c>
      <c r="G66">
        <f>VLOOKUP($A66,'MP2-KSVP'!$A$2:$T$192,15,FALSE)*2625.5</f>
        <v>-196.28632065902829</v>
      </c>
      <c r="H66">
        <f>VLOOKUP($A66,'MP2-KSVP'!$A$2:$T$192,16,FALSE)*2625.5</f>
        <v>-408.88241079153067</v>
      </c>
    </row>
    <row r="67" spans="1:8" x14ac:dyDescent="0.25">
      <c r="A67" t="s">
        <v>231</v>
      </c>
      <c r="B67">
        <f>VLOOKUP($A67,'CCSD(T)-CBS'!$A$2:$I$192,2,FALSE)</f>
        <v>-37.92816143807147</v>
      </c>
      <c r="C67">
        <f>VLOOKUP($A67,'MP2-KSVP'!$A$2:$T$192,11,FALSE)*2625.5</f>
        <v>-816.75692749253915</v>
      </c>
      <c r="D67">
        <f>VLOOKUP($A67,'MP2-KSVP'!$A$2:$T$192,12,FALSE)*2625.5</f>
        <v>-2626.0802610068113</v>
      </c>
      <c r="E67">
        <f>VLOOKUP($A67,'MP2-KSVP'!$A$2:$T$192,13,FALSE)*2625.5</f>
        <v>-708.47643390105702</v>
      </c>
      <c r="F67">
        <f>VLOOKUP($A67,'MP2-KSVP'!$A$2:$T$192,14,FALSE)*2625.5</f>
        <v>-2352.9496154783401</v>
      </c>
      <c r="G67">
        <f>VLOOKUP($A67,'MP2-KSVP'!$A$2:$T$192,15,FALSE)*2625.5</f>
        <v>-91.495824532464283</v>
      </c>
      <c r="H67">
        <f>VLOOKUP($A67,'MP2-KSVP'!$A$2:$T$192,16,FALSE)*2625.5</f>
        <v>-249.22220629044097</v>
      </c>
    </row>
    <row r="68" spans="1:8" x14ac:dyDescent="0.25">
      <c r="A68" t="s">
        <v>232</v>
      </c>
      <c r="B68">
        <f>VLOOKUP($A68,'CCSD(T)-CBS'!$A$2:$I$192,2,FALSE)</f>
        <v>-37.111938176099216</v>
      </c>
      <c r="C68">
        <f>VLOOKUP($A68,'MP2-KSVP'!$A$2:$T$192,11,FALSE)*2625.5</f>
        <v>-816.2207025352734</v>
      </c>
      <c r="D68">
        <f>VLOOKUP($A68,'MP2-KSVP'!$A$2:$T$192,12,FALSE)*2625.5</f>
        <v>-2625.7821953140947</v>
      </c>
      <c r="E68">
        <f>VLOOKUP($A68,'MP2-KSVP'!$A$2:$T$192,13,FALSE)*2625.5</f>
        <v>-708.22056741181916</v>
      </c>
      <c r="F68">
        <f>VLOOKUP($A68,'MP2-KSVP'!$A$2:$T$192,14,FALSE)*2625.5</f>
        <v>-2353.245613572723</v>
      </c>
      <c r="G68">
        <f>VLOOKUP($A68,'MP2-KSVP'!$A$2:$T$192,15,FALSE)*2625.5</f>
        <v>-91.495824532474785</v>
      </c>
      <c r="H68">
        <f>VLOOKUP($A68,'MP2-KSVP'!$A$2:$T$192,16,FALSE)*2625.5</f>
        <v>-249.22220629045356</v>
      </c>
    </row>
    <row r="69" spans="1:8" x14ac:dyDescent="0.25">
      <c r="A69" t="s">
        <v>233</v>
      </c>
      <c r="B69">
        <f>VLOOKUP($A69,'CCSD(T)-CBS'!$A$2:$I$192,2,FALSE)</f>
        <v>-36.955894608363792</v>
      </c>
      <c r="C69">
        <f>VLOOKUP($A69,'MP2-KSVP'!$A$2:$T$192,11,FALSE)*2625.5</f>
        <v>-816.10214683962022</v>
      </c>
      <c r="D69">
        <f>VLOOKUP($A69,'MP2-KSVP'!$A$2:$T$192,12,FALSE)*2625.5</f>
        <v>-2625.4599812695769</v>
      </c>
      <c r="E69">
        <f>VLOOKUP($A69,'MP2-KSVP'!$A$2:$T$192,13,FALSE)*2625.5</f>
        <v>-708.42666197866117</v>
      </c>
      <c r="F69">
        <f>VLOOKUP($A69,'MP2-KSVP'!$A$2:$T$192,14,FALSE)*2625.5</f>
        <v>-2353.0738361716449</v>
      </c>
      <c r="G69">
        <f>VLOOKUP($A69,'MP2-KSVP'!$A$2:$T$192,15,FALSE)*2625.5</f>
        <v>-91.495824532475055</v>
      </c>
      <c r="H69">
        <f>VLOOKUP($A69,'MP2-KSVP'!$A$2:$T$192,16,FALSE)*2625.5</f>
        <v>-249.22220629042073</v>
      </c>
    </row>
    <row r="70" spans="1:8" x14ac:dyDescent="0.25">
      <c r="A70" t="s">
        <v>234</v>
      </c>
      <c r="B70">
        <f>VLOOKUP($A70,'CCSD(T)-CBS'!$A$2:$I$192,2,FALSE)</f>
        <v>-39.531819201176404</v>
      </c>
      <c r="C70">
        <f>VLOOKUP($A70,'MP2-KSVP'!$A$2:$T$192,11,FALSE)*2625.5</f>
        <v>-1249.5223270123083</v>
      </c>
      <c r="D70">
        <f>VLOOKUP($A70,'MP2-KSVP'!$A$2:$T$192,12,FALSE)*2625.5</f>
        <v>-3734.0175693432152</v>
      </c>
      <c r="E70">
        <f>VLOOKUP($A70,'MP2-KSVP'!$A$2:$T$192,13,FALSE)*2625.5</f>
        <v>-708.25964636777394</v>
      </c>
      <c r="F70">
        <f>VLOOKUP($A70,'MP2-KSVP'!$A$2:$T$192,14,FALSE)*2625.5</f>
        <v>-2352.4645922269419</v>
      </c>
      <c r="G70">
        <f>VLOOKUP($A70,'MP2-KSVP'!$A$2:$T$192,15,FALSE)*2625.5</f>
        <v>-522.11488035042896</v>
      </c>
      <c r="H70">
        <f>VLOOKUP($A70,'MP2-KSVP'!$A$2:$T$192,16,FALSE)*2625.5</f>
        <v>-1359.609929539721</v>
      </c>
    </row>
    <row r="71" spans="1:8" x14ac:dyDescent="0.25">
      <c r="A71" t="s">
        <v>235</v>
      </c>
      <c r="B71">
        <f>VLOOKUP($A71,'CCSD(T)-CBS'!$A$2:$I$192,2,FALSE)</f>
        <v>-42.581052663693299</v>
      </c>
      <c r="C71">
        <f>VLOOKUP($A71,'MP2-KSVP'!$A$2:$T$192,11,FALSE)*2625.5</f>
        <v>-1250.7510196724245</v>
      </c>
      <c r="D71">
        <f>VLOOKUP($A71,'MP2-KSVP'!$A$2:$T$192,12,FALSE)*2625.5</f>
        <v>-3736.7222324840122</v>
      </c>
      <c r="E71">
        <f>VLOOKUP($A71,'MP2-KSVP'!$A$2:$T$192,13,FALSE)*2625.5</f>
        <v>-707.96675502266851</v>
      </c>
      <c r="F71">
        <f>VLOOKUP($A71,'MP2-KSVP'!$A$2:$T$192,14,FALSE)*2625.5</f>
        <v>-2352.2068140702386</v>
      </c>
      <c r="G71">
        <f>VLOOKUP($A71,'MP2-KSVP'!$A$2:$T$192,15,FALSE)*2625.5</f>
        <v>-522.12049485091438</v>
      </c>
      <c r="H71">
        <f>VLOOKUP($A71,'MP2-KSVP'!$A$2:$T$192,16,FALSE)*2625.5</f>
        <v>-1359.9694653657307</v>
      </c>
    </row>
    <row r="72" spans="1:8" x14ac:dyDescent="0.25">
      <c r="A72" t="s">
        <v>236</v>
      </c>
      <c r="B72">
        <f>VLOOKUP($A72,'CCSD(T)-CBS'!$A$2:$I$192,2,FALSE)</f>
        <v>-39.557201404091302</v>
      </c>
      <c r="C72">
        <f>VLOOKUP($A72,'MP2-KSVP'!$A$2:$T$192,11,FALSE)*2625.5</f>
        <v>-1249.5356026076686</v>
      </c>
      <c r="D72">
        <f>VLOOKUP($A72,'MP2-KSVP'!$A$2:$T$192,12,FALSE)*2625.5</f>
        <v>-3734.0389684557608</v>
      </c>
      <c r="E72">
        <f>VLOOKUP($A72,'MP2-KSVP'!$A$2:$T$192,13,FALSE)*2625.5</f>
        <v>-708.26259310505043</v>
      </c>
      <c r="F72">
        <f>VLOOKUP($A72,'MP2-KSVP'!$A$2:$T$192,14,FALSE)*2625.5</f>
        <v>-2352.4660549352179</v>
      </c>
      <c r="G72">
        <f>VLOOKUP($A72,'MP2-KSVP'!$A$2:$T$192,15,FALSE)*2625.5</f>
        <v>-522.11660814609047</v>
      </c>
      <c r="H72">
        <f>VLOOKUP($A72,'MP2-KSVP'!$A$2:$T$192,16,FALSE)*2625.5</f>
        <v>-1359.6166686224858</v>
      </c>
    </row>
    <row r="73" spans="1:8" x14ac:dyDescent="0.25">
      <c r="A73" t="s">
        <v>237</v>
      </c>
      <c r="B73">
        <f>VLOOKUP($A73,'CCSD(T)-CBS'!$A$2:$I$192,2,FALSE)</f>
        <v>-42.546286348199374</v>
      </c>
      <c r="C73">
        <f>VLOOKUP($A73,'MP2-KSVP'!$A$2:$T$192,11,FALSE)*2625.5</f>
        <v>-1250.7355633022494</v>
      </c>
      <c r="D73">
        <f>VLOOKUP($A73,'MP2-KSVP'!$A$2:$T$192,12,FALSE)*2625.5</f>
        <v>-3736.7013938396299</v>
      </c>
      <c r="E73">
        <f>VLOOKUP($A73,'MP2-KSVP'!$A$2:$T$192,13,FALSE)*2625.5</f>
        <v>-707.96856476131666</v>
      </c>
      <c r="F73">
        <f>VLOOKUP($A73,'MP2-KSVP'!$A$2:$T$192,14,FALSE)*2625.5</f>
        <v>-2352.2059393832906</v>
      </c>
      <c r="G73">
        <f>VLOOKUP($A73,'MP2-KSVP'!$A$2:$T$192,15,FALSE)*2625.5</f>
        <v>-522.11831231134624</v>
      </c>
      <c r="H73">
        <f>VLOOKUP($A73,'MP2-KSVP'!$A$2:$T$192,16,FALSE)*2625.5</f>
        <v>-1359.9679417391283</v>
      </c>
    </row>
    <row r="74" spans="1:8" x14ac:dyDescent="0.25">
      <c r="A74" t="s">
        <v>238</v>
      </c>
      <c r="B74">
        <f>VLOOKUP($A74,'CCSD(T)-CBS'!$A$2:$I$192,2,FALSE)</f>
        <v>-43.294363475903083</v>
      </c>
      <c r="C74">
        <f>VLOOKUP($A74,'MP2-KSVP'!$A$2:$T$192,11,FALSE)*2625.5</f>
        <v>-1250.7620902454325</v>
      </c>
      <c r="D74">
        <f>VLOOKUP($A74,'MP2-KSVP'!$A$2:$T$192,12,FALSE)*2625.5</f>
        <v>-3737.2541629099851</v>
      </c>
      <c r="E74">
        <f>VLOOKUP($A74,'MP2-KSVP'!$A$2:$T$192,13,FALSE)*2625.5</f>
        <v>-708.0744931334134</v>
      </c>
      <c r="F74">
        <f>VLOOKUP($A74,'MP2-KSVP'!$A$2:$T$192,14,FALSE)*2625.5</f>
        <v>-2352.2227782809091</v>
      </c>
      <c r="G74">
        <f>VLOOKUP($A74,'MP2-KSVP'!$A$2:$T$192,15,FALSE)*2625.5</f>
        <v>-522.04023244169912</v>
      </c>
      <c r="H74">
        <f>VLOOKUP($A74,'MP2-KSVP'!$A$2:$T$192,16,FALSE)*2625.5</f>
        <v>-1359.9079048601679</v>
      </c>
    </row>
    <row r="75" spans="1:8" x14ac:dyDescent="0.25">
      <c r="A75" t="s">
        <v>239</v>
      </c>
      <c r="B75">
        <f>VLOOKUP($A75,'CCSD(T)-CBS'!$A$2:$I$192,2,FALSE)</f>
        <v>-43.286504376862922</v>
      </c>
      <c r="C75">
        <f>VLOOKUP($A75,'MP2-KSVP'!$A$2:$T$192,11,FALSE)*2625.5</f>
        <v>-1250.7588606139416</v>
      </c>
      <c r="D75">
        <f>VLOOKUP($A75,'MP2-KSVP'!$A$2:$T$192,12,FALSE)*2625.5</f>
        <v>-3737.2397949744995</v>
      </c>
      <c r="E75">
        <f>VLOOKUP($A75,'MP2-KSVP'!$A$2:$T$192,13,FALSE)*2625.5</f>
        <v>-708.07536113772301</v>
      </c>
      <c r="F75">
        <f>VLOOKUP($A75,'MP2-KSVP'!$A$2:$T$192,14,FALSE)*2625.5</f>
        <v>-2352.2168189556501</v>
      </c>
      <c r="G75">
        <f>VLOOKUP($A75,'MP2-KSVP'!$A$2:$T$192,15,FALSE)*2625.5</f>
        <v>-522.04135543472364</v>
      </c>
      <c r="H75">
        <f>VLOOKUP($A75,'MP2-KSVP'!$A$2:$T$192,16,FALSE)*2625.5</f>
        <v>-1359.9083653500841</v>
      </c>
    </row>
    <row r="76" spans="1:8" x14ac:dyDescent="0.25">
      <c r="A76" t="s">
        <v>240</v>
      </c>
      <c r="B76">
        <f>VLOOKUP($A76,'CCSD(T)-CBS'!$A$2:$I$192,2,FALSE)</f>
        <v>-39.214999909860126</v>
      </c>
      <c r="C76">
        <f>VLOOKUP($A76,'MP2-KSVP'!$A$2:$T$192,11,FALSE)*2625.5</f>
        <v>-1327.244518712964</v>
      </c>
      <c r="D76">
        <f>VLOOKUP($A76,'MP2-KSVP'!$A$2:$T$192,12,FALSE)*2625.5</f>
        <v>-3991.1156521186008</v>
      </c>
      <c r="E76">
        <f>VLOOKUP($A76,'MP2-KSVP'!$A$2:$T$192,13,FALSE)*2625.5</f>
        <v>-707.84857311549092</v>
      </c>
      <c r="F76">
        <f>VLOOKUP($A76,'MP2-KSVP'!$A$2:$T$192,14,FALSE)*2625.5</f>
        <v>-2352.1693832762039</v>
      </c>
      <c r="G76">
        <f>VLOOKUP($A76,'MP2-KSVP'!$A$2:$T$192,15,FALSE)*2625.5</f>
        <v>-598.50403632759799</v>
      </c>
      <c r="H76">
        <f>VLOOKUP($A76,'MP2-KSVP'!$A$2:$T$192,16,FALSE)*2625.5</f>
        <v>-1613.1785606151309</v>
      </c>
    </row>
    <row r="77" spans="1:8" x14ac:dyDescent="0.25">
      <c r="A77" t="s">
        <v>241</v>
      </c>
      <c r="B77">
        <f>VLOOKUP($A77,'CCSD(T)-CBS'!$A$2:$I$192,2,FALSE)</f>
        <v>-36.330599618107499</v>
      </c>
      <c r="C77">
        <f>VLOOKUP($A77,'MP2-KSVP'!$A$2:$T$192,11,FALSE)*2625.5</f>
        <v>-1326.1422387510104</v>
      </c>
      <c r="D77">
        <f>VLOOKUP($A77,'MP2-KSVP'!$A$2:$T$192,12,FALSE)*2625.5</f>
        <v>-3989.6527111734208</v>
      </c>
      <c r="E77">
        <f>VLOOKUP($A77,'MP2-KSVP'!$A$2:$T$192,13,FALSE)*2625.5</f>
        <v>-708.40492004372459</v>
      </c>
      <c r="F77">
        <f>VLOOKUP($A77,'MP2-KSVP'!$A$2:$T$192,14,FALSE)*2625.5</f>
        <v>-2352.6134101329308</v>
      </c>
      <c r="G77">
        <f>VLOOKUP($A77,'MP2-KSVP'!$A$2:$T$192,15,FALSE)*2625.5</f>
        <v>-598.54445324593803</v>
      </c>
      <c r="H77">
        <f>VLOOKUP($A77,'MP2-KSVP'!$A$2:$T$192,16,FALSE)*2625.5</f>
        <v>-1613.3096411901347</v>
      </c>
    </row>
    <row r="78" spans="1:8" x14ac:dyDescent="0.25">
      <c r="A78" t="s">
        <v>242</v>
      </c>
      <c r="B78">
        <f>VLOOKUP($A78,'CCSD(T)-CBS'!$A$2:$I$192,2,FALSE)</f>
        <v>-35.135415697911412</v>
      </c>
      <c r="C78">
        <f>VLOOKUP($A78,'MP2-KSVP'!$A$2:$T$192,11,FALSE)*2625.5</f>
        <v>-1325.4549174585266</v>
      </c>
      <c r="D78">
        <f>VLOOKUP($A78,'MP2-KSVP'!$A$2:$T$192,12,FALSE)*2625.5</f>
        <v>-3988.7884865416922</v>
      </c>
      <c r="E78">
        <f>VLOOKUP($A78,'MP2-KSVP'!$A$2:$T$192,13,FALSE)*2625.5</f>
        <v>-708.03965280256432</v>
      </c>
      <c r="F78">
        <f>VLOOKUP($A78,'MP2-KSVP'!$A$2:$T$192,14,FALSE)*2625.5</f>
        <v>-2352.6261073934324</v>
      </c>
      <c r="G78">
        <f>VLOOKUP($A78,'MP2-KSVP'!$A$2:$T$192,15,FALSE)*2625.5</f>
        <v>-598.5023003333821</v>
      </c>
      <c r="H78">
        <f>VLOOKUP($A78,'MP2-KSVP'!$A$2:$T$192,16,FALSE)*2625.5</f>
        <v>-1613.1675730685984</v>
      </c>
    </row>
    <row r="79" spans="1:8" x14ac:dyDescent="0.25">
      <c r="A79" t="s">
        <v>243</v>
      </c>
      <c r="B79">
        <f>VLOOKUP($A79,'CCSD(T)-CBS'!$A$2:$I$192,2,FALSE)</f>
        <v>615.42753469794297</v>
      </c>
      <c r="C79">
        <f>VLOOKUP($A79,'MP2-KSVP'!$A$2:$T$192,11,FALSE)*2625.5</f>
        <v>-2625.7261844310169</v>
      </c>
      <c r="D79">
        <f>VLOOKUP($A79,'MP2-KSVP'!$A$2:$T$192,12,FALSE)*2625.5</f>
        <v>-7184.9399668596707</v>
      </c>
      <c r="E79">
        <f>VLOOKUP($A79,'MP2-KSVP'!$A$2:$T$192,13,FALSE)*2625.5</f>
        <v>-708.1497482149922</v>
      </c>
      <c r="F79">
        <f>VLOOKUP($A79,'MP2-KSVP'!$A$2:$T$192,14,FALSE)*2625.5</f>
        <v>-2351.7418655781398</v>
      </c>
      <c r="G79">
        <f>VLOOKUP($A79,'MP2-KSVP'!$A$2:$T$192,15,FALSE)*2625.5</f>
        <v>-1895.011785743726</v>
      </c>
      <c r="H79">
        <f>VLOOKUP($A79,'MP2-KSVP'!$A$2:$T$192,16,FALSE)*2625.5</f>
        <v>-4803.0384544831231</v>
      </c>
    </row>
    <row r="80" spans="1:8" x14ac:dyDescent="0.25">
      <c r="A80" t="s">
        <v>85</v>
      </c>
      <c r="B80">
        <f>VLOOKUP($A80,'CCSD(T)-CBS'!$A$2:$I$192,2,FALSE)</f>
        <v>624.4058427948512</v>
      </c>
      <c r="C80">
        <f>VLOOKUP($A80,'MP2-KSVP'!$A$2:$T$192,11,FALSE)*2625.5</f>
        <v>-2621.3644067774308</v>
      </c>
      <c r="D80">
        <f>VLOOKUP($A80,'MP2-KSVP'!$A$2:$T$192,12,FALSE)*2625.5</f>
        <v>-7177.2524688769581</v>
      </c>
      <c r="E80">
        <f>VLOOKUP($A80,'MP2-KSVP'!$A$2:$T$192,13,FALSE)*2625.5</f>
        <v>-707.86045115878437</v>
      </c>
      <c r="F80">
        <f>VLOOKUP($A80,'MP2-KSVP'!$A$2:$T$192,14,FALSE)*2625.5</f>
        <v>-2351.5738779443432</v>
      </c>
      <c r="G80">
        <f>VLOOKUP($A80,'MP2-KSVP'!$A$2:$T$192,15,FALSE)*2625.5</f>
        <v>-1894.6612249392301</v>
      </c>
      <c r="H80">
        <f>VLOOKUP($A80,'MP2-KSVP'!$A$2:$T$192,16,FALSE)*2625.5</f>
        <v>-4801.6552435277608</v>
      </c>
    </row>
    <row r="81" spans="1:8" x14ac:dyDescent="0.25">
      <c r="A81" t="s">
        <v>86</v>
      </c>
      <c r="B81">
        <f>VLOOKUP($A81,'CCSD(T)-CBS'!$A$2:$I$192,2,FALSE)</f>
        <v>616.60196722636647</v>
      </c>
      <c r="C81">
        <f>VLOOKUP($A81,'MP2-KSVP'!$A$2:$T$192,11,FALSE)*2625.5</f>
        <v>-2625.5330301802019</v>
      </c>
      <c r="D81">
        <f>VLOOKUP($A81,'MP2-KSVP'!$A$2:$T$192,12,FALSE)*2625.5</f>
        <v>-7184.6915224966797</v>
      </c>
      <c r="E81">
        <f>VLOOKUP($A81,'MP2-KSVP'!$A$2:$T$192,13,FALSE)*2625.5</f>
        <v>-707.96949722295346</v>
      </c>
      <c r="F81">
        <f>VLOOKUP($A81,'MP2-KSVP'!$A$2:$T$192,14,FALSE)*2625.5</f>
        <v>-2351.8336157453818</v>
      </c>
      <c r="G81">
        <f>VLOOKUP($A81,'MP2-KSVP'!$A$2:$T$192,15,FALSE)*2625.5</f>
        <v>-1894.9680377261336</v>
      </c>
      <c r="H81">
        <f>VLOOKUP($A81,'MP2-KSVP'!$A$2:$T$192,16,FALSE)*2625.5</f>
        <v>-4802.8748165912575</v>
      </c>
    </row>
    <row r="82" spans="1:8" x14ac:dyDescent="0.25">
      <c r="A82" t="s">
        <v>87</v>
      </c>
      <c r="B82">
        <f>VLOOKUP($A82,'CCSD(T)-CBS'!$A$2:$I$192,2,FALSE)</f>
        <v>617.61227236659033</v>
      </c>
      <c r="C82">
        <f>VLOOKUP($A82,'MP2-KSVP'!$A$2:$T$192,11,FALSE)*2625.5</f>
        <v>-2624.8137467785727</v>
      </c>
      <c r="D82">
        <f>VLOOKUP($A82,'MP2-KSVP'!$A$2:$T$192,12,FALSE)*2625.5</f>
        <v>-7183.7928703033576</v>
      </c>
      <c r="E82">
        <f>VLOOKUP($A82,'MP2-KSVP'!$A$2:$T$192,13,FALSE)*2625.5</f>
        <v>-707.98206816134802</v>
      </c>
      <c r="F82">
        <f>VLOOKUP($A82,'MP2-KSVP'!$A$2:$T$192,14,FALSE)*2625.5</f>
        <v>-2351.8144531968592</v>
      </c>
      <c r="G82">
        <f>VLOOKUP($A82,'MP2-KSVP'!$A$2:$T$192,15,FALSE)*2625.5</f>
        <v>-1894.9558598431001</v>
      </c>
      <c r="H82">
        <f>VLOOKUP($A82,'MP2-KSVP'!$A$2:$T$192,16,FALSE)*2625.5</f>
        <v>-4802.9427300217121</v>
      </c>
    </row>
    <row r="83" spans="1:8" x14ac:dyDescent="0.25">
      <c r="A83" t="s">
        <v>88</v>
      </c>
      <c r="B83">
        <f>VLOOKUP($A83,'CCSD(T)-CBS'!$A$2:$I$192,2,FALSE)</f>
        <v>622.76057010955992</v>
      </c>
      <c r="C83">
        <f>VLOOKUP($A83,'MP2-KSVP'!$A$2:$T$192,11,FALSE)*2625.5</f>
        <v>-2621.4902862430467</v>
      </c>
      <c r="D83">
        <f>VLOOKUP($A83,'MP2-KSVP'!$A$2:$T$192,12,FALSE)*2625.5</f>
        <v>-7177.5332283362668</v>
      </c>
      <c r="E83">
        <f>VLOOKUP($A83,'MP2-KSVP'!$A$2:$T$192,13,FALSE)*2625.5</f>
        <v>-707.71663062381674</v>
      </c>
      <c r="F83">
        <f>VLOOKUP($A83,'MP2-KSVP'!$A$2:$T$192,14,FALSE)*2625.5</f>
        <v>-2351.6034806777629</v>
      </c>
      <c r="G83">
        <f>VLOOKUP($A83,'MP2-KSVP'!$A$2:$T$192,15,FALSE)*2625.5</f>
        <v>-1894.5807528114415</v>
      </c>
      <c r="H83">
        <f>VLOOKUP($A83,'MP2-KSVP'!$A$2:$T$192,16,FALSE)*2625.5</f>
        <v>-4801.4546041616495</v>
      </c>
    </row>
    <row r="84" spans="1:8" x14ac:dyDescent="0.25">
      <c r="A84" t="s">
        <v>89</v>
      </c>
      <c r="B84">
        <f>VLOOKUP($A84,'CCSD(T)-CBS'!$A$2:$I$192,2,FALSE)</f>
        <v>624.71996256965394</v>
      </c>
      <c r="C84">
        <f>VLOOKUP($A84,'MP2-KSVP'!$A$2:$T$192,11,FALSE)*2625.5</f>
        <v>-2621.1266086425671</v>
      </c>
      <c r="D84">
        <f>VLOOKUP($A84,'MP2-KSVP'!$A$2:$T$192,12,FALSE)*2625.5</f>
        <v>-7176.9145477623779</v>
      </c>
      <c r="E84">
        <f>VLOOKUP($A84,'MP2-KSVP'!$A$2:$T$192,13,FALSE)*2625.5</f>
        <v>-708.03469085048346</v>
      </c>
      <c r="F84">
        <f>VLOOKUP($A84,'MP2-KSVP'!$A$2:$T$192,14,FALSE)*2625.5</f>
        <v>-2351.8049472212447</v>
      </c>
      <c r="G84">
        <f>VLOOKUP($A84,'MP2-KSVP'!$A$2:$T$192,15,FALSE)*2625.5</f>
        <v>-1894.7040683822095</v>
      </c>
      <c r="H84">
        <f>VLOOKUP($A84,'MP2-KSVP'!$A$2:$T$192,16,FALSE)*2625.5</f>
        <v>-4801.6090132283025</v>
      </c>
    </row>
    <row r="85" spans="1:8" x14ac:dyDescent="0.25">
      <c r="A85" t="s">
        <v>90</v>
      </c>
      <c r="B85">
        <f>VLOOKUP($A85,'CCSD(T)-CBS'!$A$2:$I$192,2,FALSE)</f>
        <v>456.64451084495249</v>
      </c>
      <c r="C85">
        <f>VLOOKUP($A85,'MP2-KSVP'!$A$2:$T$192,11,FALSE)*2625.5</f>
        <v>-1644.0050528030702</v>
      </c>
      <c r="D85">
        <f>VLOOKUP($A85,'MP2-KSVP'!$A$2:$T$192,12,FALSE)*2625.5</f>
        <v>-4734.8281428287964</v>
      </c>
      <c r="E85">
        <f>VLOOKUP($A85,'MP2-KSVP'!$A$2:$T$192,13,FALSE)*2625.5</f>
        <v>-708.02137712675358</v>
      </c>
      <c r="F85">
        <f>VLOOKUP($A85,'MP2-KSVP'!$A$2:$T$192,14,FALSE)*2625.5</f>
        <v>-2351.9046663495465</v>
      </c>
      <c r="G85">
        <f>VLOOKUP($A85,'MP2-KSVP'!$A$2:$T$192,15,FALSE)*2625.5</f>
        <v>-920.03806075189993</v>
      </c>
      <c r="H85">
        <f>VLOOKUP($A85,'MP2-KSVP'!$A$2:$T$192,16,FALSE)*2625.5</f>
        <v>-2360.2030006403229</v>
      </c>
    </row>
    <row r="86" spans="1:8" x14ac:dyDescent="0.25">
      <c r="A86" t="s">
        <v>91</v>
      </c>
      <c r="B86">
        <f>VLOOKUP($A86,'CCSD(T)-CBS'!$A$2:$I$192,2,FALSE)</f>
        <v>-30.822484724108108</v>
      </c>
      <c r="C86">
        <f>VLOOKUP($A86,'MP2-KSVP'!$A$2:$T$192,11,FALSE)*2625.5</f>
        <v>-1643.2693804255648</v>
      </c>
      <c r="D86">
        <f>VLOOKUP($A86,'MP2-KSVP'!$A$2:$T$192,12,FALSE)*2625.5</f>
        <v>-4733.8597645279988</v>
      </c>
      <c r="E86">
        <f>VLOOKUP($A86,'MP2-KSVP'!$A$2:$T$192,13,FALSE)*2625.5</f>
        <v>-708.06760735318085</v>
      </c>
      <c r="F86">
        <f>VLOOKUP($A86,'MP2-KSVP'!$A$2:$T$192,14,FALSE)*2625.5</f>
        <v>-2351.9472823863111</v>
      </c>
      <c r="G86">
        <f>VLOOKUP($A86,'MP2-KSVP'!$A$2:$T$192,15,FALSE)*2625.5</f>
        <v>-920.06584484514531</v>
      </c>
      <c r="H86">
        <f>VLOOKUP($A86,'MP2-KSVP'!$A$2:$T$192,16,FALSE)*2625.5</f>
        <v>-2360.3010032887978</v>
      </c>
    </row>
    <row r="87" spans="1:8" x14ac:dyDescent="0.25">
      <c r="A87" t="s">
        <v>92</v>
      </c>
      <c r="B87">
        <f>VLOOKUP($A87,'CCSD(T)-CBS'!$A$2:$I$192,2,FALSE)</f>
        <v>-30.442729500735368</v>
      </c>
      <c r="C87">
        <f>VLOOKUP($A87,'MP2-KSVP'!$A$2:$T$192,11,FALSE)*2625.5</f>
        <v>-1642.8951229487566</v>
      </c>
      <c r="D87">
        <f>VLOOKUP($A87,'MP2-KSVP'!$A$2:$T$192,12,FALSE)*2625.5</f>
        <v>-4733.5794879320865</v>
      </c>
      <c r="E87">
        <f>VLOOKUP($A87,'MP2-KSVP'!$A$2:$T$192,13,FALSE)*2625.5</f>
        <v>-707.93020674339675</v>
      </c>
      <c r="F87">
        <f>VLOOKUP($A87,'MP2-KSVP'!$A$2:$T$192,14,FALSE)*2625.5</f>
        <v>-2351.8518164125112</v>
      </c>
      <c r="G87">
        <f>VLOOKUP($A87,'MP2-KSVP'!$A$2:$T$192,15,FALSE)*2625.5</f>
        <v>-920.06388334140979</v>
      </c>
      <c r="H87">
        <f>VLOOKUP($A87,'MP2-KSVP'!$A$2:$T$192,16,FALSE)*2625.5</f>
        <v>-2360.2901555920298</v>
      </c>
    </row>
    <row r="88" spans="1:8" x14ac:dyDescent="0.25">
      <c r="A88" t="s">
        <v>93</v>
      </c>
      <c r="B88">
        <f>VLOOKUP($A88,'CCSD(T)-CBS'!$A$2:$I$192,2,FALSE)</f>
        <v>643.42942704500638</v>
      </c>
      <c r="C88">
        <f>VLOOKUP($A88,'MP2-KSVP'!$A$2:$T$192,11,FALSE)*2625.5</f>
        <v>-1880.4461192528204</v>
      </c>
      <c r="D88">
        <f>VLOOKUP($A88,'MP2-KSVP'!$A$2:$T$192,12,FALSE)*2625.5</f>
        <v>-5473.5147133496675</v>
      </c>
      <c r="E88">
        <f>VLOOKUP($A88,'MP2-KSVP'!$A$2:$T$192,13,FALSE)*2625.5</f>
        <v>-707.83428228014657</v>
      </c>
      <c r="F88">
        <f>VLOOKUP($A88,'MP2-KSVP'!$A$2:$T$192,14,FALSE)*2625.5</f>
        <v>-2352.1350743931703</v>
      </c>
      <c r="G88">
        <f>VLOOKUP($A88,'MP2-KSVP'!$A$2:$T$192,15,FALSE)*2625.5</f>
        <v>-1152.7950899790494</v>
      </c>
      <c r="H88">
        <f>VLOOKUP($A88,'MP2-KSVP'!$A$2:$T$192,16,FALSE)*2625.5</f>
        <v>-3097.7881222673523</v>
      </c>
    </row>
    <row r="89" spans="1:8" x14ac:dyDescent="0.25">
      <c r="A89" t="s">
        <v>94</v>
      </c>
      <c r="B89">
        <f>VLOOKUP($A89,'CCSD(T)-CBS'!$A$2:$I$192,2,FALSE)</f>
        <v>646.06968973823496</v>
      </c>
      <c r="C89">
        <f>VLOOKUP($A89,'MP2-KSVP'!$A$2:$T$192,11,FALSE)*2625.5</f>
        <v>-1879.3531688927478</v>
      </c>
      <c r="D89">
        <f>VLOOKUP($A89,'MP2-KSVP'!$A$2:$T$192,12,FALSE)*2625.5</f>
        <v>-5472.1668674736129</v>
      </c>
      <c r="E89">
        <f>VLOOKUP($A89,'MP2-KSVP'!$A$2:$T$192,13,FALSE)*2625.5</f>
        <v>-708.37632503135808</v>
      </c>
      <c r="F89">
        <f>VLOOKUP($A89,'MP2-KSVP'!$A$2:$T$192,14,FALSE)*2625.5</f>
        <v>-2352.5510684948931</v>
      </c>
      <c r="G89">
        <f>VLOOKUP($A89,'MP2-KSVP'!$A$2:$T$192,15,FALSE)*2625.5</f>
        <v>-1152.7924398244018</v>
      </c>
      <c r="H89">
        <f>VLOOKUP($A89,'MP2-KSVP'!$A$2:$T$192,16,FALSE)*2625.5</f>
        <v>-3097.8414751909272</v>
      </c>
    </row>
    <row r="90" spans="1:8" x14ac:dyDescent="0.25">
      <c r="A90" t="s">
        <v>95</v>
      </c>
      <c r="B90">
        <f>VLOOKUP($A90,'CCSD(T)-CBS'!$A$2:$I$192,2,FALSE)</f>
        <v>-37.324324659640752</v>
      </c>
      <c r="C90">
        <f>VLOOKUP($A90,'MP2-KSVP'!$A$2:$T$192,11,FALSE)*2625.5</f>
        <v>-1458.7122462076884</v>
      </c>
      <c r="D90">
        <f>VLOOKUP($A90,'MP2-KSVP'!$A$2:$T$192,12,FALSE)*2625.5</f>
        <v>-4133.7734452934319</v>
      </c>
      <c r="E90">
        <f>VLOOKUP($A90,'MP2-KSVP'!$A$2:$T$192,13,FALSE)*2625.5</f>
        <v>-834.05922503549061</v>
      </c>
      <c r="F90">
        <f>VLOOKUP($A90,'MP2-KSVP'!$A$2:$T$192,14,FALSE)*2625.5</f>
        <v>-2542.2148168599942</v>
      </c>
      <c r="G90">
        <f>VLOOKUP($A90,'MP2-KSVP'!$A$2:$T$192,15,FALSE)*2625.5</f>
        <v>-609.81782885813766</v>
      </c>
      <c r="H90">
        <f>VLOOKUP($A90,'MP2-KSVP'!$A$2:$T$192,16,FALSE)*2625.5</f>
        <v>-1568.6150950320389</v>
      </c>
    </row>
    <row r="91" spans="1:8" x14ac:dyDescent="0.25">
      <c r="A91" t="s">
        <v>96</v>
      </c>
      <c r="B91">
        <f>VLOOKUP($A91,'CCSD(T)-CBS'!$A$2:$I$192,2,FALSE)</f>
        <v>-36.17774670313338</v>
      </c>
      <c r="C91">
        <f>VLOOKUP($A91,'MP2-KSVP'!$A$2:$T$192,11,FALSE)*2625.5</f>
        <v>-1458.2080167594465</v>
      </c>
      <c r="D91">
        <f>VLOOKUP($A91,'MP2-KSVP'!$A$2:$T$192,12,FALSE)*2625.5</f>
        <v>-4133.0492045529272</v>
      </c>
      <c r="E91">
        <f>VLOOKUP($A91,'MP2-KSVP'!$A$2:$T$192,13,FALSE)*2625.5</f>
        <v>-833.95045693950465</v>
      </c>
      <c r="F91">
        <f>VLOOKUP($A91,'MP2-KSVP'!$A$2:$T$192,14,FALSE)*2625.5</f>
        <v>-2541.8747759640491</v>
      </c>
      <c r="G91">
        <f>VLOOKUP($A91,'MP2-KSVP'!$A$2:$T$192,15,FALSE)*2625.5</f>
        <v>-609.81997353410236</v>
      </c>
      <c r="H91">
        <f>VLOOKUP($A91,'MP2-KSVP'!$A$2:$T$192,16,FALSE)*2625.5</f>
        <v>-1568.6238583846607</v>
      </c>
    </row>
    <row r="92" spans="1:8" x14ac:dyDescent="0.25">
      <c r="A92" t="s">
        <v>34</v>
      </c>
      <c r="B92">
        <f>VLOOKUP($A92,'CCSD(T)-CBS'!$A$2:$I$192,2,FALSE)</f>
        <v>-47.2115468177916</v>
      </c>
      <c r="C92">
        <f>VLOOKUP($A92,'MP2-KSVP'!$A$2:$T$192,11,FALSE)*2625.5</f>
        <v>-1048.7899598468689</v>
      </c>
      <c r="D92">
        <f>VLOOKUP($A92,'MP2-KSVP'!$A$2:$T$192,12,FALSE)*2625.5</f>
        <v>-2982.4559758298051</v>
      </c>
      <c r="E92">
        <f>VLOOKUP($A92,'MP2-KSVP'!$A$2:$T$192,13,FALSE)*2625.5</f>
        <v>-835.41338963256715</v>
      </c>
      <c r="F92">
        <f>VLOOKUP($A92,'MP2-KSVP'!$A$2:$T$192,14,FALSE)*2625.5</f>
        <v>-2551.1766933548065</v>
      </c>
      <c r="G92">
        <f>VLOOKUP($A92,'MP2-KSVP'!$A$2:$T$192,15,FALSE)*2625.5</f>
        <v>-196.28632065969967</v>
      </c>
      <c r="H92">
        <f>VLOOKUP($A92,'MP2-KSVP'!$A$2:$T$192,16,FALSE)*2625.5</f>
        <v>-408.88241079282773</v>
      </c>
    </row>
    <row r="93" spans="1:8" x14ac:dyDescent="0.25">
      <c r="A93" t="s">
        <v>35</v>
      </c>
      <c r="B93">
        <f>VLOOKUP($A93,'CCSD(T)-CBS'!$A$2:$I$192,2,FALSE)</f>
        <v>-33.513079785375453</v>
      </c>
      <c r="C93">
        <f>VLOOKUP($A93,'MP2-KSVP'!$A$2:$T$192,11,FALSE)*2625.5</f>
        <v>-1045.7972848089912</v>
      </c>
      <c r="D93">
        <f>VLOOKUP($A93,'MP2-KSVP'!$A$2:$T$192,12,FALSE)*2625.5</f>
        <v>-2976.2341622008512</v>
      </c>
      <c r="E93">
        <f>VLOOKUP($A93,'MP2-KSVP'!$A$2:$T$192,13,FALSE)*2625.5</f>
        <v>-835.73781396209972</v>
      </c>
      <c r="F93">
        <f>VLOOKUP($A93,'MP2-KSVP'!$A$2:$T$192,14,FALSE)*2625.5</f>
        <v>-2552.3969976668582</v>
      </c>
      <c r="G93">
        <f>VLOOKUP($A93,'MP2-KSVP'!$A$2:$T$192,15,FALSE)*2625.5</f>
        <v>-196.28632065969967</v>
      </c>
      <c r="H93">
        <f>VLOOKUP($A93,'MP2-KSVP'!$A$2:$T$192,16,FALSE)*2625.5</f>
        <v>-408.88241079282773</v>
      </c>
    </row>
    <row r="94" spans="1:8" x14ac:dyDescent="0.25">
      <c r="A94" t="s">
        <v>36</v>
      </c>
      <c r="B94">
        <f>VLOOKUP($A94,'CCSD(T)-CBS'!$A$2:$I$192,2,FALSE)</f>
        <v>-37.571790099194004</v>
      </c>
      <c r="C94">
        <f>VLOOKUP($A94,'MP2-KSVP'!$A$2:$T$192,11,FALSE)*2625.5</f>
        <v>-1046.7085474743817</v>
      </c>
      <c r="D94">
        <f>VLOOKUP($A94,'MP2-KSVP'!$A$2:$T$192,12,FALSE)*2625.5</f>
        <v>-2977.4541190755599</v>
      </c>
      <c r="E94">
        <f>VLOOKUP($A94,'MP2-KSVP'!$A$2:$T$192,13,FALSE)*2625.5</f>
        <v>-835.43125072468365</v>
      </c>
      <c r="F94">
        <f>VLOOKUP($A94,'MP2-KSVP'!$A$2:$T$192,14,FALSE)*2625.5</f>
        <v>-2552.0722904557792</v>
      </c>
      <c r="G94">
        <f>VLOOKUP($A94,'MP2-KSVP'!$A$2:$T$192,15,FALSE)*2625.5</f>
        <v>-196.28632065969967</v>
      </c>
      <c r="H94">
        <f>VLOOKUP($A94,'MP2-KSVP'!$A$2:$T$192,16,FALSE)*2625.5</f>
        <v>-408.88241079282773</v>
      </c>
    </row>
    <row r="95" spans="1:8" x14ac:dyDescent="0.25">
      <c r="A95" t="s">
        <v>37</v>
      </c>
      <c r="B95">
        <f>VLOOKUP($A95,'CCSD(T)-CBS'!$A$2:$I$192,2,FALSE)</f>
        <v>-47.413304937962948</v>
      </c>
      <c r="C95">
        <f>VLOOKUP($A95,'MP2-KSVP'!$A$2:$T$192,11,FALSE)*2625.5</f>
        <v>-1049.1816141808383</v>
      </c>
      <c r="D95">
        <f>VLOOKUP($A95,'MP2-KSVP'!$A$2:$T$192,12,FALSE)*2625.5</f>
        <v>-2983.3278560602344</v>
      </c>
      <c r="E95">
        <f>VLOOKUP($A95,'MP2-KSVP'!$A$2:$T$192,13,FALSE)*2625.5</f>
        <v>-835.42206165044774</v>
      </c>
      <c r="F95">
        <f>VLOOKUP($A95,'MP2-KSVP'!$A$2:$T$192,14,FALSE)*2625.5</f>
        <v>-2551.3181684855049</v>
      </c>
      <c r="G95">
        <f>VLOOKUP($A95,'MP2-KSVP'!$A$2:$T$192,15,FALSE)*2625.5</f>
        <v>-196.28632065969967</v>
      </c>
      <c r="H95">
        <f>VLOOKUP($A95,'MP2-KSVP'!$A$2:$T$192,16,FALSE)*2625.5</f>
        <v>-408.88241079282773</v>
      </c>
    </row>
    <row r="96" spans="1:8" x14ac:dyDescent="0.25">
      <c r="A96" t="s">
        <v>97</v>
      </c>
      <c r="B96">
        <f>VLOOKUP($A96,'CCSD(T)-CBS'!$A$2:$I$192,2,FALSE)</f>
        <v>-40.479936334085551</v>
      </c>
      <c r="C96">
        <f>VLOOKUP($A96,'MP2-KSVP'!$A$2:$T$192,11,FALSE)*2625.5</f>
        <v>-941.29667383622279</v>
      </c>
      <c r="D96">
        <f>VLOOKUP($A96,'MP2-KSVP'!$A$2:$T$192,12,FALSE)*2625.5</f>
        <v>-2822.7398421338171</v>
      </c>
      <c r="E96">
        <f>VLOOKUP($A96,'MP2-KSVP'!$A$2:$T$192,13,FALSE)*2625.5</f>
        <v>-835.28505433035298</v>
      </c>
      <c r="F96">
        <f>VLOOKUP($A96,'MP2-KSVP'!$A$2:$T$192,14,FALSE)*2625.5</f>
        <v>-2550.9401245694226</v>
      </c>
      <c r="G96">
        <f>VLOOKUP($A96,'MP2-KSVP'!$A$2:$T$192,15,FALSE)*2625.5</f>
        <v>-91.49582453245668</v>
      </c>
      <c r="H96">
        <f>VLOOKUP($A96,'MP2-KSVP'!$A$2:$T$192,16,FALSE)*2625.5</f>
        <v>-249.22220629037241</v>
      </c>
    </row>
    <row r="97" spans="1:8" x14ac:dyDescent="0.25">
      <c r="A97" t="s">
        <v>98</v>
      </c>
      <c r="B97">
        <f>VLOOKUP($A97,'CCSD(T)-CBS'!$A$2:$I$192,2,FALSE)</f>
        <v>-29.582360801582695</v>
      </c>
      <c r="C97">
        <f>VLOOKUP($A97,'MP2-KSVP'!$A$2:$T$192,11,FALSE)*2625.5</f>
        <v>-940.71834238140264</v>
      </c>
      <c r="D97">
        <f>VLOOKUP($A97,'MP2-KSVP'!$A$2:$T$192,12,FALSE)*2625.5</f>
        <v>-2819.0139757575384</v>
      </c>
      <c r="E97">
        <f>VLOOKUP($A97,'MP2-KSVP'!$A$2:$T$192,13,FALSE)*2625.5</f>
        <v>-835.96112720456301</v>
      </c>
      <c r="F97">
        <f>VLOOKUP($A97,'MP2-KSVP'!$A$2:$T$192,14,FALSE)*2625.5</f>
        <v>-2553.0076509201704</v>
      </c>
      <c r="G97">
        <f>VLOOKUP($A97,'MP2-KSVP'!$A$2:$T$192,15,FALSE)*2625.5</f>
        <v>-91.495824532502624</v>
      </c>
      <c r="H97">
        <f>VLOOKUP($A97,'MP2-KSVP'!$A$2:$T$192,16,FALSE)*2625.5</f>
        <v>-249.22220629044619</v>
      </c>
    </row>
    <row r="98" spans="1:8" x14ac:dyDescent="0.25">
      <c r="A98" t="s">
        <v>99</v>
      </c>
      <c r="B98">
        <f>VLOOKUP($A98,'CCSD(T)-CBS'!$A$2:$I$192,2,FALSE)</f>
        <v>-33.089035016612911</v>
      </c>
      <c r="C98">
        <f>VLOOKUP($A98,'MP2-KSVP'!$A$2:$T$192,11,FALSE)*2625.5</f>
        <v>-941.14827462395169</v>
      </c>
      <c r="D98">
        <f>VLOOKUP($A98,'MP2-KSVP'!$A$2:$T$192,12,FALSE)*2625.5</f>
        <v>-2819.6359699686236</v>
      </c>
      <c r="E98">
        <f>VLOOKUP($A98,'MP2-KSVP'!$A$2:$T$192,13,FALSE)*2625.5</f>
        <v>-835.60099425135309</v>
      </c>
      <c r="F98">
        <f>VLOOKUP($A98,'MP2-KSVP'!$A$2:$T$192,14,FALSE)*2625.5</f>
        <v>-2552.5255687920335</v>
      </c>
      <c r="G98">
        <f>VLOOKUP($A98,'MP2-KSVP'!$A$2:$T$192,15,FALSE)*2625.5</f>
        <v>-91.49582453245668</v>
      </c>
      <c r="H98">
        <f>VLOOKUP($A98,'MP2-KSVP'!$A$2:$T$192,16,FALSE)*2625.5</f>
        <v>-249.22220629037241</v>
      </c>
    </row>
    <row r="99" spans="1:8" x14ac:dyDescent="0.25">
      <c r="A99" t="s">
        <v>100</v>
      </c>
      <c r="B99">
        <f>VLOOKUP($A99,'CCSD(T)-CBS'!$A$2:$I$192,2,FALSE)</f>
        <v>-39.884863687688494</v>
      </c>
      <c r="C99">
        <f>VLOOKUP($A99,'MP2-KSVP'!$A$2:$T$192,11,FALSE)*2625.5</f>
        <v>-941.29759039211342</v>
      </c>
      <c r="D99">
        <f>VLOOKUP($A99,'MP2-KSVP'!$A$2:$T$192,12,FALSE)*2625.5</f>
        <v>-2823.2711362732261</v>
      </c>
      <c r="E99">
        <f>VLOOKUP($A99,'MP2-KSVP'!$A$2:$T$192,13,FALSE)*2625.5</f>
        <v>-835.24036651930203</v>
      </c>
      <c r="F99">
        <f>VLOOKUP($A99,'MP2-KSVP'!$A$2:$T$192,14,FALSE)*2625.5</f>
        <v>-2550.946509881926</v>
      </c>
      <c r="G99">
        <f>VLOOKUP($A99,'MP2-KSVP'!$A$2:$T$192,15,FALSE)*2625.5</f>
        <v>-91.49582453246272</v>
      </c>
      <c r="H99">
        <f>VLOOKUP($A99,'MP2-KSVP'!$A$2:$T$192,16,FALSE)*2625.5</f>
        <v>-249.22220629044151</v>
      </c>
    </row>
    <row r="100" spans="1:8" x14ac:dyDescent="0.25">
      <c r="A100" t="s">
        <v>101</v>
      </c>
      <c r="B100">
        <f>VLOOKUP($A100,'CCSD(T)-CBS'!$A$2:$I$192,2,FALSE)</f>
        <v>-57.354066475169475</v>
      </c>
      <c r="C100">
        <f>VLOOKUP($A100,'MP2-KSVP'!$A$2:$T$192,11,FALSE)*2625.5</f>
        <v>-1388.5859411584026</v>
      </c>
      <c r="D100">
        <f>VLOOKUP($A100,'MP2-KSVP'!$A$2:$T$192,12,FALSE)*2625.5</f>
        <v>-3952.4370004907282</v>
      </c>
      <c r="E100">
        <f>VLOOKUP($A100,'MP2-KSVP'!$A$2:$T$192,13,FALSE)*2625.5</f>
        <v>-833.89290875200106</v>
      </c>
      <c r="F100">
        <f>VLOOKUP($A100,'MP2-KSVP'!$A$2:$T$192,14,FALSE)*2625.5</f>
        <v>-2542.5095769209215</v>
      </c>
      <c r="G100">
        <f>VLOOKUP($A100,'MP2-KSVP'!$A$2:$T$192,15,FALSE)*2625.5</f>
        <v>-528.07585681905402</v>
      </c>
      <c r="H100">
        <f>VLOOKUP($A100,'MP2-KSVP'!$A$2:$T$192,16,FALSE)*2625.5</f>
        <v>-1375.7417608600247</v>
      </c>
    </row>
    <row r="101" spans="1:8" x14ac:dyDescent="0.25">
      <c r="A101" t="s">
        <v>102</v>
      </c>
      <c r="B101">
        <f>VLOOKUP($A101,'CCSD(T)-CBS'!$A$2:$I$192,2,FALSE)</f>
        <v>-58.703910046383498</v>
      </c>
      <c r="C101">
        <f>VLOOKUP($A101,'MP2-KSVP'!$A$2:$T$192,11,FALSE)*2625.5</f>
        <v>-1389.0181554499029</v>
      </c>
      <c r="D101">
        <f>VLOOKUP($A101,'MP2-KSVP'!$A$2:$T$192,12,FALSE)*2625.5</f>
        <v>-3952.7952409196473</v>
      </c>
      <c r="E101">
        <f>VLOOKUP($A101,'MP2-KSVP'!$A$2:$T$192,13,FALSE)*2625.5</f>
        <v>-834.17949304538968</v>
      </c>
      <c r="F101">
        <f>VLOOKUP($A101,'MP2-KSVP'!$A$2:$T$192,14,FALSE)*2625.5</f>
        <v>-2542.9094383840716</v>
      </c>
      <c r="G101">
        <f>VLOOKUP($A101,'MP2-KSVP'!$A$2:$T$192,15,FALSE)*2625.5</f>
        <v>-528.12631366522317</v>
      </c>
      <c r="H101">
        <f>VLOOKUP($A101,'MP2-KSVP'!$A$2:$T$192,16,FALSE)*2625.5</f>
        <v>-1375.5656249092001</v>
      </c>
    </row>
    <row r="102" spans="1:8" x14ac:dyDescent="0.25">
      <c r="A102" t="s">
        <v>103</v>
      </c>
      <c r="B102">
        <f>VLOOKUP($A102,'CCSD(T)-CBS'!$A$2:$I$192,2,FALSE)</f>
        <v>-50.878441896858931</v>
      </c>
      <c r="C102">
        <f>VLOOKUP($A102,'MP2-KSVP'!$A$2:$T$192,11,FALSE)*2625.5</f>
        <v>-1386.0973342324903</v>
      </c>
      <c r="D102">
        <f>VLOOKUP($A102,'MP2-KSVP'!$A$2:$T$192,12,FALSE)*2625.5</f>
        <v>-3948.8075358194369</v>
      </c>
      <c r="E102">
        <f>VLOOKUP($A102,'MP2-KSVP'!$A$2:$T$192,13,FALSE)*2625.5</f>
        <v>-834.17401300333609</v>
      </c>
      <c r="F102">
        <f>VLOOKUP($A102,'MP2-KSVP'!$A$2:$T$192,14,FALSE)*2625.5</f>
        <v>-2543.5092295160953</v>
      </c>
      <c r="G102">
        <f>VLOOKUP($A102,'MP2-KSVP'!$A$2:$T$192,15,FALSE)*2625.5</f>
        <v>-527.98329471540933</v>
      </c>
      <c r="H102">
        <f>VLOOKUP($A102,'MP2-KSVP'!$A$2:$T$192,16,FALSE)*2625.5</f>
        <v>-1375.6207316529385</v>
      </c>
    </row>
    <row r="103" spans="1:8" x14ac:dyDescent="0.25">
      <c r="A103" t="s">
        <v>104</v>
      </c>
      <c r="B103">
        <f>VLOOKUP($A103,'CCSD(T)-CBS'!$A$2:$I$192,2,FALSE)</f>
        <v>-59.668490239390849</v>
      </c>
      <c r="C103">
        <f>VLOOKUP($A103,'MP2-KSVP'!$A$2:$T$192,11,FALSE)*2625.5</f>
        <v>-1390.0641700965227</v>
      </c>
      <c r="D103">
        <f>VLOOKUP($A103,'MP2-KSVP'!$A$2:$T$192,12,FALSE)*2625.5</f>
        <v>-3953.114398700593</v>
      </c>
      <c r="E103">
        <f>VLOOKUP($A103,'MP2-KSVP'!$A$2:$T$192,13,FALSE)*2625.5</f>
        <v>-834.08781748700744</v>
      </c>
      <c r="F103">
        <f>VLOOKUP($A103,'MP2-KSVP'!$A$2:$T$192,14,FALSE)*2625.5</f>
        <v>-2542.7334767431244</v>
      </c>
      <c r="G103">
        <f>VLOOKUP($A103,'MP2-KSVP'!$A$2:$T$192,15,FALSE)*2625.5</f>
        <v>-528.14716053331199</v>
      </c>
      <c r="H103">
        <f>VLOOKUP($A103,'MP2-KSVP'!$A$2:$T$192,16,FALSE)*2625.5</f>
        <v>-1375.417492015855</v>
      </c>
    </row>
    <row r="104" spans="1:8" x14ac:dyDescent="0.25">
      <c r="A104" t="s">
        <v>105</v>
      </c>
      <c r="B104">
        <f>VLOOKUP($A104,'CCSD(T)-CBS'!$A$2:$I$192,2,FALSE)</f>
        <v>-56.805944614231976</v>
      </c>
      <c r="C104">
        <f>VLOOKUP($A104,'MP2-KSVP'!$A$2:$T$192,11,FALSE)*2625.5</f>
        <v>-1387.2275479114896</v>
      </c>
      <c r="D104">
        <f>VLOOKUP($A104,'MP2-KSVP'!$A$2:$T$192,12,FALSE)*2625.5</f>
        <v>-3950.8484316590657</v>
      </c>
      <c r="E104">
        <f>VLOOKUP($A104,'MP2-KSVP'!$A$2:$T$192,13,FALSE)*2625.5</f>
        <v>-833.56715144540919</v>
      </c>
      <c r="F104">
        <f>VLOOKUP($A104,'MP2-KSVP'!$A$2:$T$192,14,FALSE)*2625.5</f>
        <v>-2541.9499829429865</v>
      </c>
      <c r="G104">
        <f>VLOOKUP($A104,'MP2-KSVP'!$A$2:$T$192,15,FALSE)*2625.5</f>
        <v>-528.05159138848649</v>
      </c>
      <c r="H104">
        <f>VLOOKUP($A104,'MP2-KSVP'!$A$2:$T$192,16,FALSE)*2625.5</f>
        <v>-1375.4252499065954</v>
      </c>
    </row>
    <row r="105" spans="1:8" x14ac:dyDescent="0.25">
      <c r="A105" t="s">
        <v>106</v>
      </c>
      <c r="B105">
        <f>VLOOKUP($A105,'CCSD(T)-CBS'!$A$2:$I$192,2,FALSE)</f>
        <v>-55.681164026062106</v>
      </c>
      <c r="C105">
        <f>VLOOKUP($A105,'MP2-KSVP'!$A$2:$T$192,11,FALSE)*2625.5</f>
        <v>-1386.7265731931166</v>
      </c>
      <c r="D105">
        <f>VLOOKUP($A105,'MP2-KSVP'!$A$2:$T$192,12,FALSE)*2625.5</f>
        <v>-3949.9946737590217</v>
      </c>
      <c r="E105">
        <f>VLOOKUP($A105,'MP2-KSVP'!$A$2:$T$192,13,FALSE)*2625.5</f>
        <v>-833.63286890422398</v>
      </c>
      <c r="F105">
        <f>VLOOKUP($A105,'MP2-KSVP'!$A$2:$T$192,14,FALSE)*2625.5</f>
        <v>-2541.8537026913446</v>
      </c>
      <c r="G105">
        <f>VLOOKUP($A105,'MP2-KSVP'!$A$2:$T$192,15,FALSE)*2625.5</f>
        <v>-528.28045313791222</v>
      </c>
      <c r="H105">
        <f>VLOOKUP($A105,'MP2-KSVP'!$A$2:$T$192,16,FALSE)*2625.5</f>
        <v>-1375.4853541225655</v>
      </c>
    </row>
    <row r="106" spans="1:8" x14ac:dyDescent="0.25">
      <c r="A106" t="s">
        <v>107</v>
      </c>
      <c r="B106">
        <f>VLOOKUP($A106,'CCSD(T)-CBS'!$A$2:$I$192,2,FALSE)</f>
        <v>-49.420306731283745</v>
      </c>
      <c r="C106">
        <f>VLOOKUP($A106,'MP2-KSVP'!$A$2:$T$192,11,FALSE)*2625.5</f>
        <v>-1456.6867914700674</v>
      </c>
      <c r="D106">
        <f>VLOOKUP($A106,'MP2-KSVP'!$A$2:$T$192,12,FALSE)*2625.5</f>
        <v>-4185.1451612747333</v>
      </c>
      <c r="E106">
        <f>VLOOKUP($A106,'MP2-KSVP'!$A$2:$T$192,13,FALSE)*2625.5</f>
        <v>-834.62720837877907</v>
      </c>
      <c r="F106">
        <f>VLOOKUP($A106,'MP2-KSVP'!$A$2:$T$192,14,FALSE)*2625.5</f>
        <v>-2543.3339082532893</v>
      </c>
      <c r="G106">
        <f>VLOOKUP($A106,'MP2-KSVP'!$A$2:$T$192,15,FALSE)*2625.5</f>
        <v>-598.37345763040116</v>
      </c>
      <c r="H106">
        <f>VLOOKUP($A106,'MP2-KSVP'!$A$2:$T$192,16,FALSE)*2625.5</f>
        <v>-1611.5683547244546</v>
      </c>
    </row>
    <row r="107" spans="1:8" x14ac:dyDescent="0.25">
      <c r="A107" t="s">
        <v>108</v>
      </c>
      <c r="B107">
        <f>VLOOKUP($A107,'CCSD(T)-CBS'!$A$2:$I$192,2,FALSE)</f>
        <v>-43.344197969135621</v>
      </c>
      <c r="C107">
        <f>VLOOKUP($A107,'MP2-KSVP'!$A$2:$T$192,11,FALSE)*2625.5</f>
        <v>-1452.5531586197453</v>
      </c>
      <c r="D107">
        <f>VLOOKUP($A107,'MP2-KSVP'!$A$2:$T$192,12,FALSE)*2625.5</f>
        <v>-4180.5092658644826</v>
      </c>
      <c r="E107">
        <f>VLOOKUP($A107,'MP2-KSVP'!$A$2:$T$192,13,FALSE)*2625.5</f>
        <v>-833.77167034686306</v>
      </c>
      <c r="F107">
        <f>VLOOKUP($A107,'MP2-KSVP'!$A$2:$T$192,14,FALSE)*2625.5</f>
        <v>-2541.9489375953435</v>
      </c>
      <c r="G107">
        <f>VLOOKUP($A107,'MP2-KSVP'!$A$2:$T$192,15,FALSE)*2625.5</f>
        <v>-598.42579276672154</v>
      </c>
      <c r="H107">
        <f>VLOOKUP($A107,'MP2-KSVP'!$A$2:$T$192,16,FALSE)*2625.5</f>
        <v>-1611.7495187911552</v>
      </c>
    </row>
    <row r="108" spans="1:8" x14ac:dyDescent="0.25">
      <c r="A108" t="s">
        <v>109</v>
      </c>
      <c r="B108">
        <f>VLOOKUP($A108,'CCSD(T)-CBS'!$A$2:$I$192,2,FALSE)</f>
        <v>553.32390263462548</v>
      </c>
      <c r="C108">
        <f>VLOOKUP($A108,'MP2-KSVP'!$A$2:$T$192,11,FALSE)*2625.5</f>
        <v>-2763.4600823771102</v>
      </c>
      <c r="D108">
        <f>VLOOKUP($A108,'MP2-KSVP'!$A$2:$T$192,12,FALSE)*2625.5</f>
        <v>-7390.1910970981107</v>
      </c>
      <c r="E108">
        <f>VLOOKUP($A108,'MP2-KSVP'!$A$2:$T$192,13,FALSE)*2625.5</f>
        <v>-834.10830483727636</v>
      </c>
      <c r="F108">
        <f>VLOOKUP($A108,'MP2-KSVP'!$A$2:$T$192,14,FALSE)*2625.5</f>
        <v>-2542.3660835127466</v>
      </c>
      <c r="G108">
        <f>VLOOKUP($A108,'MP2-KSVP'!$A$2:$T$192,15,FALSE)*2625.5</f>
        <v>-1895.8558957234441</v>
      </c>
      <c r="H108">
        <f>VLOOKUP($A108,'MP2-KSVP'!$A$2:$T$192,16,FALSE)*2625.5</f>
        <v>-4802.8063483583383</v>
      </c>
    </row>
    <row r="109" spans="1:8" x14ac:dyDescent="0.25">
      <c r="A109" t="s">
        <v>110</v>
      </c>
      <c r="B109">
        <f>VLOOKUP($A109,'CCSD(T)-CBS'!$A$2:$I$192,2,FALSE)</f>
        <v>580.3518854856593</v>
      </c>
      <c r="C109">
        <f>VLOOKUP($A109,'MP2-KSVP'!$A$2:$T$192,11,FALSE)*2625.5</f>
        <v>-2754.4825183459607</v>
      </c>
      <c r="D109">
        <f>VLOOKUP($A109,'MP2-KSVP'!$A$2:$T$192,12,FALSE)*2625.5</f>
        <v>-7376.2200520821279</v>
      </c>
      <c r="E109">
        <f>VLOOKUP($A109,'MP2-KSVP'!$A$2:$T$192,13,FALSE)*2625.5</f>
        <v>-834.10801565678787</v>
      </c>
      <c r="F109">
        <f>VLOOKUP($A109,'MP2-KSVP'!$A$2:$T$192,14,FALSE)*2625.5</f>
        <v>-2543.6503542968026</v>
      </c>
      <c r="G109">
        <f>VLOOKUP($A109,'MP2-KSVP'!$A$2:$T$192,15,FALSE)*2625.5</f>
        <v>-1895.3401262810073</v>
      </c>
      <c r="H109">
        <f>VLOOKUP($A109,'MP2-KSVP'!$A$2:$T$192,16,FALSE)*2625.5</f>
        <v>-4801.6874480186161</v>
      </c>
    </row>
    <row r="110" spans="1:8" x14ac:dyDescent="0.25">
      <c r="A110" t="s">
        <v>111</v>
      </c>
      <c r="B110">
        <f>VLOOKUP($A110,'CCSD(T)-CBS'!$A$2:$I$192,2,FALSE)</f>
        <v>585.54351943165966</v>
      </c>
      <c r="C110">
        <f>VLOOKUP($A110,'MP2-KSVP'!$A$2:$T$192,11,FALSE)*2625.5</f>
        <v>-2750.8416665381214</v>
      </c>
      <c r="D110">
        <f>VLOOKUP($A110,'MP2-KSVP'!$A$2:$T$192,12,FALSE)*2625.5</f>
        <v>-7369.8540046463286</v>
      </c>
      <c r="E110">
        <f>VLOOKUP($A110,'MP2-KSVP'!$A$2:$T$192,13,FALSE)*2625.5</f>
        <v>-833.82611169984216</v>
      </c>
      <c r="F110">
        <f>VLOOKUP($A110,'MP2-KSVP'!$A$2:$T$192,14,FALSE)*2625.5</f>
        <v>-2542.7638661377628</v>
      </c>
      <c r="G110">
        <f>VLOOKUP($A110,'MP2-KSVP'!$A$2:$T$192,15,FALSE)*2625.5</f>
        <v>-1895.6943843770039</v>
      </c>
      <c r="H110">
        <f>VLOOKUP($A110,'MP2-KSVP'!$A$2:$T$192,16,FALSE)*2625.5</f>
        <v>-4801.6542355315178</v>
      </c>
    </row>
    <row r="111" spans="1:8" x14ac:dyDescent="0.25">
      <c r="A111" t="s">
        <v>112</v>
      </c>
      <c r="B111">
        <f>VLOOKUP($A111,'CCSD(T)-CBS'!$A$2:$I$192,2,FALSE)</f>
        <v>563.97130493483746</v>
      </c>
      <c r="C111">
        <f>VLOOKUP($A111,'MP2-KSVP'!$A$2:$T$192,11,FALSE)*2625.5</f>
        <v>-2757.9718616526952</v>
      </c>
      <c r="D111">
        <f>VLOOKUP($A111,'MP2-KSVP'!$A$2:$T$192,12,FALSE)*2625.5</f>
        <v>-7383.1021341772203</v>
      </c>
      <c r="E111">
        <f>VLOOKUP($A111,'MP2-KSVP'!$A$2:$T$192,13,FALSE)*2625.5</f>
        <v>-833.66471477189089</v>
      </c>
      <c r="F111">
        <f>VLOOKUP($A111,'MP2-KSVP'!$A$2:$T$192,14,FALSE)*2625.5</f>
        <v>-2541.5789227787145</v>
      </c>
      <c r="G111">
        <f>VLOOKUP($A111,'MP2-KSVP'!$A$2:$T$192,15,FALSE)*2625.5</f>
        <v>-1896.3242915503558</v>
      </c>
      <c r="H111">
        <f>VLOOKUP($A111,'MP2-KSVP'!$A$2:$T$192,16,FALSE)*2625.5</f>
        <v>-4803.5609218774698</v>
      </c>
    </row>
    <row r="112" spans="1:8" x14ac:dyDescent="0.25">
      <c r="A112" t="s">
        <v>113</v>
      </c>
      <c r="B112">
        <f>VLOOKUP($A112,'CCSD(T)-CBS'!$A$2:$I$192,2,FALSE)</f>
        <v>-40.236549555868805</v>
      </c>
      <c r="C112">
        <f>VLOOKUP($A112,'MP2-KSVP'!$A$2:$T$192,11,FALSE)*2625.5</f>
        <v>-1770.5634725935183</v>
      </c>
      <c r="D112">
        <f>VLOOKUP($A112,'MP2-KSVP'!$A$2:$T$192,12,FALSE)*2625.5</f>
        <v>-4927.7696796724676</v>
      </c>
      <c r="E112">
        <f>VLOOKUP($A112,'MP2-KSVP'!$A$2:$T$192,13,FALSE)*2625.5</f>
        <v>-833.69925342322006</v>
      </c>
      <c r="F112">
        <f>VLOOKUP($A112,'MP2-KSVP'!$A$2:$T$192,14,FALSE)*2625.5</f>
        <v>-2541.7424633343944</v>
      </c>
      <c r="G112">
        <f>VLOOKUP($A112,'MP2-KSVP'!$A$2:$T$192,15,FALSE)*2625.5</f>
        <v>-919.88957554531191</v>
      </c>
      <c r="H112">
        <f>VLOOKUP($A112,'MP2-KSVP'!$A$2:$T$192,16,FALSE)*2625.5</f>
        <v>-2359.662214156599</v>
      </c>
    </row>
    <row r="113" spans="1:8" x14ac:dyDescent="0.25">
      <c r="A113" t="s">
        <v>114</v>
      </c>
      <c r="B113">
        <f>VLOOKUP($A113,'CCSD(T)-CBS'!$A$2:$I$192,2,FALSE)</f>
        <v>-36.364325597766765</v>
      </c>
      <c r="C113">
        <f>VLOOKUP($A113,'MP2-KSVP'!$A$2:$T$192,11,FALSE)*2625.5</f>
        <v>-1768.5612950601214</v>
      </c>
      <c r="D113">
        <f>VLOOKUP($A113,'MP2-KSVP'!$A$2:$T$192,12,FALSE)*2625.5</f>
        <v>-4924.9142483436935</v>
      </c>
      <c r="E113">
        <f>VLOOKUP($A113,'MP2-KSVP'!$A$2:$T$192,13,FALSE)*2625.5</f>
        <v>-833.4568610267728</v>
      </c>
      <c r="F113">
        <f>VLOOKUP($A113,'MP2-KSVP'!$A$2:$T$192,14,FALSE)*2625.5</f>
        <v>-2541.2630404282218</v>
      </c>
      <c r="G113">
        <f>VLOOKUP($A113,'MP2-KSVP'!$A$2:$T$192,15,FALSE)*2625.5</f>
        <v>-919.94697881386912</v>
      </c>
      <c r="H113">
        <f>VLOOKUP($A113,'MP2-KSVP'!$A$2:$T$192,16,FALSE)*2625.5</f>
        <v>-2359.8722881581366</v>
      </c>
    </row>
    <row r="114" spans="1:8" x14ac:dyDescent="0.25">
      <c r="A114" t="s">
        <v>115</v>
      </c>
      <c r="B114">
        <f>VLOOKUP($A114,'CCSD(T)-CBS'!$A$2:$I$192,2,FALSE)</f>
        <v>597.92820329304504</v>
      </c>
      <c r="C114">
        <f>VLOOKUP($A114,'MP2-KSVP'!$A$2:$T$192,11,FALSE)*2625.5</f>
        <v>-2011.3257195342951</v>
      </c>
      <c r="D114">
        <f>VLOOKUP($A114,'MP2-KSVP'!$A$2:$T$192,12,FALSE)*2625.5</f>
        <v>-5669.7275109082921</v>
      </c>
      <c r="E114">
        <f>VLOOKUP($A114,'MP2-KSVP'!$A$2:$T$192,13,FALSE)*2625.5</f>
        <v>-834.55433477615702</v>
      </c>
      <c r="F114">
        <f>VLOOKUP($A114,'MP2-KSVP'!$A$2:$T$192,14,FALSE)*2625.5</f>
        <v>-2543.1970919663313</v>
      </c>
      <c r="G114">
        <f>VLOOKUP($A114,'MP2-KSVP'!$A$2:$T$192,15,FALSE)*2625.5</f>
        <v>-1153.3200834115955</v>
      </c>
      <c r="H114">
        <f>VLOOKUP($A114,'MP2-KSVP'!$A$2:$T$192,16,FALSE)*2625.5</f>
        <v>-3096.8592270837489</v>
      </c>
    </row>
    <row r="115" spans="1:8" x14ac:dyDescent="0.25">
      <c r="A115" t="s">
        <v>116</v>
      </c>
      <c r="B115">
        <f>VLOOKUP($A115,'CCSD(T)-CBS'!$A$2:$I$192,2,FALSE)</f>
        <v>601.51363540105649</v>
      </c>
      <c r="C115">
        <f>VLOOKUP($A115,'MP2-KSVP'!$A$2:$T$192,11,FALSE)*2625.5</f>
        <v>-2009.3304955919646</v>
      </c>
      <c r="D115">
        <f>VLOOKUP($A115,'MP2-KSVP'!$A$2:$T$192,12,FALSE)*2625.5</f>
        <v>-5667.308167520503</v>
      </c>
      <c r="E115">
        <f>VLOOKUP($A115,'MP2-KSVP'!$A$2:$T$192,13,FALSE)*2625.5</f>
        <v>-833.87159384283007</v>
      </c>
      <c r="F115">
        <f>VLOOKUP($A115,'MP2-KSVP'!$A$2:$T$192,14,FALSE)*2625.5</f>
        <v>-2542.0487482826575</v>
      </c>
      <c r="G115">
        <f>VLOOKUP($A115,'MP2-KSVP'!$A$2:$T$192,15,FALSE)*2625.5</f>
        <v>-1153.379393102271</v>
      </c>
      <c r="H115">
        <f>VLOOKUP($A115,'MP2-KSVP'!$A$2:$T$192,16,FALSE)*2625.5</f>
        <v>-3097.0280745966047</v>
      </c>
    </row>
    <row r="116" spans="1:8" x14ac:dyDescent="0.25">
      <c r="A116" t="s">
        <v>117</v>
      </c>
      <c r="B116">
        <f>VLOOKUP($A116,'CCSD(T)-CBS'!$A$2:$I$192,2,FALSE)</f>
        <v>468.32950862288453</v>
      </c>
      <c r="C116">
        <f>VLOOKUP($A116,'MP2-KSVP'!$A$2:$T$192,11,FALSE)*2625.5</f>
        <v>-1419.7640309385868</v>
      </c>
      <c r="D116">
        <f>VLOOKUP($A116,'MP2-KSVP'!$A$2:$T$192,12,FALSE)*2625.5</f>
        <v>-4230.8715031830152</v>
      </c>
      <c r="E116">
        <f>VLOOKUP($A116,'MP2-KSVP'!$A$2:$T$192,13,FALSE)*2625.5</f>
        <v>-794.86059441695488</v>
      </c>
      <c r="F116">
        <f>VLOOKUP($A116,'MP2-KSVP'!$A$2:$T$192,14,FALSE)*2625.5</f>
        <v>-2641.5431486034845</v>
      </c>
      <c r="G116">
        <f>VLOOKUP($A116,'MP2-KSVP'!$A$2:$T$192,15,FALSE)*2625.5</f>
        <v>-609.50698083464965</v>
      </c>
      <c r="H116">
        <f>VLOOKUP($A116,'MP2-KSVP'!$A$2:$T$192,16,FALSE)*2625.5</f>
        <v>-1567.1888753918686</v>
      </c>
    </row>
    <row r="117" spans="1:8" x14ac:dyDescent="0.25">
      <c r="A117" t="s">
        <v>118</v>
      </c>
      <c r="B117">
        <f>VLOOKUP($A117,'CCSD(T)-CBS'!$A$2:$I$192,2,FALSE)</f>
        <v>-31.257373013173492</v>
      </c>
      <c r="C117">
        <f>VLOOKUP($A117,'MP2-KSVP'!$A$2:$T$192,11,FALSE)*2625.5</f>
        <v>-1419.1616951831763</v>
      </c>
      <c r="D117">
        <f>VLOOKUP($A117,'MP2-KSVP'!$A$2:$T$192,12,FALSE)*2625.5</f>
        <v>-4229.7918058046453</v>
      </c>
      <c r="E117">
        <f>VLOOKUP($A117,'MP2-KSVP'!$A$2:$T$192,13,FALSE)*2625.5</f>
        <v>-795.15384626899822</v>
      </c>
      <c r="F117">
        <f>VLOOKUP($A117,'MP2-KSVP'!$A$2:$T$192,14,FALSE)*2625.5</f>
        <v>-2641.8023574687968</v>
      </c>
      <c r="G117">
        <f>VLOOKUP($A117,'MP2-KSVP'!$A$2:$T$192,15,FALSE)*2625.5</f>
        <v>-609.51885730028016</v>
      </c>
      <c r="H117">
        <f>VLOOKUP($A117,'MP2-KSVP'!$A$2:$T$192,16,FALSE)*2625.5</f>
        <v>-1567.2489827779464</v>
      </c>
    </row>
    <row r="118" spans="1:8" x14ac:dyDescent="0.25">
      <c r="A118" t="s">
        <v>119</v>
      </c>
      <c r="B118">
        <f>VLOOKUP($A118,'CCSD(T)-CBS'!$A$2:$I$192,2,FALSE)</f>
        <v>470.46962195407696</v>
      </c>
      <c r="C118">
        <f>VLOOKUP($A118,'MP2-KSVP'!$A$2:$T$192,11,FALSE)*2625.5</f>
        <v>-1418.6125020622912</v>
      </c>
      <c r="D118">
        <f>VLOOKUP($A118,'MP2-KSVP'!$A$2:$T$192,12,FALSE)*2625.5</f>
        <v>-4229.1137643715665</v>
      </c>
      <c r="E118">
        <f>VLOOKUP($A118,'MP2-KSVP'!$A$2:$T$192,13,FALSE)*2625.5</f>
        <v>-794.9302053410305</v>
      </c>
      <c r="F118">
        <f>VLOOKUP($A118,'MP2-KSVP'!$A$2:$T$192,14,FALSE)*2625.5</f>
        <v>-2641.7559276559919</v>
      </c>
      <c r="G118">
        <f>VLOOKUP($A118,'MP2-KSVP'!$A$2:$T$192,15,FALSE)*2625.5</f>
        <v>-609.51292705673404</v>
      </c>
      <c r="H118">
        <f>VLOOKUP($A118,'MP2-KSVP'!$A$2:$T$192,16,FALSE)*2625.5</f>
        <v>-1567.2153846863646</v>
      </c>
    </row>
    <row r="119" spans="1:8" x14ac:dyDescent="0.25">
      <c r="A119" t="s">
        <v>38</v>
      </c>
      <c r="B119">
        <f>VLOOKUP($A119,'CCSD(T)-CBS'!$A$2:$I$192,2,FALSE)</f>
        <v>-44.604127785040419</v>
      </c>
      <c r="C119">
        <f>VLOOKUP($A119,'MP2-KSVP'!$A$2:$T$192,11,FALSE)*2625.5</f>
        <v>-1010.6650758704885</v>
      </c>
      <c r="D119">
        <f>VLOOKUP($A119,'MP2-KSVP'!$A$2:$T$192,12,FALSE)*2625.5</f>
        <v>-3075.1230031695468</v>
      </c>
      <c r="E119">
        <f>VLOOKUP($A119,'MP2-KSVP'!$A$2:$T$192,13,FALSE)*2625.5</f>
        <v>-795.4393863372818</v>
      </c>
      <c r="F119">
        <f>VLOOKUP($A119,'MP2-KSVP'!$A$2:$T$192,14,FALSE)*2625.5</f>
        <v>-2642.6075286734972</v>
      </c>
      <c r="G119">
        <f>VLOOKUP($A119,'MP2-KSVP'!$A$2:$T$192,15,FALSE)*2625.5</f>
        <v>-196.28632065967969</v>
      </c>
      <c r="H119">
        <f>VLOOKUP($A119,'MP2-KSVP'!$A$2:$T$192,16,FALSE)*2625.5</f>
        <v>-408.88241079280402</v>
      </c>
    </row>
    <row r="120" spans="1:8" x14ac:dyDescent="0.25">
      <c r="A120" t="s">
        <v>39</v>
      </c>
      <c r="B120">
        <f>VLOOKUP($A120,'CCSD(T)-CBS'!$A$2:$I$192,2,FALSE)</f>
        <v>-42.401684755923043</v>
      </c>
      <c r="C120">
        <f>VLOOKUP($A120,'MP2-KSVP'!$A$2:$T$192,11,FALSE)*2625.5</f>
        <v>-1009.5180499851656</v>
      </c>
      <c r="D120">
        <f>VLOOKUP($A120,'MP2-KSVP'!$A$2:$T$192,12,FALSE)*2625.5</f>
        <v>-3073.9545097731898</v>
      </c>
      <c r="E120">
        <f>VLOOKUP($A120,'MP2-KSVP'!$A$2:$T$192,13,FALSE)*2625.5</f>
        <v>-795.3613377872058</v>
      </c>
      <c r="F120">
        <f>VLOOKUP($A120,'MP2-KSVP'!$A$2:$T$192,14,FALSE)*2625.5</f>
        <v>-2642.723966435557</v>
      </c>
      <c r="G120">
        <f>VLOOKUP($A120,'MP2-KSVP'!$A$2:$T$192,15,FALSE)*2625.5</f>
        <v>-196.28632065969967</v>
      </c>
      <c r="H120">
        <f>VLOOKUP($A120,'MP2-KSVP'!$A$2:$T$192,16,FALSE)*2625.5</f>
        <v>-408.88241079282773</v>
      </c>
    </row>
    <row r="121" spans="1:8" x14ac:dyDescent="0.25">
      <c r="A121" t="s">
        <v>40</v>
      </c>
      <c r="B121">
        <f>VLOOKUP($A121,'CCSD(T)-CBS'!$A$2:$I$192,2,FALSE)</f>
        <v>-42.828558222171523</v>
      </c>
      <c r="C121">
        <f>VLOOKUP($A121,'MP2-KSVP'!$A$2:$T$192,11,FALSE)*2625.5</f>
        <v>-1009.6292040640802</v>
      </c>
      <c r="D121">
        <f>VLOOKUP($A121,'MP2-KSVP'!$A$2:$T$192,12,FALSE)*2625.5</f>
        <v>-3074.1581789513884</v>
      </c>
      <c r="E121">
        <f>VLOOKUP($A121,'MP2-KSVP'!$A$2:$T$192,13,FALSE)*2625.5</f>
        <v>-795.34579319146678</v>
      </c>
      <c r="F121">
        <f>VLOOKUP($A121,'MP2-KSVP'!$A$2:$T$192,14,FALSE)*2625.5</f>
        <v>-2642.7236053141</v>
      </c>
      <c r="G121">
        <f>VLOOKUP($A121,'MP2-KSVP'!$A$2:$T$192,15,FALSE)*2625.5</f>
        <v>-196.28632065967969</v>
      </c>
      <c r="H121">
        <f>VLOOKUP($A121,'MP2-KSVP'!$A$2:$T$192,16,FALSE)*2625.5</f>
        <v>-408.88241079280402</v>
      </c>
    </row>
    <row r="122" spans="1:8" x14ac:dyDescent="0.25">
      <c r="A122" t="s">
        <v>120</v>
      </c>
      <c r="B122">
        <f>VLOOKUP($A122,'CCSD(T)-CBS'!$A$2:$I$192,2,FALSE)</f>
        <v>-38.309520087934629</v>
      </c>
      <c r="C122">
        <f>VLOOKUP($A122,'MP2-KSVP'!$A$2:$T$192,11,FALSE)*2625.5</f>
        <v>-903.95187231228351</v>
      </c>
      <c r="D122">
        <f>VLOOKUP($A122,'MP2-KSVP'!$A$2:$T$192,12,FALSE)*2625.5</f>
        <v>-2916.1913008555184</v>
      </c>
      <c r="E122">
        <f>VLOOKUP($A122,'MP2-KSVP'!$A$2:$T$192,13,FALSE)*2625.5</f>
        <v>-795.46827470561118</v>
      </c>
      <c r="F122">
        <f>VLOOKUP($A122,'MP2-KSVP'!$A$2:$T$192,14,FALSE)*2625.5</f>
        <v>-2642.7006804192993</v>
      </c>
      <c r="G122">
        <f>VLOOKUP($A122,'MP2-KSVP'!$A$2:$T$192,15,FALSE)*2625.5</f>
        <v>-91.495824532456425</v>
      </c>
      <c r="H122">
        <f>VLOOKUP($A122,'MP2-KSVP'!$A$2:$T$192,16,FALSE)*2625.5</f>
        <v>-249.2222062903719</v>
      </c>
    </row>
    <row r="123" spans="1:8" x14ac:dyDescent="0.25">
      <c r="A123" t="s">
        <v>121</v>
      </c>
      <c r="B123">
        <f>VLOOKUP($A123,'CCSD(T)-CBS'!$A$2:$I$192,2,FALSE)</f>
        <v>-37.296694927848876</v>
      </c>
      <c r="C123">
        <f>VLOOKUP($A123,'MP2-KSVP'!$A$2:$T$192,11,FALSE)*2625.5</f>
        <v>-903.3399879678708</v>
      </c>
      <c r="D123">
        <f>VLOOKUP($A123,'MP2-KSVP'!$A$2:$T$192,12,FALSE)*2625.5</f>
        <v>-2915.6174120138976</v>
      </c>
      <c r="E123">
        <f>VLOOKUP($A123,'MP2-KSVP'!$A$2:$T$192,13,FALSE)*2625.5</f>
        <v>-795.26573538877915</v>
      </c>
      <c r="F123">
        <f>VLOOKUP($A123,'MP2-KSVP'!$A$2:$T$192,14,FALSE)*2625.5</f>
        <v>-2642.8811745163598</v>
      </c>
      <c r="G123">
        <f>VLOOKUP($A123,'MP2-KSVP'!$A$2:$T$192,15,FALSE)*2625.5</f>
        <v>-91.495824532477428</v>
      </c>
      <c r="H123">
        <f>VLOOKUP($A123,'MP2-KSVP'!$A$2:$T$192,16,FALSE)*2625.5</f>
        <v>-249.22220629042573</v>
      </c>
    </row>
    <row r="124" spans="1:8" x14ac:dyDescent="0.25">
      <c r="A124" t="s">
        <v>122</v>
      </c>
      <c r="B124">
        <f>VLOOKUP($A124,'CCSD(T)-CBS'!$A$2:$I$192,2,FALSE)</f>
        <v>-37.236052332851386</v>
      </c>
      <c r="C124">
        <f>VLOOKUP($A124,'MP2-KSVP'!$A$2:$T$192,11,FALSE)*2625.5</f>
        <v>-903.21158726998874</v>
      </c>
      <c r="D124">
        <f>VLOOKUP($A124,'MP2-KSVP'!$A$2:$T$192,12,FALSE)*2625.5</f>
        <v>-2915.4630709164512</v>
      </c>
      <c r="E124">
        <f>VLOOKUP($A124,'MP2-KSVP'!$A$2:$T$192,13,FALSE)*2625.5</f>
        <v>-795.40444325476483</v>
      </c>
      <c r="F124">
        <f>VLOOKUP($A124,'MP2-KSVP'!$A$2:$T$192,14,FALSE)*2625.5</f>
        <v>-2642.8124272923228</v>
      </c>
      <c r="G124">
        <f>VLOOKUP($A124,'MP2-KSVP'!$A$2:$T$192,15,FALSE)*2625.5</f>
        <v>-91.495824532400235</v>
      </c>
      <c r="H124">
        <f>VLOOKUP($A124,'MP2-KSVP'!$A$2:$T$192,16,FALSE)*2625.5</f>
        <v>-249.2222062903131</v>
      </c>
    </row>
    <row r="125" spans="1:8" x14ac:dyDescent="0.25">
      <c r="A125" t="s">
        <v>123</v>
      </c>
      <c r="B125">
        <f>VLOOKUP($A125,'CCSD(T)-CBS'!$A$2:$I$192,2,FALSE)</f>
        <v>481.41110770848582</v>
      </c>
      <c r="C125">
        <f>VLOOKUP($A125,'MP2-KSVP'!$A$2:$T$192,11,FALSE)*2625.5</f>
        <v>-1336.9901730984088</v>
      </c>
      <c r="D125">
        <f>VLOOKUP($A125,'MP2-KSVP'!$A$2:$T$192,12,FALSE)*2625.5</f>
        <v>-4024.7573629171138</v>
      </c>
      <c r="E125">
        <f>VLOOKUP($A125,'MP2-KSVP'!$A$2:$T$192,13,FALSE)*2625.5</f>
        <v>-795.08710509724347</v>
      </c>
      <c r="F125">
        <f>VLOOKUP($A125,'MP2-KSVP'!$A$2:$T$192,14,FALSE)*2625.5</f>
        <v>-2641.9588899880223</v>
      </c>
      <c r="G125">
        <f>VLOOKUP($A125,'MP2-KSVP'!$A$2:$T$192,15,FALSE)*2625.5</f>
        <v>-522.16946617994188</v>
      </c>
      <c r="H125">
        <f>VLOOKUP($A125,'MP2-KSVP'!$A$2:$T$192,16,FALSE)*2625.5</f>
        <v>-1359.839173285689</v>
      </c>
    </row>
    <row r="126" spans="1:8" x14ac:dyDescent="0.25">
      <c r="A126" t="s">
        <v>124</v>
      </c>
      <c r="B126">
        <f>VLOOKUP($A126,'CCSD(T)-CBS'!$A$2:$I$192,2,FALSE)</f>
        <v>-42.552179568165229</v>
      </c>
      <c r="C126">
        <f>VLOOKUP($A126,'MP2-KSVP'!$A$2:$T$192,11,FALSE)*2625.5</f>
        <v>-1337.759969368625</v>
      </c>
      <c r="D126">
        <f>VLOOKUP($A126,'MP2-KSVP'!$A$2:$T$192,12,FALSE)*2625.5</f>
        <v>-4026.4514740570303</v>
      </c>
      <c r="E126">
        <f>VLOOKUP($A126,'MP2-KSVP'!$A$2:$T$192,13,FALSE)*2625.5</f>
        <v>-794.97430074610259</v>
      </c>
      <c r="F126">
        <f>VLOOKUP($A126,'MP2-KSVP'!$A$2:$T$192,14,FALSE)*2625.5</f>
        <v>-2641.8736375536146</v>
      </c>
      <c r="G126">
        <f>VLOOKUP($A126,'MP2-KSVP'!$A$2:$T$192,15,FALSE)*2625.5</f>
        <v>-522.1157781020737</v>
      </c>
      <c r="H126">
        <f>VLOOKUP($A126,'MP2-KSVP'!$A$2:$T$192,16,FALSE)*2625.5</f>
        <v>-1359.9669618701137</v>
      </c>
    </row>
    <row r="127" spans="1:8" x14ac:dyDescent="0.25">
      <c r="A127" t="s">
        <v>125</v>
      </c>
      <c r="B127">
        <f>VLOOKUP($A127,'CCSD(T)-CBS'!$A$2:$I$192,2,FALSE)</f>
        <v>-40.115681858244898</v>
      </c>
      <c r="C127">
        <f>VLOOKUP($A127,'MP2-KSVP'!$A$2:$T$192,11,FALSE)*2625.5</f>
        <v>-1336.6961353997401</v>
      </c>
      <c r="D127">
        <f>VLOOKUP($A127,'MP2-KSVP'!$A$2:$T$192,12,FALSE)*2625.5</f>
        <v>-4024.2273555554189</v>
      </c>
      <c r="E127">
        <f>VLOOKUP($A127,'MP2-KSVP'!$A$2:$T$192,13,FALSE)*2625.5</f>
        <v>-795.05921554406154</v>
      </c>
      <c r="F127">
        <f>VLOOKUP($A127,'MP2-KSVP'!$A$2:$T$192,14,FALSE)*2625.5</f>
        <v>-2641.8951714629006</v>
      </c>
      <c r="G127">
        <f>VLOOKUP($A127,'MP2-KSVP'!$A$2:$T$192,15,FALSE)*2625.5</f>
        <v>-522.04473730968368</v>
      </c>
      <c r="H127">
        <f>VLOOKUP($A127,'MP2-KSVP'!$A$2:$T$192,16,FALSE)*2625.5</f>
        <v>-1359.6617744604218</v>
      </c>
    </row>
    <row r="128" spans="1:8" x14ac:dyDescent="0.25">
      <c r="A128" t="s">
        <v>126</v>
      </c>
      <c r="B128">
        <f>VLOOKUP($A128,'CCSD(T)-CBS'!$A$2:$I$192,2,FALSE)</f>
        <v>-38.503476776809748</v>
      </c>
      <c r="C128">
        <f>VLOOKUP($A128,'MP2-KSVP'!$A$2:$T$192,11,FALSE)*2625.5</f>
        <v>-1334.4464116229371</v>
      </c>
      <c r="D128">
        <f>VLOOKUP($A128,'MP2-KSVP'!$A$2:$T$192,12,FALSE)*2625.5</f>
        <v>-4025.4339943948885</v>
      </c>
      <c r="E128">
        <f>VLOOKUP($A128,'MP2-KSVP'!$A$2:$T$192,13,FALSE)*2625.5</f>
        <v>-795.05148309326898</v>
      </c>
      <c r="F128">
        <f>VLOOKUP($A128,'MP2-KSVP'!$A$2:$T$192,14,FALSE)*2625.5</f>
        <v>-2641.8614218782127</v>
      </c>
      <c r="G128">
        <f>VLOOKUP($A128,'MP2-KSVP'!$A$2:$T$192,15,FALSE)*2625.5</f>
        <v>-522.28907365295606</v>
      </c>
      <c r="H128">
        <f>VLOOKUP($A128,'MP2-KSVP'!$A$2:$T$192,16,FALSE)*2625.5</f>
        <v>-1360.5992333265503</v>
      </c>
    </row>
    <row r="129" spans="1:8" x14ac:dyDescent="0.25">
      <c r="A129" t="s">
        <v>127</v>
      </c>
      <c r="B129">
        <f>VLOOKUP($A129,'CCSD(T)-CBS'!$A$2:$I$192,2,FALSE)</f>
        <v>-41.400071390620269</v>
      </c>
      <c r="C129">
        <f>VLOOKUP($A129,'MP2-KSVP'!$A$2:$T$192,11,FALSE)*2625.5</f>
        <v>-1336.743166431012</v>
      </c>
      <c r="D129">
        <f>VLOOKUP($A129,'MP2-KSVP'!$A$2:$T$192,12,FALSE)*2625.5</f>
        <v>-4025.5883697299578</v>
      </c>
      <c r="E129">
        <f>VLOOKUP($A129,'MP2-KSVP'!$A$2:$T$192,13,FALSE)*2625.5</f>
        <v>-795.18909626907032</v>
      </c>
      <c r="F129">
        <f>VLOOKUP($A129,'MP2-KSVP'!$A$2:$T$192,14,FALSE)*2625.5</f>
        <v>-2641.9644779904552</v>
      </c>
      <c r="G129">
        <f>VLOOKUP($A129,'MP2-KSVP'!$A$2:$T$192,15,FALSE)*2625.5</f>
        <v>-522.03031434719912</v>
      </c>
      <c r="H129">
        <f>VLOOKUP($A129,'MP2-KSVP'!$A$2:$T$192,16,FALSE)*2625.5</f>
        <v>-1359.8488047487513</v>
      </c>
    </row>
    <row r="130" spans="1:8" x14ac:dyDescent="0.25">
      <c r="A130" t="s">
        <v>128</v>
      </c>
      <c r="B130">
        <f>VLOOKUP($A130,'CCSD(T)-CBS'!$A$2:$I$192,2,FALSE)</f>
        <v>478.64554209250491</v>
      </c>
      <c r="C130">
        <f>VLOOKUP($A130,'MP2-KSVP'!$A$2:$T$192,11,FALSE)*2625.5</f>
        <v>-1337.7692074829581</v>
      </c>
      <c r="D130">
        <f>VLOOKUP($A130,'MP2-KSVP'!$A$2:$T$192,12,FALSE)*2625.5</f>
        <v>-4026.9742572485648</v>
      </c>
      <c r="E130">
        <f>VLOOKUP($A130,'MP2-KSVP'!$A$2:$T$192,13,FALSE)*2625.5</f>
        <v>-795.0701028963997</v>
      </c>
      <c r="F130">
        <f>VLOOKUP($A130,'MP2-KSVP'!$A$2:$T$192,14,FALSE)*2625.5</f>
        <v>-2641.9482941278152</v>
      </c>
      <c r="G130">
        <f>VLOOKUP($A130,'MP2-KSVP'!$A$2:$T$192,15,FALSE)*2625.5</f>
        <v>-522.02794255872379</v>
      </c>
      <c r="H130">
        <f>VLOOKUP($A130,'MP2-KSVP'!$A$2:$T$192,16,FALSE)*2625.5</f>
        <v>-1359.8808599897509</v>
      </c>
    </row>
    <row r="131" spans="1:8" x14ac:dyDescent="0.25">
      <c r="A131" t="s">
        <v>129</v>
      </c>
      <c r="B131">
        <f>VLOOKUP($A131,'CCSD(T)-CBS'!$A$2:$I$192,2,FALSE)</f>
        <v>-39.865913866596202</v>
      </c>
      <c r="C131">
        <f>VLOOKUP($A131,'MP2-KSVP'!$A$2:$T$192,11,FALSE)*2625.5</f>
        <v>-1414.5792574807751</v>
      </c>
      <c r="D131">
        <f>VLOOKUP($A131,'MP2-KSVP'!$A$2:$T$192,12,FALSE)*2625.5</f>
        <v>-4281.550268453937</v>
      </c>
      <c r="E131">
        <f>VLOOKUP($A131,'MP2-KSVP'!$A$2:$T$192,13,FALSE)*2625.5</f>
        <v>-794.85242382598585</v>
      </c>
      <c r="F131">
        <f>VLOOKUP($A131,'MP2-KSVP'!$A$2:$T$192,14,FALSE)*2625.5</f>
        <v>-2641.8438947216609</v>
      </c>
      <c r="G131">
        <f>VLOOKUP($A131,'MP2-KSVP'!$A$2:$T$192,15,FALSE)*2625.5</f>
        <v>-598.49676630862245</v>
      </c>
      <c r="H131">
        <f>VLOOKUP($A131,'MP2-KSVP'!$A$2:$T$192,16,FALSE)*2625.5</f>
        <v>-1613.1657211446477</v>
      </c>
    </row>
    <row r="132" spans="1:8" x14ac:dyDescent="0.25">
      <c r="A132" t="s">
        <v>130</v>
      </c>
      <c r="B132">
        <f>VLOOKUP($A132,'CCSD(T)-CBS'!$A$2:$I$192,2,FALSE)</f>
        <v>-36.541036468375296</v>
      </c>
      <c r="C132">
        <f>VLOOKUP($A132,'MP2-KSVP'!$A$2:$T$192,11,FALSE)*2625.5</f>
        <v>-1413.2717822032073</v>
      </c>
      <c r="D132">
        <f>VLOOKUP($A132,'MP2-KSVP'!$A$2:$T$192,12,FALSE)*2625.5</f>
        <v>-4279.5908825226516</v>
      </c>
      <c r="E132">
        <f>VLOOKUP($A132,'MP2-KSVP'!$A$2:$T$192,13,FALSE)*2625.5</f>
        <v>-795.38998528448553</v>
      </c>
      <c r="F132">
        <f>VLOOKUP($A132,'MP2-KSVP'!$A$2:$T$192,14,FALSE)*2625.5</f>
        <v>-2642.2341802691744</v>
      </c>
      <c r="G132">
        <f>VLOOKUP($A132,'MP2-KSVP'!$A$2:$T$192,15,FALSE)*2625.5</f>
        <v>-598.54691687616241</v>
      </c>
      <c r="H132">
        <f>VLOOKUP($A132,'MP2-KSVP'!$A$2:$T$192,16,FALSE)*2625.5</f>
        <v>-1613.3194495840221</v>
      </c>
    </row>
    <row r="133" spans="1:8" x14ac:dyDescent="0.25">
      <c r="A133" t="s">
        <v>131</v>
      </c>
      <c r="B133">
        <f>VLOOKUP($A133,'CCSD(T)-CBS'!$A$2:$I$192,2,FALSE)</f>
        <v>-35.846774248553629</v>
      </c>
      <c r="C133">
        <f>VLOOKUP($A133,'MP2-KSVP'!$A$2:$T$192,11,FALSE)*2625.5</f>
        <v>-1412.8546628534334</v>
      </c>
      <c r="D133">
        <f>VLOOKUP($A133,'MP2-KSVP'!$A$2:$T$192,12,FALSE)*2625.5</f>
        <v>-4279.1408191725286</v>
      </c>
      <c r="E133">
        <f>VLOOKUP($A133,'MP2-KSVP'!$A$2:$T$192,13,FALSE)*2625.5</f>
        <v>-795.03214504787468</v>
      </c>
      <c r="F133">
        <f>VLOOKUP($A133,'MP2-KSVP'!$A$2:$T$192,14,FALSE)*2625.5</f>
        <v>-2642.3520012944196</v>
      </c>
      <c r="G133">
        <f>VLOOKUP($A133,'MP2-KSVP'!$A$2:$T$192,15,FALSE)*2625.5</f>
        <v>-598.5087055411941</v>
      </c>
      <c r="H133">
        <f>VLOOKUP($A133,'MP2-KSVP'!$A$2:$T$192,16,FALSE)*2625.5</f>
        <v>-1613.1919023102605</v>
      </c>
    </row>
    <row r="134" spans="1:8" x14ac:dyDescent="0.25">
      <c r="A134" t="s">
        <v>132</v>
      </c>
      <c r="B134">
        <f>VLOOKUP($A134,'CCSD(T)-CBS'!$A$2:$I$192,2,FALSE)</f>
        <v>661.81976081923676</v>
      </c>
      <c r="C134">
        <f>VLOOKUP($A134,'MP2-KSVP'!$A$2:$T$192,11,FALSE)*2625.5</f>
        <v>-2713.8431432410298</v>
      </c>
      <c r="D134">
        <f>VLOOKUP($A134,'MP2-KSVP'!$A$2:$T$192,12,FALSE)*2625.5</f>
        <v>-7476.350645397788</v>
      </c>
      <c r="E134">
        <f>VLOOKUP($A134,'MP2-KSVP'!$A$2:$T$192,13,FALSE)*2625.5</f>
        <v>-795.18015792494896</v>
      </c>
      <c r="F134">
        <f>VLOOKUP($A134,'MP2-KSVP'!$A$2:$T$192,14,FALSE)*2625.5</f>
        <v>-2641.6936729875847</v>
      </c>
      <c r="G134">
        <f>VLOOKUP($A134,'MP2-KSVP'!$A$2:$T$192,15,FALSE)*2625.5</f>
        <v>-1894.9680710688995</v>
      </c>
      <c r="H134">
        <f>VLOOKUP($A134,'MP2-KSVP'!$A$2:$T$192,16,FALSE)*2625.5</f>
        <v>-4802.9892403654285</v>
      </c>
    </row>
    <row r="135" spans="1:8" x14ac:dyDescent="0.25">
      <c r="A135" t="s">
        <v>133</v>
      </c>
      <c r="B135">
        <f>VLOOKUP($A135,'CCSD(T)-CBS'!$A$2:$I$192,2,FALSE)</f>
        <v>672.9139518209704</v>
      </c>
      <c r="C135">
        <f>VLOOKUP($A135,'MP2-KSVP'!$A$2:$T$192,11,FALSE)*2625.5</f>
        <v>-2708.0216421540504</v>
      </c>
      <c r="D135">
        <f>VLOOKUP($A135,'MP2-KSVP'!$A$2:$T$192,12,FALSE)*2625.5</f>
        <v>-7465.7264292046784</v>
      </c>
      <c r="E135">
        <f>VLOOKUP($A135,'MP2-KSVP'!$A$2:$T$192,13,FALSE)*2625.5</f>
        <v>-794.91238798876225</v>
      </c>
      <c r="F135">
        <f>VLOOKUP($A135,'MP2-KSVP'!$A$2:$T$192,14,FALSE)*2625.5</f>
        <v>-2641.4516118829938</v>
      </c>
      <c r="G135">
        <f>VLOOKUP($A135,'MP2-KSVP'!$A$2:$T$192,15,FALSE)*2625.5</f>
        <v>-1894.6346491205056</v>
      </c>
      <c r="H135">
        <f>VLOOKUP($A135,'MP2-KSVP'!$A$2:$T$192,16,FALSE)*2625.5</f>
        <v>-4801.5570863770308</v>
      </c>
    </row>
    <row r="136" spans="1:8" x14ac:dyDescent="0.25">
      <c r="A136" t="s">
        <v>134</v>
      </c>
      <c r="B136">
        <f>VLOOKUP($A136,'CCSD(T)-CBS'!$A$2:$I$192,2,FALSE)</f>
        <v>664.83959878848873</v>
      </c>
      <c r="C136">
        <f>VLOOKUP($A136,'MP2-KSVP'!$A$2:$T$192,11,FALSE)*2625.5</f>
        <v>-2712.5783065919532</v>
      </c>
      <c r="D136">
        <f>VLOOKUP($A136,'MP2-KSVP'!$A$2:$T$192,12,FALSE)*2625.5</f>
        <v>-7474.389849734288</v>
      </c>
      <c r="E136">
        <f>VLOOKUP($A136,'MP2-KSVP'!$A$2:$T$192,13,FALSE)*2625.5</f>
        <v>-794.88252912562689</v>
      </c>
      <c r="F136">
        <f>VLOOKUP($A136,'MP2-KSVP'!$A$2:$T$192,14,FALSE)*2625.5</f>
        <v>-2641.4531390703655</v>
      </c>
      <c r="G136">
        <f>VLOOKUP($A136,'MP2-KSVP'!$A$2:$T$192,15,FALSE)*2625.5</f>
        <v>-1895.0310701622041</v>
      </c>
      <c r="H136">
        <f>VLOOKUP($A136,'MP2-KSVP'!$A$2:$T$192,16,FALSE)*2625.5</f>
        <v>-4803.010518002442</v>
      </c>
    </row>
    <row r="137" spans="1:8" x14ac:dyDescent="0.25">
      <c r="A137" t="s">
        <v>135</v>
      </c>
      <c r="B137">
        <f>VLOOKUP($A137,'CCSD(T)-CBS'!$A$2:$I$192,2,FALSE)</f>
        <v>663.9999264867165</v>
      </c>
      <c r="C137">
        <f>VLOOKUP($A137,'MP2-KSVP'!$A$2:$T$192,11,FALSE)*2625.5</f>
        <v>-2712.7362889622691</v>
      </c>
      <c r="D137">
        <f>VLOOKUP($A137,'MP2-KSVP'!$A$2:$T$192,12,FALSE)*2625.5</f>
        <v>-7474.6047271658163</v>
      </c>
      <c r="E137">
        <f>VLOOKUP($A137,'MP2-KSVP'!$A$2:$T$192,13,FALSE)*2625.5</f>
        <v>-794.97513374971152</v>
      </c>
      <c r="F137">
        <f>VLOOKUP($A137,'MP2-KSVP'!$A$2:$T$192,14,FALSE)*2625.5</f>
        <v>-2641.6169177421443</v>
      </c>
      <c r="G137">
        <f>VLOOKUP($A137,'MP2-KSVP'!$A$2:$T$192,15,FALSE)*2625.5</f>
        <v>-1894.9168400705519</v>
      </c>
      <c r="H137">
        <f>VLOOKUP($A137,'MP2-KSVP'!$A$2:$T$192,16,FALSE)*2625.5</f>
        <v>-4802.8010175368636</v>
      </c>
    </row>
    <row r="138" spans="1:8" x14ac:dyDescent="0.25">
      <c r="A138" t="s">
        <v>136</v>
      </c>
      <c r="B138">
        <f>VLOOKUP($A138,'CCSD(T)-CBS'!$A$2:$I$192,2,FALSE)</f>
        <v>671.19267696923453</v>
      </c>
      <c r="C138">
        <f>VLOOKUP($A138,'MP2-KSVP'!$A$2:$T$192,11,FALSE)*2625.5</f>
        <v>-2708.4990425436126</v>
      </c>
      <c r="D138">
        <f>VLOOKUP($A138,'MP2-KSVP'!$A$2:$T$192,12,FALSE)*2625.5</f>
        <v>-7467.2864527896645</v>
      </c>
      <c r="E138">
        <f>VLOOKUP($A138,'MP2-KSVP'!$A$2:$T$192,13,FALSE)*2625.5</f>
        <v>-794.72491077458244</v>
      </c>
      <c r="F138">
        <f>VLOOKUP($A138,'MP2-KSVP'!$A$2:$T$192,14,FALSE)*2625.5</f>
        <v>-2641.2856526769647</v>
      </c>
      <c r="G138">
        <f>VLOOKUP($A138,'MP2-KSVP'!$A$2:$T$192,15,FALSE)*2625.5</f>
        <v>-1894.5466750706571</v>
      </c>
      <c r="H138">
        <f>VLOOKUP($A138,'MP2-KSVP'!$A$2:$T$192,16,FALSE)*2625.5</f>
        <v>-4801.3828254288219</v>
      </c>
    </row>
    <row r="139" spans="1:8" x14ac:dyDescent="0.25">
      <c r="A139" t="s">
        <v>137</v>
      </c>
      <c r="B139">
        <f>VLOOKUP($A139,'CCSD(T)-CBS'!$A$2:$I$192,2,FALSE)</f>
        <v>671.52336150001793</v>
      </c>
      <c r="C139">
        <f>VLOOKUP($A139,'MP2-KSVP'!$A$2:$T$192,11,FALSE)*2625.5</f>
        <v>-2708.9640807941223</v>
      </c>
      <c r="D139">
        <f>VLOOKUP($A139,'MP2-KSVP'!$A$2:$T$192,12,FALSE)*2625.5</f>
        <v>-7467.8812812923579</v>
      </c>
      <c r="E139">
        <f>VLOOKUP($A139,'MP2-KSVP'!$A$2:$T$192,13,FALSE)*2625.5</f>
        <v>-795.01837580903941</v>
      </c>
      <c r="F139">
        <f>VLOOKUP($A139,'MP2-KSVP'!$A$2:$T$192,14,FALSE)*2625.5</f>
        <v>-2641.5897189130692</v>
      </c>
      <c r="G139">
        <f>VLOOKUP($A139,'MP2-KSVP'!$A$2:$T$192,15,FALSE)*2625.5</f>
        <v>-1894.6682748284143</v>
      </c>
      <c r="H139">
        <f>VLOOKUP($A139,'MP2-KSVP'!$A$2:$T$192,16,FALSE)*2625.5</f>
        <v>-4801.4847969119901</v>
      </c>
    </row>
    <row r="140" spans="1:8" x14ac:dyDescent="0.25">
      <c r="A140" t="s">
        <v>138</v>
      </c>
      <c r="B140">
        <f>VLOOKUP($A140,'CCSD(T)-CBS'!$A$2:$I$192,2,FALSE)</f>
        <v>504.20466758157181</v>
      </c>
      <c r="C140">
        <f>VLOOKUP($A140,'MP2-KSVP'!$A$2:$T$192,11,FALSE)*2625.5</f>
        <v>-1731.1838876226363</v>
      </c>
      <c r="D140">
        <f>VLOOKUP($A140,'MP2-KSVP'!$A$2:$T$192,12,FALSE)*2625.5</f>
        <v>-5025.190152780001</v>
      </c>
      <c r="E140">
        <f>VLOOKUP($A140,'MP2-KSVP'!$A$2:$T$192,13,FALSE)*2625.5</f>
        <v>-794.78126120118043</v>
      </c>
      <c r="F140">
        <f>VLOOKUP($A140,'MP2-KSVP'!$A$2:$T$192,14,FALSE)*2625.5</f>
        <v>-2641.3833909739337</v>
      </c>
      <c r="G140">
        <f>VLOOKUP($A140,'MP2-KSVP'!$A$2:$T$192,15,FALSE)*2625.5</f>
        <v>-920.0407464184907</v>
      </c>
      <c r="H140">
        <f>VLOOKUP($A140,'MP2-KSVP'!$A$2:$T$192,16,FALSE)*2625.5</f>
        <v>-2360.20812302167</v>
      </c>
    </row>
    <row r="141" spans="1:8" x14ac:dyDescent="0.25">
      <c r="A141" t="s">
        <v>139</v>
      </c>
      <c r="B141">
        <f>VLOOKUP($A141,'CCSD(T)-CBS'!$A$2:$I$192,2,FALSE)</f>
        <v>506.67779435913053</v>
      </c>
      <c r="C141">
        <f>VLOOKUP($A141,'MP2-KSVP'!$A$2:$T$192,11,FALSE)*2625.5</f>
        <v>-1730.2178034007941</v>
      </c>
      <c r="D141">
        <f>VLOOKUP($A141,'MP2-KSVP'!$A$2:$T$192,12,FALSE)*2625.5</f>
        <v>-5023.5286338879632</v>
      </c>
      <c r="E141">
        <f>VLOOKUP($A141,'MP2-KSVP'!$A$2:$T$192,13,FALSE)*2625.5</f>
        <v>-795.02898780735757</v>
      </c>
      <c r="F141">
        <f>VLOOKUP($A141,'MP2-KSVP'!$A$2:$T$192,14,FALSE)*2625.5</f>
        <v>-2641.5635378509301</v>
      </c>
      <c r="G141">
        <f>VLOOKUP($A141,'MP2-KSVP'!$A$2:$T$192,15,FALSE)*2625.5</f>
        <v>-920.05689009637729</v>
      </c>
      <c r="H141">
        <f>VLOOKUP($A141,'MP2-KSVP'!$A$2:$T$192,16,FALSE)*2625.5</f>
        <v>-2360.2692096845462</v>
      </c>
    </row>
    <row r="142" spans="1:8" x14ac:dyDescent="0.25">
      <c r="A142" t="s">
        <v>140</v>
      </c>
      <c r="B142">
        <f>VLOOKUP($A142,'CCSD(T)-CBS'!$A$2:$I$192,2,FALSE)</f>
        <v>-30.884777220358046</v>
      </c>
      <c r="C142">
        <f>VLOOKUP($A142,'MP2-KSVP'!$A$2:$T$192,11,FALSE)*2625.5</f>
        <v>-1730.0558609293241</v>
      </c>
      <c r="D142">
        <f>VLOOKUP($A142,'MP2-KSVP'!$A$2:$T$192,12,FALSE)*2625.5</f>
        <v>-5023.6353629065161</v>
      </c>
      <c r="E142">
        <f>VLOOKUP($A142,'MP2-KSVP'!$A$2:$T$192,13,FALSE)*2625.5</f>
        <v>-794.88726990710268</v>
      </c>
      <c r="F142">
        <f>VLOOKUP($A142,'MP2-KSVP'!$A$2:$T$192,14,FALSE)*2625.5</f>
        <v>-2641.5550067961362</v>
      </c>
      <c r="G142">
        <f>VLOOKUP($A142,'MP2-KSVP'!$A$2:$T$192,15,FALSE)*2625.5</f>
        <v>-920.06305449104002</v>
      </c>
      <c r="H142">
        <f>VLOOKUP($A142,'MP2-KSVP'!$A$2:$T$192,16,FALSE)*2625.5</f>
        <v>-2360.2873986751688</v>
      </c>
    </row>
    <row r="143" spans="1:8" x14ac:dyDescent="0.25">
      <c r="A143" t="s">
        <v>141</v>
      </c>
      <c r="B143">
        <f>VLOOKUP($A143,'CCSD(T)-CBS'!$A$2:$I$192,2,FALSE)</f>
        <v>-38.260100684247845</v>
      </c>
      <c r="C143">
        <f>VLOOKUP($A143,'MP2-KSVP'!$A$2:$T$192,11,FALSE)*2625.5</f>
        <v>-1967.7890772575156</v>
      </c>
      <c r="D143">
        <f>VLOOKUP($A143,'MP2-KSVP'!$A$2:$T$192,12,FALSE)*2625.5</f>
        <v>-5763.9555050044873</v>
      </c>
      <c r="E143">
        <f>VLOOKUP($A143,'MP2-KSVP'!$A$2:$T$192,13,FALSE)*2625.5</f>
        <v>-794.83082298802378</v>
      </c>
      <c r="F143">
        <f>VLOOKUP($A143,'MP2-KSVP'!$A$2:$T$192,14,FALSE)*2625.5</f>
        <v>-2641.8373953589503</v>
      </c>
      <c r="G143">
        <f>VLOOKUP($A143,'MP2-KSVP'!$A$2:$T$192,15,FALSE)*2625.5</f>
        <v>-1152.7301108662639</v>
      </c>
      <c r="H143">
        <f>VLOOKUP($A143,'MP2-KSVP'!$A$2:$T$192,16,FALSE)*2625.5</f>
        <v>-3097.7040180971026</v>
      </c>
    </row>
    <row r="144" spans="1:8" x14ac:dyDescent="0.25">
      <c r="A144" t="s">
        <v>142</v>
      </c>
      <c r="B144">
        <f>VLOOKUP($A144,'CCSD(T)-CBS'!$A$2:$I$192,2,FALSE)</f>
        <v>694.22799043533905</v>
      </c>
      <c r="C144">
        <f>VLOOKUP($A144,'MP2-KSVP'!$A$2:$T$192,11,FALSE)*2625.5</f>
        <v>-1966.4753915380165</v>
      </c>
      <c r="D144">
        <f>VLOOKUP($A144,'MP2-KSVP'!$A$2:$T$192,12,FALSE)*2625.5</f>
        <v>-5762.1111156442003</v>
      </c>
      <c r="E144">
        <f>VLOOKUP($A144,'MP2-KSVP'!$A$2:$T$192,13,FALSE)*2625.5</f>
        <v>-795.35375591456716</v>
      </c>
      <c r="F144">
        <f>VLOOKUP($A144,'MP2-KSVP'!$A$2:$T$192,14,FALSE)*2625.5</f>
        <v>-2642.1817785177254</v>
      </c>
      <c r="G144">
        <f>VLOOKUP($A144,'MP2-KSVP'!$A$2:$T$192,15,FALSE)*2625.5</f>
        <v>-1152.7517404654627</v>
      </c>
      <c r="H144">
        <f>VLOOKUP($A144,'MP2-KSVP'!$A$2:$T$192,16,FALSE)*2625.5</f>
        <v>-3097.7801281094294</v>
      </c>
    </row>
    <row r="145" spans="1:8" x14ac:dyDescent="0.25">
      <c r="A145" t="s">
        <v>143</v>
      </c>
      <c r="B145">
        <f>VLOOKUP($A145,'CCSD(T)-CBS'!$A$2:$I$192,2,FALSE)</f>
        <v>-37.787379426270491</v>
      </c>
      <c r="C145">
        <f>VLOOKUP($A145,'MP2-KSVP'!$A$2:$T$192,11,FALSE)*2625.5</f>
        <v>-1545.779002161662</v>
      </c>
      <c r="D145">
        <f>VLOOKUP($A145,'MP2-KSVP'!$A$2:$T$192,12,FALSE)*2625.5</f>
        <v>-4422.9884923392692</v>
      </c>
      <c r="E145">
        <f>VLOOKUP($A145,'MP2-KSVP'!$A$2:$T$192,13,FALSE)*2625.5</f>
        <v>-920.86503490552104</v>
      </c>
      <c r="F145">
        <f>VLOOKUP($A145,'MP2-KSVP'!$A$2:$T$192,14,FALSE)*2625.5</f>
        <v>-2831.026043974005</v>
      </c>
      <c r="G145">
        <f>VLOOKUP($A145,'MP2-KSVP'!$A$2:$T$192,15,FALSE)*2625.5</f>
        <v>-609.81709449368407</v>
      </c>
      <c r="H145">
        <f>VLOOKUP($A145,'MP2-KSVP'!$A$2:$T$192,16,FALSE)*2625.5</f>
        <v>-1568.6122862894279</v>
      </c>
    </row>
    <row r="146" spans="1:8" x14ac:dyDescent="0.25">
      <c r="A146" t="s">
        <v>144</v>
      </c>
      <c r="B146">
        <f>VLOOKUP($A146,'CCSD(T)-CBS'!$A$2:$I$192,2,FALSE)</f>
        <v>-36.334557374569158</v>
      </c>
      <c r="C146">
        <f>VLOOKUP($A146,'MP2-KSVP'!$A$2:$T$192,11,FALSE)*2625.5</f>
        <v>-1544.9918196673077</v>
      </c>
      <c r="D146">
        <f>VLOOKUP($A146,'MP2-KSVP'!$A$2:$T$192,12,FALSE)*2625.5</f>
        <v>-4421.8033894477339</v>
      </c>
      <c r="E146">
        <f>VLOOKUP($A146,'MP2-KSVP'!$A$2:$T$192,13,FALSE)*2625.5</f>
        <v>-920.67529652930102</v>
      </c>
      <c r="F146">
        <f>VLOOKUP($A146,'MP2-KSVP'!$A$2:$T$192,14,FALSE)*2625.5</f>
        <v>-2830.4749447951899</v>
      </c>
      <c r="G146">
        <f>VLOOKUP($A146,'MP2-KSVP'!$A$2:$T$192,15,FALSE)*2625.5</f>
        <v>-609.82075569894982</v>
      </c>
      <c r="H146">
        <f>VLOOKUP($A146,'MP2-KSVP'!$A$2:$T$192,16,FALSE)*2625.5</f>
        <v>-1568.6277100454606</v>
      </c>
    </row>
    <row r="147" spans="1:8" x14ac:dyDescent="0.25">
      <c r="A147" t="s">
        <v>41</v>
      </c>
      <c r="B147">
        <f>VLOOKUP($A147,'CCSD(T)-CBS'!$A$2:$I$192,2,FALSE)</f>
        <v>-47.948708858142709</v>
      </c>
      <c r="C147">
        <f>VLOOKUP($A147,'MP2-KSVP'!$A$2:$T$192,11,FALSE)*2625.5</f>
        <v>-1135.9454688181283</v>
      </c>
      <c r="D147">
        <f>VLOOKUP($A147,'MP2-KSVP'!$A$2:$T$192,12,FALSE)*2625.5</f>
        <v>-3272.4381430858652</v>
      </c>
      <c r="E147">
        <f>VLOOKUP($A147,'MP2-KSVP'!$A$2:$T$192,13,FALSE)*2625.5</f>
        <v>-922.17343004731424</v>
      </c>
      <c r="F147">
        <f>VLOOKUP($A147,'MP2-KSVP'!$A$2:$T$192,14,FALSE)*2625.5</f>
        <v>-2840.6987251213136</v>
      </c>
      <c r="G147">
        <f>VLOOKUP($A147,'MP2-KSVP'!$A$2:$T$192,15,FALSE)*2625.5</f>
        <v>-196.28632065969967</v>
      </c>
      <c r="H147">
        <f>VLOOKUP($A147,'MP2-KSVP'!$A$2:$T$192,16,FALSE)*2625.5</f>
        <v>-408.88241079282773</v>
      </c>
    </row>
    <row r="148" spans="1:8" x14ac:dyDescent="0.25">
      <c r="A148" t="s">
        <v>42</v>
      </c>
      <c r="B148">
        <f>VLOOKUP($A148,'CCSD(T)-CBS'!$A$2:$I$192,2,FALSE)</f>
        <v>-34.318607056337214</v>
      </c>
      <c r="C148">
        <f>VLOOKUP($A148,'MP2-KSVP'!$A$2:$T$192,11,FALSE)*2625.5</f>
        <v>-1132.984624635503</v>
      </c>
      <c r="D148">
        <f>VLOOKUP($A148,'MP2-KSVP'!$A$2:$T$192,12,FALSE)*2625.5</f>
        <v>-3266.2444968482173</v>
      </c>
      <c r="E148">
        <f>VLOOKUP($A148,'MP2-KSVP'!$A$2:$T$192,13,FALSE)*2625.5</f>
        <v>-922.5291485063193</v>
      </c>
      <c r="F148">
        <f>VLOOKUP($A148,'MP2-KSVP'!$A$2:$T$192,14,FALSE)*2625.5</f>
        <v>-2841.864912501087</v>
      </c>
      <c r="G148">
        <f>VLOOKUP($A148,'MP2-KSVP'!$A$2:$T$192,15,FALSE)*2625.5</f>
        <v>-196.28632065900706</v>
      </c>
      <c r="H148">
        <f>VLOOKUP($A148,'MP2-KSVP'!$A$2:$T$192,16,FALSE)*2625.5</f>
        <v>-408.8824107915018</v>
      </c>
    </row>
    <row r="149" spans="1:8" x14ac:dyDescent="0.25">
      <c r="A149" t="s">
        <v>43</v>
      </c>
      <c r="B149">
        <f>VLOOKUP($A149,'CCSD(T)-CBS'!$A$2:$I$192,2,FALSE)</f>
        <v>-39.089922356795114</v>
      </c>
      <c r="C149">
        <f>VLOOKUP($A149,'MP2-KSVP'!$A$2:$T$192,11,FALSE)*2625.5</f>
        <v>-1134.1108090386692</v>
      </c>
      <c r="D149">
        <f>VLOOKUP($A149,'MP2-KSVP'!$A$2:$T$192,12,FALSE)*2625.5</f>
        <v>-3267.7152053623995</v>
      </c>
      <c r="E149">
        <f>VLOOKUP($A149,'MP2-KSVP'!$A$2:$T$192,13,FALSE)*2625.5</f>
        <v>-922.21623012627015</v>
      </c>
      <c r="F149">
        <f>VLOOKUP($A149,'MP2-KSVP'!$A$2:$T$192,14,FALSE)*2625.5</f>
        <v>-2841.5385501665874</v>
      </c>
      <c r="G149">
        <f>VLOOKUP($A149,'MP2-KSVP'!$A$2:$T$192,15,FALSE)*2625.5</f>
        <v>-196.28632065969967</v>
      </c>
      <c r="H149">
        <f>VLOOKUP($A149,'MP2-KSVP'!$A$2:$T$192,16,FALSE)*2625.5</f>
        <v>-408.88241079282773</v>
      </c>
    </row>
    <row r="150" spans="1:8" x14ac:dyDescent="0.25">
      <c r="A150" t="s">
        <v>44</v>
      </c>
      <c r="B150">
        <f>VLOOKUP($A150,'CCSD(T)-CBS'!$A$2:$I$192,2,FALSE)</f>
        <v>-47.803365372635426</v>
      </c>
      <c r="C150">
        <f>VLOOKUP($A150,'MP2-KSVP'!$A$2:$T$192,11,FALSE)*2625.5</f>
        <v>-1136.0465341529614</v>
      </c>
      <c r="D150">
        <f>VLOOKUP($A150,'MP2-KSVP'!$A$2:$T$192,12,FALSE)*2625.5</f>
        <v>-3272.8648393380672</v>
      </c>
      <c r="E150">
        <f>VLOOKUP($A150,'MP2-KSVP'!$A$2:$T$192,13,FALSE)*2625.5</f>
        <v>-922.07947714398165</v>
      </c>
      <c r="F150">
        <f>VLOOKUP($A150,'MP2-KSVP'!$A$2:$T$192,14,FALSE)*2625.5</f>
        <v>-2840.5192134191402</v>
      </c>
      <c r="G150">
        <f>VLOOKUP($A150,'MP2-KSVP'!$A$2:$T$192,15,FALSE)*2625.5</f>
        <v>-196.28632065902829</v>
      </c>
      <c r="H150">
        <f>VLOOKUP($A150,'MP2-KSVP'!$A$2:$T$192,16,FALSE)*2625.5</f>
        <v>-408.88241079153067</v>
      </c>
    </row>
    <row r="151" spans="1:8" x14ac:dyDescent="0.25">
      <c r="A151" t="s">
        <v>145</v>
      </c>
      <c r="B151">
        <f>VLOOKUP($A151,'CCSD(T)-CBS'!$A$2:$I$192,2,FALSE)</f>
        <v>-40.93668120166285</v>
      </c>
      <c r="C151">
        <f>VLOOKUP($A151,'MP2-KSVP'!$A$2:$T$192,11,FALSE)*2625.5</f>
        <v>-1028.2992119657447</v>
      </c>
      <c r="D151">
        <f>VLOOKUP($A151,'MP2-KSVP'!$A$2:$T$192,12,FALSE)*2625.5</f>
        <v>-3112.5773456830566</v>
      </c>
      <c r="E151">
        <f>VLOOKUP($A151,'MP2-KSVP'!$A$2:$T$192,13,FALSE)*2625.5</f>
        <v>-922.01545700499844</v>
      </c>
      <c r="F151">
        <f>VLOOKUP($A151,'MP2-KSVP'!$A$2:$T$192,14,FALSE)*2625.5</f>
        <v>-2840.4277074567499</v>
      </c>
      <c r="G151">
        <f>VLOOKUP($A151,'MP2-KSVP'!$A$2:$T$192,15,FALSE)*2625.5</f>
        <v>-91.49582453245668</v>
      </c>
      <c r="H151">
        <f>VLOOKUP($A151,'MP2-KSVP'!$A$2:$T$192,16,FALSE)*2625.5</f>
        <v>-249.22220629037241</v>
      </c>
    </row>
    <row r="152" spans="1:8" x14ac:dyDescent="0.25">
      <c r="A152" t="s">
        <v>146</v>
      </c>
      <c r="B152">
        <f>VLOOKUP($A152,'CCSD(T)-CBS'!$A$2:$I$192,2,FALSE)</f>
        <v>-30.02732800225715</v>
      </c>
      <c r="C152">
        <f>VLOOKUP($A152,'MP2-KSVP'!$A$2:$T$192,11,FALSE)*2625.5</f>
        <v>-1027.742191041531</v>
      </c>
      <c r="D152">
        <f>VLOOKUP($A152,'MP2-KSVP'!$A$2:$T$192,12,FALSE)*2625.5</f>
        <v>-3108.8827003617089</v>
      </c>
      <c r="E152">
        <f>VLOOKUP($A152,'MP2-KSVP'!$A$2:$T$192,13,FALSE)*2625.5</f>
        <v>-922.7313257795164</v>
      </c>
      <c r="F152">
        <f>VLOOKUP($A152,'MP2-KSVP'!$A$2:$T$192,14,FALSE)*2625.5</f>
        <v>-2842.4525441263481</v>
      </c>
      <c r="G152">
        <f>VLOOKUP($A152,'MP2-KSVP'!$A$2:$T$192,15,FALSE)*2625.5</f>
        <v>-91.495824532519421</v>
      </c>
      <c r="H152">
        <f>VLOOKUP($A152,'MP2-KSVP'!$A$2:$T$192,16,FALSE)*2625.5</f>
        <v>-249.22220629054334</v>
      </c>
    </row>
    <row r="153" spans="1:8" x14ac:dyDescent="0.25">
      <c r="A153" t="s">
        <v>147</v>
      </c>
      <c r="B153">
        <f>VLOOKUP($A153,'CCSD(T)-CBS'!$A$2:$I$192,2,FALSE)</f>
        <v>-34.211679119890846</v>
      </c>
      <c r="C153">
        <f>VLOOKUP($A153,'MP2-KSVP'!$A$2:$T$192,11,FALSE)*2625.5</f>
        <v>-1028.3100617601663</v>
      </c>
      <c r="D153">
        <f>VLOOKUP($A153,'MP2-KSVP'!$A$2:$T$192,12,FALSE)*2625.5</f>
        <v>-3109.6617097279182</v>
      </c>
      <c r="E153">
        <f>VLOOKUP($A153,'MP2-KSVP'!$A$2:$T$192,13,FALSE)*2625.5</f>
        <v>-922.36064726008522</v>
      </c>
      <c r="F153">
        <f>VLOOKUP($A153,'MP2-KSVP'!$A$2:$T$192,14,FALSE)*2625.5</f>
        <v>-2841.9509660073918</v>
      </c>
      <c r="G153">
        <f>VLOOKUP($A153,'MP2-KSVP'!$A$2:$T$192,15,FALSE)*2625.5</f>
        <v>-91.495824532451422</v>
      </c>
      <c r="H153">
        <f>VLOOKUP($A153,'MP2-KSVP'!$A$2:$T$192,16,FALSE)*2625.5</f>
        <v>-249.22220629038426</v>
      </c>
    </row>
    <row r="154" spans="1:8" x14ac:dyDescent="0.25">
      <c r="A154" t="s">
        <v>148</v>
      </c>
      <c r="B154">
        <f>VLOOKUP($A154,'CCSD(T)-CBS'!$A$2:$I$192,2,FALSE)</f>
        <v>-40.196138561439284</v>
      </c>
      <c r="C154">
        <f>VLOOKUP($A154,'MP2-KSVP'!$A$2:$T$192,11,FALSE)*2625.5</f>
        <v>-1028.1128985735459</v>
      </c>
      <c r="D154">
        <f>VLOOKUP($A154,'MP2-KSVP'!$A$2:$T$192,12,FALSE)*2625.5</f>
        <v>-3112.7812991702181</v>
      </c>
      <c r="E154">
        <f>VLOOKUP($A154,'MP2-KSVP'!$A$2:$T$192,13,FALSE)*2625.5</f>
        <v>-921.90027888714928</v>
      </c>
      <c r="F154">
        <f>VLOOKUP($A154,'MP2-KSVP'!$A$2:$T$192,14,FALSE)*2625.5</f>
        <v>-2840.1644426641647</v>
      </c>
      <c r="G154">
        <f>VLOOKUP($A154,'MP2-KSVP'!$A$2:$T$192,15,FALSE)*2625.5</f>
        <v>-91.495824532377114</v>
      </c>
      <c r="H154">
        <f>VLOOKUP($A154,'MP2-KSVP'!$A$2:$T$192,16,FALSE)*2625.5</f>
        <v>-249.22220629025637</v>
      </c>
    </row>
    <row r="155" spans="1:8" x14ac:dyDescent="0.25">
      <c r="A155" t="s">
        <v>149</v>
      </c>
      <c r="B155">
        <f>VLOOKUP($A155,'CCSD(T)-CBS'!$A$2:$I$192,2,FALSE)</f>
        <v>-57.893423932747282</v>
      </c>
      <c r="C155">
        <f>VLOOKUP($A155,'MP2-KSVP'!$A$2:$T$192,11,FALSE)*2625.5</f>
        <v>-1475.7236893032984</v>
      </c>
      <c r="D155">
        <f>VLOOKUP($A155,'MP2-KSVP'!$A$2:$T$192,12,FALSE)*2625.5</f>
        <v>-4241.7080857102465</v>
      </c>
      <c r="E155">
        <f>VLOOKUP($A155,'MP2-KSVP'!$A$2:$T$192,13,FALSE)*2625.5</f>
        <v>-920.67863178943526</v>
      </c>
      <c r="F155">
        <f>VLOOKUP($A155,'MP2-KSVP'!$A$2:$T$192,14,FALSE)*2625.5</f>
        <v>-2831.306917209462</v>
      </c>
      <c r="G155">
        <f>VLOOKUP($A155,'MP2-KSVP'!$A$2:$T$192,15,FALSE)*2625.5</f>
        <v>-528.07666004080522</v>
      </c>
      <c r="H155">
        <f>VLOOKUP($A155,'MP2-KSVP'!$A$2:$T$192,16,FALSE)*2625.5</f>
        <v>-1375.7615447609817</v>
      </c>
    </row>
    <row r="156" spans="1:8" x14ac:dyDescent="0.25">
      <c r="A156" t="s">
        <v>150</v>
      </c>
      <c r="B156">
        <f>VLOOKUP($A156,'CCSD(T)-CBS'!$A$2:$I$192,2,FALSE)</f>
        <v>-60.965359982600603</v>
      </c>
      <c r="C156">
        <f>VLOOKUP($A156,'MP2-KSVP'!$A$2:$T$192,11,FALSE)*2625.5</f>
        <v>-1477.5719317620217</v>
      </c>
      <c r="D156">
        <f>VLOOKUP($A156,'MP2-KSVP'!$A$2:$T$192,12,FALSE)*2625.5</f>
        <v>-4242.8930136291146</v>
      </c>
      <c r="E156">
        <f>VLOOKUP($A156,'MP2-KSVP'!$A$2:$T$192,13,FALSE)*2625.5</f>
        <v>-920.91591254117907</v>
      </c>
      <c r="F156">
        <f>VLOOKUP($A156,'MP2-KSVP'!$A$2:$T$192,14,FALSE)*2625.5</f>
        <v>-2831.5525370328519</v>
      </c>
      <c r="G156">
        <f>VLOOKUP($A156,'MP2-KSVP'!$A$2:$T$192,15,FALSE)*2625.5</f>
        <v>-528.13506095507807</v>
      </c>
      <c r="H156">
        <f>VLOOKUP($A156,'MP2-KSVP'!$A$2:$T$192,16,FALSE)*2625.5</f>
        <v>-1375.4522825121489</v>
      </c>
    </row>
    <row r="157" spans="1:8" x14ac:dyDescent="0.25">
      <c r="A157" t="s">
        <v>151</v>
      </c>
      <c r="B157">
        <f>VLOOKUP($A157,'CCSD(T)-CBS'!$A$2:$I$192,2,FALSE)</f>
        <v>428.54120365890321</v>
      </c>
      <c r="C157">
        <f>VLOOKUP($A157,'MP2-KSVP'!$A$2:$T$192,11,FALSE)*2625.5</f>
        <v>-1474.0636246106353</v>
      </c>
      <c r="D157">
        <f>VLOOKUP($A157,'MP2-KSVP'!$A$2:$T$192,12,FALSE)*2625.5</f>
        <v>-4239.8051504050909</v>
      </c>
      <c r="E157">
        <f>VLOOKUP($A157,'MP2-KSVP'!$A$2:$T$192,13,FALSE)*2625.5</f>
        <v>-920.32766111973046</v>
      </c>
      <c r="F157">
        <f>VLOOKUP($A157,'MP2-KSVP'!$A$2:$T$192,14,FALSE)*2625.5</f>
        <v>-2830.6193471792217</v>
      </c>
      <c r="G157">
        <f>VLOOKUP($A157,'MP2-KSVP'!$A$2:$T$192,15,FALSE)*2625.5</f>
        <v>-528.04993127740624</v>
      </c>
      <c r="H157">
        <f>VLOOKUP($A157,'MP2-KSVP'!$A$2:$T$192,16,FALSE)*2625.5</f>
        <v>-1375.4633874818089</v>
      </c>
    </row>
    <row r="158" spans="1:8" x14ac:dyDescent="0.25">
      <c r="A158" t="s">
        <v>152</v>
      </c>
      <c r="B158">
        <f>VLOOKUP($A158,'CCSD(T)-CBS'!$A$2:$I$192,2,FALSE)</f>
        <v>-50.466389601930132</v>
      </c>
      <c r="C158">
        <f>VLOOKUP($A158,'MP2-KSVP'!$A$2:$T$192,11,FALSE)*2625.5</f>
        <v>-1544.0193252789188</v>
      </c>
      <c r="D158">
        <f>VLOOKUP($A158,'MP2-KSVP'!$A$2:$T$192,12,FALSE)*2625.5</f>
        <v>-4474.6564745720425</v>
      </c>
      <c r="E158">
        <f>VLOOKUP($A158,'MP2-KSVP'!$A$2:$T$192,13,FALSE)*2625.5</f>
        <v>-921.43937255072319</v>
      </c>
      <c r="F158">
        <f>VLOOKUP($A158,'MP2-KSVP'!$A$2:$T$192,14,FALSE)*2625.5</f>
        <v>-2832.1038012284375</v>
      </c>
      <c r="G158">
        <f>VLOOKUP($A158,'MP2-KSVP'!$A$2:$T$192,15,FALSE)*2625.5</f>
        <v>-598.37671296953306</v>
      </c>
      <c r="H158">
        <f>VLOOKUP($A158,'MP2-KSVP'!$A$2:$T$192,16,FALSE)*2625.5</f>
        <v>-1611.5818666238547</v>
      </c>
    </row>
    <row r="159" spans="1:8" x14ac:dyDescent="0.25">
      <c r="A159" t="s">
        <v>153</v>
      </c>
      <c r="B159">
        <f>VLOOKUP($A159,'CCSD(T)-CBS'!$A$2:$I$192,2,FALSE)</f>
        <v>482.73690986828433</v>
      </c>
      <c r="C159">
        <f>VLOOKUP($A159,'MP2-KSVP'!$A$2:$T$192,11,FALSE)*2625.5</f>
        <v>-1539.2756233391099</v>
      </c>
      <c r="D159">
        <f>VLOOKUP($A159,'MP2-KSVP'!$A$2:$T$192,12,FALSE)*2625.5</f>
        <v>-4469.1967753836489</v>
      </c>
      <c r="E159">
        <f>VLOOKUP($A159,'MP2-KSVP'!$A$2:$T$192,13,FALSE)*2625.5</f>
        <v>-920.46618921798859</v>
      </c>
      <c r="F159">
        <f>VLOOKUP($A159,'MP2-KSVP'!$A$2:$T$192,14,FALSE)*2625.5</f>
        <v>-2830.5368481272217</v>
      </c>
      <c r="G159">
        <f>VLOOKUP($A159,'MP2-KSVP'!$A$2:$T$192,15,FALSE)*2625.5</f>
        <v>-598.43070356317969</v>
      </c>
      <c r="H159">
        <f>VLOOKUP($A159,'MP2-KSVP'!$A$2:$T$192,16,FALSE)*2625.5</f>
        <v>-1611.7660510154635</v>
      </c>
    </row>
    <row r="160" spans="1:8" x14ac:dyDescent="0.25">
      <c r="A160" t="s">
        <v>154</v>
      </c>
      <c r="B160">
        <f>VLOOKUP($A160,'CCSD(T)-CBS'!$A$2:$I$192,2,FALSE)</f>
        <v>465.07969916277034</v>
      </c>
      <c r="C160">
        <f>VLOOKUP($A160,'MP2-KSVP'!$A$2:$T$192,11,FALSE)*2625.5</f>
        <v>-1859.1535309463047</v>
      </c>
      <c r="D160">
        <f>VLOOKUP($A160,'MP2-KSVP'!$A$2:$T$192,12,FALSE)*2625.5</f>
        <v>-5218.7516106227822</v>
      </c>
      <c r="E160">
        <f>VLOOKUP($A160,'MP2-KSVP'!$A$2:$T$192,13,FALSE)*2625.5</f>
        <v>-920.78174465593236</v>
      </c>
      <c r="F160">
        <f>VLOOKUP($A160,'MP2-KSVP'!$A$2:$T$192,14,FALSE)*2625.5</f>
        <v>-2831.0518564395475</v>
      </c>
      <c r="G160">
        <f>VLOOKUP($A160,'MP2-KSVP'!$A$2:$T$192,15,FALSE)*2625.5</f>
        <v>-919.93931397702147</v>
      </c>
      <c r="H160">
        <f>VLOOKUP($A160,'MP2-KSVP'!$A$2:$T$192,16,FALSE)*2625.5</f>
        <v>-2359.840581178451</v>
      </c>
    </row>
    <row r="161" spans="1:8" x14ac:dyDescent="0.25">
      <c r="A161" t="s">
        <v>155</v>
      </c>
      <c r="B161">
        <f>VLOOKUP($A161,'CCSD(T)-CBS'!$A$2:$I$192,2,FALSE)</f>
        <v>-36.416446834319686</v>
      </c>
      <c r="C161">
        <f>VLOOKUP($A161,'MP2-KSVP'!$A$2:$T$192,11,FALSE)*2625.5</f>
        <v>-1855.2841111649536</v>
      </c>
      <c r="D161">
        <f>VLOOKUP($A161,'MP2-KSVP'!$A$2:$T$192,12,FALSE)*2625.5</f>
        <v>-5213.6414605401433</v>
      </c>
      <c r="E161">
        <f>VLOOKUP($A161,'MP2-KSVP'!$A$2:$T$192,13,FALSE)*2625.5</f>
        <v>-920.18755123042513</v>
      </c>
      <c r="F161">
        <f>VLOOKUP($A161,'MP2-KSVP'!$A$2:$T$192,14,FALSE)*2625.5</f>
        <v>-2829.9003717776754</v>
      </c>
      <c r="G161">
        <f>VLOOKUP($A161,'MP2-KSVP'!$A$2:$T$192,15,FALSE)*2625.5</f>
        <v>-919.9473324793945</v>
      </c>
      <c r="H161">
        <f>VLOOKUP($A161,'MP2-KSVP'!$A$2:$T$192,16,FALSE)*2625.5</f>
        <v>-2359.873445594455</v>
      </c>
    </row>
    <row r="162" spans="1:8" x14ac:dyDescent="0.25">
      <c r="A162" t="s">
        <v>156</v>
      </c>
      <c r="B162">
        <f>VLOOKUP($A162,'CCSD(T)-CBS'!$A$2:$I$192,2,FALSE)</f>
        <v>643.8252397612614</v>
      </c>
      <c r="C162">
        <f>VLOOKUP($A162,'MP2-KSVP'!$A$2:$T$192,11,FALSE)*2625.5</f>
        <v>-2099.1335499128973</v>
      </c>
      <c r="D162">
        <f>VLOOKUP($A162,'MP2-KSVP'!$A$2:$T$192,12,FALSE)*2625.5</f>
        <v>-5959.8030518368423</v>
      </c>
      <c r="E162">
        <f>VLOOKUP($A162,'MP2-KSVP'!$A$2:$T$192,13,FALSE)*2625.5</f>
        <v>-921.40041373772715</v>
      </c>
      <c r="F162">
        <f>VLOOKUP($A162,'MP2-KSVP'!$A$2:$T$192,14,FALSE)*2625.5</f>
        <v>-2832.0812489926693</v>
      </c>
      <c r="G162">
        <f>VLOOKUP($A162,'MP2-KSVP'!$A$2:$T$192,15,FALSE)*2625.5</f>
        <v>-1153.3445198085872</v>
      </c>
      <c r="H162">
        <f>VLOOKUP($A162,'MP2-KSVP'!$A$2:$T$192,16,FALSE)*2625.5</f>
        <v>-3096.9067769504754</v>
      </c>
    </row>
    <row r="163" spans="1:8" x14ac:dyDescent="0.25">
      <c r="A163" t="s">
        <v>157</v>
      </c>
      <c r="B163">
        <f>VLOOKUP($A163,'CCSD(T)-CBS'!$A$2:$I$192,2,FALSE)</f>
        <v>647.73348248362163</v>
      </c>
      <c r="C163">
        <f>VLOOKUP($A163,'MP2-KSVP'!$A$2:$T$192,11,FALSE)*2625.5</f>
        <v>-2096.9888982994676</v>
      </c>
      <c r="D163">
        <f>VLOOKUP($A163,'MP2-KSVP'!$A$2:$T$192,12,FALSE)*2625.5</f>
        <v>-5956.6765341688251</v>
      </c>
      <c r="E163">
        <f>VLOOKUP($A163,'MP2-KSVP'!$A$2:$T$192,13,FALSE)*2625.5</f>
        <v>-921.13822604785025</v>
      </c>
      <c r="F163">
        <f>VLOOKUP($A163,'MP2-KSVP'!$A$2:$T$192,14,FALSE)*2625.5</f>
        <v>-2831.4107494475711</v>
      </c>
      <c r="G163">
        <f>VLOOKUP($A163,'MP2-KSVP'!$A$2:$T$192,15,FALSE)*2625.5</f>
        <v>-1153.318031085435</v>
      </c>
      <c r="H163">
        <f>VLOOKUP($A163,'MP2-KSVP'!$A$2:$T$192,16,FALSE)*2625.5</f>
        <v>-3096.8573793713208</v>
      </c>
    </row>
    <row r="164" spans="1:8" x14ac:dyDescent="0.25">
      <c r="A164" t="s">
        <v>158</v>
      </c>
      <c r="B164">
        <f>VLOOKUP($A164,'CCSD(T)-CBS'!$A$2:$I$192,2,FALSE)</f>
        <v>-33.500593821303937</v>
      </c>
      <c r="C164">
        <f>VLOOKUP($A164,'MP2-KSVP'!$A$2:$T$192,11,FALSE)*2625.5</f>
        <v>-1506.4696648332017</v>
      </c>
      <c r="D164">
        <f>VLOOKUP($A164,'MP2-KSVP'!$A$2:$T$192,12,FALSE)*2625.5</f>
        <v>-4520.025345108691</v>
      </c>
      <c r="E164">
        <f>VLOOKUP($A164,'MP2-KSVP'!$A$2:$T$192,13,FALSE)*2625.5</f>
        <v>-881.53811962990756</v>
      </c>
      <c r="F164">
        <f>VLOOKUP($A164,'MP2-KSVP'!$A$2:$T$192,14,FALSE)*2625.5</f>
        <v>-2930.5807087813464</v>
      </c>
      <c r="G164">
        <f>VLOOKUP($A164,'MP2-KSVP'!$A$2:$T$192,15,FALSE)*2625.5</f>
        <v>-609.50949356134868</v>
      </c>
      <c r="H164">
        <f>VLOOKUP($A164,'MP2-KSVP'!$A$2:$T$192,16,FALSE)*2625.5</f>
        <v>-1567.2003955175792</v>
      </c>
    </row>
    <row r="165" spans="1:8" x14ac:dyDescent="0.25">
      <c r="A165" t="s">
        <v>159</v>
      </c>
      <c r="B165">
        <f>VLOOKUP($A165,'CCSD(T)-CBS'!$A$2:$I$192,2,FALSE)</f>
        <v>518.37680522356959</v>
      </c>
      <c r="C165">
        <f>VLOOKUP($A165,'MP2-KSVP'!$A$2:$T$192,11,FALSE)*2625.5</f>
        <v>-1505.8453187999096</v>
      </c>
      <c r="D165">
        <f>VLOOKUP($A165,'MP2-KSVP'!$A$2:$T$192,12,FALSE)*2625.5</f>
        <v>-4519.0135945607854</v>
      </c>
      <c r="E165">
        <f>VLOOKUP($A165,'MP2-KSVP'!$A$2:$T$192,13,FALSE)*2625.5</f>
        <v>-881.8228601271818</v>
      </c>
      <c r="F165">
        <f>VLOOKUP($A165,'MP2-KSVP'!$A$2:$T$192,14,FALSE)*2625.5</f>
        <v>-2930.8890527120448</v>
      </c>
      <c r="G165">
        <f>VLOOKUP($A165,'MP2-KSVP'!$A$2:$T$192,15,FALSE)*2625.5</f>
        <v>-609.51844018144766</v>
      </c>
      <c r="H165">
        <f>VLOOKUP($A165,'MP2-KSVP'!$A$2:$T$192,16,FALSE)*2625.5</f>
        <v>-1567.2478941283075</v>
      </c>
    </row>
    <row r="166" spans="1:8" x14ac:dyDescent="0.25">
      <c r="A166" t="s">
        <v>160</v>
      </c>
      <c r="B166">
        <f>VLOOKUP($A166,'CCSD(T)-CBS'!$A$2:$I$192,2,FALSE)</f>
        <v>-31.285112673896947</v>
      </c>
      <c r="C166">
        <f>VLOOKUP($A166,'MP2-KSVP'!$A$2:$T$192,11,FALSE)*2625.5</f>
        <v>-1505.4178861930538</v>
      </c>
      <c r="D166">
        <f>VLOOKUP($A166,'MP2-KSVP'!$A$2:$T$192,12,FALSE)*2625.5</f>
        <v>-4518.412892817717</v>
      </c>
      <c r="E166">
        <f>VLOOKUP($A166,'MP2-KSVP'!$A$2:$T$192,13,FALSE)*2625.5</f>
        <v>-881.65724918329317</v>
      </c>
      <c r="F166">
        <f>VLOOKUP($A166,'MP2-KSVP'!$A$2:$T$192,14,FALSE)*2625.5</f>
        <v>-2930.8853310170662</v>
      </c>
      <c r="G166">
        <f>VLOOKUP($A166,'MP2-KSVP'!$A$2:$T$192,15,FALSE)*2625.5</f>
        <v>-609.51759237306169</v>
      </c>
      <c r="H166">
        <f>VLOOKUP($A166,'MP2-KSVP'!$A$2:$T$192,16,FALSE)*2625.5</f>
        <v>-1567.2373857143159</v>
      </c>
    </row>
    <row r="167" spans="1:8" x14ac:dyDescent="0.25">
      <c r="A167" t="s">
        <v>45</v>
      </c>
      <c r="B167">
        <f>VLOOKUP($A167,'CCSD(T)-CBS'!$A$2:$I$192,2,FALSE)</f>
        <v>-44.810472394170915</v>
      </c>
      <c r="C167">
        <f>VLOOKUP($A167,'MP2-KSVP'!$A$2:$T$192,11,FALSE)*2625.5</f>
        <v>-1097.4410496091543</v>
      </c>
      <c r="D167">
        <f>VLOOKUP($A167,'MP2-KSVP'!$A$2:$T$192,12,FALSE)*2625.5</f>
        <v>-3364.3286962075667</v>
      </c>
      <c r="E167">
        <f>VLOOKUP($A167,'MP2-KSVP'!$A$2:$T$192,13,FALSE)*2625.5</f>
        <v>-882.13428810549078</v>
      </c>
      <c r="F167">
        <f>VLOOKUP($A167,'MP2-KSVP'!$A$2:$T$192,14,FALSE)*2625.5</f>
        <v>-2931.6696571463003</v>
      </c>
      <c r="G167">
        <f>VLOOKUP($A167,'MP2-KSVP'!$A$2:$T$192,15,FALSE)*2625.5</f>
        <v>-196.28632065969967</v>
      </c>
      <c r="H167">
        <f>VLOOKUP($A167,'MP2-KSVP'!$A$2:$T$192,16,FALSE)*2625.5</f>
        <v>-408.88241079282773</v>
      </c>
    </row>
    <row r="168" spans="1:8" x14ac:dyDescent="0.25">
      <c r="A168" t="s">
        <v>46</v>
      </c>
      <c r="B168">
        <f>VLOOKUP($A168,'CCSD(T)-CBS'!$A$2:$I$192,2,FALSE)</f>
        <v>-42.609141998386235</v>
      </c>
      <c r="C168">
        <f>VLOOKUP($A168,'MP2-KSVP'!$A$2:$T$192,11,FALSE)*2625.5</f>
        <v>-1096.2217659011435</v>
      </c>
      <c r="D168">
        <f>VLOOKUP($A168,'MP2-KSVP'!$A$2:$T$192,12,FALSE)*2625.5</f>
        <v>-3363.2079568841536</v>
      </c>
      <c r="E168">
        <f>VLOOKUP($A168,'MP2-KSVP'!$A$2:$T$192,13,FALSE)*2625.5</f>
        <v>-882.01873141378269</v>
      </c>
      <c r="F168">
        <f>VLOOKUP($A168,'MP2-KSVP'!$A$2:$T$192,14,FALSE)*2625.5</f>
        <v>-2931.8271585014918</v>
      </c>
      <c r="G168">
        <f>VLOOKUP($A168,'MP2-KSVP'!$A$2:$T$192,15,FALSE)*2625.5</f>
        <v>-196.28632065952951</v>
      </c>
      <c r="H168">
        <f>VLOOKUP($A168,'MP2-KSVP'!$A$2:$T$192,16,FALSE)*2625.5</f>
        <v>-408.88241079258086</v>
      </c>
    </row>
    <row r="169" spans="1:8" x14ac:dyDescent="0.25">
      <c r="A169" t="s">
        <v>47</v>
      </c>
      <c r="B169">
        <f>VLOOKUP($A169,'CCSD(T)-CBS'!$A$2:$I$192,2,FALSE)</f>
        <v>463.5745031404299</v>
      </c>
      <c r="C169">
        <f>VLOOKUP($A169,'MP2-KSVP'!$A$2:$T$192,11,FALSE)*2625.5</f>
        <v>-1096.4313729781636</v>
      </c>
      <c r="D169">
        <f>VLOOKUP($A169,'MP2-KSVP'!$A$2:$T$192,12,FALSE)*2625.5</f>
        <v>-3363.3757445230926</v>
      </c>
      <c r="E169">
        <f>VLOOKUP($A169,'MP2-KSVP'!$A$2:$T$192,13,FALSE)*2625.5</f>
        <v>-882.0600311645054</v>
      </c>
      <c r="F169">
        <f>VLOOKUP($A169,'MP2-KSVP'!$A$2:$T$192,14,FALSE)*2625.5</f>
        <v>-2931.7973517163487</v>
      </c>
      <c r="G169">
        <f>VLOOKUP($A169,'MP2-KSVP'!$A$2:$T$192,15,FALSE)*2625.5</f>
        <v>-196.28632065885475</v>
      </c>
      <c r="H169">
        <f>VLOOKUP($A169,'MP2-KSVP'!$A$2:$T$192,16,FALSE)*2625.5</f>
        <v>-408.88241079140988</v>
      </c>
    </row>
    <row r="170" spans="1:8" x14ac:dyDescent="0.25">
      <c r="A170" t="s">
        <v>0</v>
      </c>
      <c r="B170">
        <f>VLOOKUP($A170,'CCSD(T)-CBS'!$A$2:$I$192,2,FALSE)</f>
        <v>-38.313881521704275</v>
      </c>
      <c r="C170">
        <f>VLOOKUP($A170,'MP2-KSVP'!$A$2:$T$192,11,FALSE)*2625.5</f>
        <v>-990.60440254942262</v>
      </c>
      <c r="D170">
        <f>VLOOKUP($A170,'MP2-KSVP'!$A$2:$T$192,12,FALSE)*2625.5</f>
        <v>-3205.2508068527404</v>
      </c>
      <c r="E170">
        <f>VLOOKUP($A170,'MP2-KSVP'!$A$2:$T$192,13,FALSE)*2625.5</f>
        <v>-882.1425472321215</v>
      </c>
      <c r="F170">
        <f>VLOOKUP($A170,'MP2-KSVP'!$A$2:$T$192,14,FALSE)*2625.5</f>
        <v>-2931.7315889464976</v>
      </c>
      <c r="G170">
        <f>VLOOKUP($A170,'MP2-KSVP'!$A$2:$T$192,15,FALSE)*2625.5</f>
        <v>-91.495824532458769</v>
      </c>
      <c r="H170">
        <f>VLOOKUP($A170,'MP2-KSVP'!$A$2:$T$192,16,FALSE)*2625.5</f>
        <v>-249.22220629043466</v>
      </c>
    </row>
    <row r="171" spans="1:8" x14ac:dyDescent="0.25">
      <c r="A171" t="s">
        <v>1</v>
      </c>
      <c r="B171">
        <f>VLOOKUP($A171,'CCSD(T)-CBS'!$A$2:$I$192,2,FALSE)</f>
        <v>-37.693642727311271</v>
      </c>
      <c r="C171">
        <f>VLOOKUP($A171,'MP2-KSVP'!$A$2:$T$192,11,FALSE)*2625.5</f>
        <v>-990.30162390813723</v>
      </c>
      <c r="D171">
        <f>VLOOKUP($A171,'MP2-KSVP'!$A$2:$T$192,12,FALSE)*2625.5</f>
        <v>-3205.3353800650207</v>
      </c>
      <c r="E171">
        <f>VLOOKUP($A171,'MP2-KSVP'!$A$2:$T$192,13,FALSE)*2625.5</f>
        <v>-881.94395142197629</v>
      </c>
      <c r="F171">
        <f>VLOOKUP($A171,'MP2-KSVP'!$A$2:$T$192,14,FALSE)*2625.5</f>
        <v>-2932.1080344802813</v>
      </c>
      <c r="G171">
        <f>VLOOKUP($A171,'MP2-KSVP'!$A$2:$T$192,15,FALSE)*2625.5</f>
        <v>-91.495824532456425</v>
      </c>
      <c r="H171">
        <f>VLOOKUP($A171,'MP2-KSVP'!$A$2:$T$192,16,FALSE)*2625.5</f>
        <v>-249.22220629037164</v>
      </c>
    </row>
    <row r="172" spans="1:8" x14ac:dyDescent="0.25">
      <c r="A172" t="s">
        <v>2</v>
      </c>
      <c r="B172">
        <f>VLOOKUP($A172,'CCSD(T)-CBS'!$A$2:$I$192,2,FALSE)</f>
        <v>-37.204774222497463</v>
      </c>
      <c r="C172">
        <f>VLOOKUP($A172,'MP2-KSVP'!$A$2:$T$192,11,FALSE)*2625.5</f>
        <v>-989.88014124132337</v>
      </c>
      <c r="D172">
        <f>VLOOKUP($A172,'MP2-KSVP'!$A$2:$T$192,12,FALSE)*2625.5</f>
        <v>-3204.5408428496662</v>
      </c>
      <c r="E172">
        <f>VLOOKUP($A172,'MP2-KSVP'!$A$2:$T$192,13,FALSE)*2625.5</f>
        <v>-882.10384440817404</v>
      </c>
      <c r="F172">
        <f>VLOOKUP($A172,'MP2-KSVP'!$A$2:$T$192,14,FALSE)*2625.5</f>
        <v>-2931.8673192012934</v>
      </c>
      <c r="G172">
        <f>VLOOKUP($A172,'MP2-KSVP'!$A$2:$T$192,15,FALSE)*2625.5</f>
        <v>-91.495824532474785</v>
      </c>
      <c r="H172">
        <f>VLOOKUP($A172,'MP2-KSVP'!$A$2:$T$192,16,FALSE)*2625.5</f>
        <v>-249.22220629045356</v>
      </c>
    </row>
    <row r="173" spans="1:8" x14ac:dyDescent="0.25">
      <c r="A173" t="s">
        <v>3</v>
      </c>
      <c r="B173">
        <f>VLOOKUP($A173,'CCSD(T)-CBS'!$A$2:$I$192,2,FALSE)</f>
        <v>-40.315604422284196</v>
      </c>
      <c r="C173">
        <f>VLOOKUP($A173,'MP2-KSVP'!$A$2:$T$192,11,FALSE)*2625.5</f>
        <v>-1423.00223005819</v>
      </c>
      <c r="D173">
        <f>VLOOKUP($A173,'MP2-KSVP'!$A$2:$T$192,12,FALSE)*2625.5</f>
        <v>-4314.9735630924943</v>
      </c>
      <c r="E173">
        <f>VLOOKUP($A173,'MP2-KSVP'!$A$2:$T$192,13,FALSE)*2625.5</f>
        <v>-881.70245755913959</v>
      </c>
      <c r="F173">
        <f>VLOOKUP($A173,'MP2-KSVP'!$A$2:$T$192,14,FALSE)*2625.5</f>
        <v>-2930.6680875931074</v>
      </c>
      <c r="G173">
        <f>VLOOKUP($A173,'MP2-KSVP'!$A$2:$T$192,15,FALSE)*2625.5</f>
        <v>-522.05304446483262</v>
      </c>
      <c r="H173">
        <f>VLOOKUP($A173,'MP2-KSVP'!$A$2:$T$192,16,FALSE)*2625.5</f>
        <v>-1360.0557517575589</v>
      </c>
    </row>
    <row r="174" spans="1:8" x14ac:dyDescent="0.25">
      <c r="A174" t="s">
        <v>4</v>
      </c>
      <c r="B174">
        <f>VLOOKUP($A174,'CCSD(T)-CBS'!$A$2:$I$192,2,FALSE)</f>
        <v>-42.498846451984264</v>
      </c>
      <c r="C174">
        <f>VLOOKUP($A174,'MP2-KSVP'!$A$2:$T$192,11,FALSE)*2625.5</f>
        <v>-1424.5032948838336</v>
      </c>
      <c r="D174">
        <f>VLOOKUP($A174,'MP2-KSVP'!$A$2:$T$192,12,FALSE)*2625.5</f>
        <v>-4315.7161280907203</v>
      </c>
      <c r="E174">
        <f>VLOOKUP($A174,'MP2-KSVP'!$A$2:$T$192,13,FALSE)*2625.5</f>
        <v>-881.68110642134502</v>
      </c>
      <c r="F174">
        <f>VLOOKUP($A174,'MP2-KSVP'!$A$2:$T$192,14,FALSE)*2625.5</f>
        <v>-2931.0295840418898</v>
      </c>
      <c r="G174">
        <f>VLOOKUP($A174,'MP2-KSVP'!$A$2:$T$192,15,FALSE)*2625.5</f>
        <v>-522.11631128028819</v>
      </c>
      <c r="H174">
        <f>VLOOKUP($A174,'MP2-KSVP'!$A$2:$T$192,16,FALSE)*2625.5</f>
        <v>-1359.9571513913486</v>
      </c>
    </row>
    <row r="175" spans="1:8" x14ac:dyDescent="0.25">
      <c r="A175" t="s">
        <v>5</v>
      </c>
      <c r="B175">
        <f>VLOOKUP($A175,'CCSD(T)-CBS'!$A$2:$I$192,2,FALSE)</f>
        <v>-41.163295483829643</v>
      </c>
      <c r="C175">
        <f>VLOOKUP($A175,'MP2-KSVP'!$A$2:$T$192,11,FALSE)*2625.5</f>
        <v>-1423.8469033482033</v>
      </c>
      <c r="D175">
        <f>VLOOKUP($A175,'MP2-KSVP'!$A$2:$T$192,12,FALSE)*2625.5</f>
        <v>-4314.2807462745805</v>
      </c>
      <c r="E175">
        <f>VLOOKUP($A175,'MP2-KSVP'!$A$2:$T$192,13,FALSE)*2625.5</f>
        <v>-881.73702072214974</v>
      </c>
      <c r="F175">
        <f>VLOOKUP($A175,'MP2-KSVP'!$A$2:$T$192,14,FALSE)*2625.5</f>
        <v>-2930.94336775595</v>
      </c>
      <c r="G175">
        <f>VLOOKUP($A175,'MP2-KSVP'!$A$2:$T$192,15,FALSE)*2625.5</f>
        <v>-522.14356740965911</v>
      </c>
      <c r="H175">
        <f>VLOOKUP($A175,'MP2-KSVP'!$A$2:$T$192,16,FALSE)*2625.5</f>
        <v>-1359.8350328860229</v>
      </c>
    </row>
    <row r="176" spans="1:8" x14ac:dyDescent="0.25">
      <c r="A176" t="s">
        <v>6</v>
      </c>
      <c r="B176">
        <f>VLOOKUP($A176,'CCSD(T)-CBS'!$A$2:$I$192,2,FALSE)</f>
        <v>527.68942654443799</v>
      </c>
      <c r="C176">
        <f>VLOOKUP($A176,'MP2-KSVP'!$A$2:$T$192,11,FALSE)*2625.5</f>
        <v>-1424.5186885160401</v>
      </c>
      <c r="D176">
        <f>VLOOKUP($A176,'MP2-KSVP'!$A$2:$T$192,12,FALSE)*2625.5</f>
        <v>-4315.7385479358873</v>
      </c>
      <c r="E176">
        <f>VLOOKUP($A176,'MP2-KSVP'!$A$2:$T$192,13,FALSE)*2625.5</f>
        <v>-881.68241641623206</v>
      </c>
      <c r="F176">
        <f>VLOOKUP($A176,'MP2-KSVP'!$A$2:$T$192,14,FALSE)*2625.5</f>
        <v>-2931.0289854349257</v>
      </c>
      <c r="G176">
        <f>VLOOKUP($A176,'MP2-KSVP'!$A$2:$T$192,15,FALSE)*2625.5</f>
        <v>-522.12170308081488</v>
      </c>
      <c r="H176">
        <f>VLOOKUP($A176,'MP2-KSVP'!$A$2:$T$192,16,FALSE)*2625.5</f>
        <v>-1359.9675385244871</v>
      </c>
    </row>
    <row r="177" spans="1:8" x14ac:dyDescent="0.25">
      <c r="A177" t="s">
        <v>7</v>
      </c>
      <c r="B177">
        <f>VLOOKUP($A177,'CCSD(T)-CBS'!$A$2:$I$192,2,FALSE)</f>
        <v>528.4240881231317</v>
      </c>
      <c r="C177">
        <f>VLOOKUP($A177,'MP2-KSVP'!$A$2:$T$192,11,FALSE)*2625.5</f>
        <v>-1423.8141098241258</v>
      </c>
      <c r="D177">
        <f>VLOOKUP($A177,'MP2-KSVP'!$A$2:$T$192,12,FALSE)*2625.5</f>
        <v>-4315.3730184752758</v>
      </c>
      <c r="E177">
        <f>VLOOKUP($A177,'MP2-KSVP'!$A$2:$T$192,13,FALSE)*2625.5</f>
        <v>-881.64888256117831</v>
      </c>
      <c r="F177">
        <f>VLOOKUP($A177,'MP2-KSVP'!$A$2:$T$192,14,FALSE)*2625.5</f>
        <v>-2930.868732804186</v>
      </c>
      <c r="G177">
        <f>VLOOKUP($A177,'MP2-KSVP'!$A$2:$T$192,15,FALSE)*2625.5</f>
        <v>-522.08338047914151</v>
      </c>
      <c r="H177">
        <f>VLOOKUP($A177,'MP2-KSVP'!$A$2:$T$192,16,FALSE)*2625.5</f>
        <v>-1359.9430319069459</v>
      </c>
    </row>
    <row r="178" spans="1:8" x14ac:dyDescent="0.25">
      <c r="A178" t="s">
        <v>8</v>
      </c>
      <c r="B178">
        <f>VLOOKUP($A178,'CCSD(T)-CBS'!$A$2:$I$192,2,FALSE)</f>
        <v>526.78382975107297</v>
      </c>
      <c r="C178">
        <f>VLOOKUP($A178,'MP2-KSVP'!$A$2:$T$192,11,FALSE)*2625.5</f>
        <v>-1424.5083788363725</v>
      </c>
      <c r="D178">
        <f>VLOOKUP($A178,'MP2-KSVP'!$A$2:$T$192,12,FALSE)*2625.5</f>
        <v>-4316.2178547867743</v>
      </c>
      <c r="E178">
        <f>VLOOKUP($A178,'MP2-KSVP'!$A$2:$T$192,13,FALSE)*2625.5</f>
        <v>-881.75404485642571</v>
      </c>
      <c r="F178">
        <f>VLOOKUP($A178,'MP2-KSVP'!$A$2:$T$192,14,FALSE)*2625.5</f>
        <v>-2931.0072838776459</v>
      </c>
      <c r="G178">
        <f>VLOOKUP($A178,'MP2-KSVP'!$A$2:$T$192,15,FALSE)*2625.5</f>
        <v>-522.05930585132796</v>
      </c>
      <c r="H178">
        <f>VLOOKUP($A178,'MP2-KSVP'!$A$2:$T$192,16,FALSE)*2625.5</f>
        <v>-1359.9415999290738</v>
      </c>
    </row>
    <row r="179" spans="1:8" x14ac:dyDescent="0.25">
      <c r="A179" t="s">
        <v>9</v>
      </c>
      <c r="B179">
        <f>VLOOKUP($A179,'CCSD(T)-CBS'!$A$2:$I$192,2,FALSE)</f>
        <v>-39.879549771832444</v>
      </c>
      <c r="C179">
        <f>VLOOKUP($A179,'MP2-KSVP'!$A$2:$T$192,11,FALSE)*2625.5</f>
        <v>-1501.2841087347051</v>
      </c>
      <c r="D179">
        <f>VLOOKUP($A179,'MP2-KSVP'!$A$2:$T$192,12,FALSE)*2625.5</f>
        <v>-4570.6813068001084</v>
      </c>
      <c r="E179">
        <f>VLOOKUP($A179,'MP2-KSVP'!$A$2:$T$192,13,FALSE)*2625.5</f>
        <v>-881.54847145164877</v>
      </c>
      <c r="F179">
        <f>VLOOKUP($A179,'MP2-KSVP'!$A$2:$T$192,14,FALSE)*2625.5</f>
        <v>-2930.904868822659</v>
      </c>
      <c r="G179">
        <f>VLOOKUP($A179,'MP2-KSVP'!$A$2:$T$192,15,FALSE)*2625.5</f>
        <v>-598.4987154254668</v>
      </c>
      <c r="H179">
        <f>VLOOKUP($A179,'MP2-KSVP'!$A$2:$T$192,16,FALSE)*2625.5</f>
        <v>-1613.1730823324669</v>
      </c>
    </row>
    <row r="180" spans="1:8" x14ac:dyDescent="0.25">
      <c r="A180" t="s">
        <v>10</v>
      </c>
      <c r="B180">
        <f>VLOOKUP($A180,'CCSD(T)-CBS'!$A$2:$I$192,2,FALSE)</f>
        <v>-36.907725782955822</v>
      </c>
      <c r="C180">
        <f>VLOOKUP($A180,'MP2-KSVP'!$A$2:$T$192,11,FALSE)*2625.5</f>
        <v>-1500.112587717246</v>
      </c>
      <c r="D180">
        <f>VLOOKUP($A180,'MP2-KSVP'!$A$2:$T$192,12,FALSE)*2625.5</f>
        <v>-4569.0376895988138</v>
      </c>
      <c r="E180">
        <f>VLOOKUP($A180,'MP2-KSVP'!$A$2:$T$192,13,FALSE)*2625.5</f>
        <v>-882.07455524339116</v>
      </c>
      <c r="F180">
        <f>VLOOKUP($A180,'MP2-KSVP'!$A$2:$T$192,14,FALSE)*2625.5</f>
        <v>-2931.3657483932784</v>
      </c>
      <c r="G180">
        <f>VLOOKUP($A180,'MP2-KSVP'!$A$2:$T$192,15,FALSE)*2625.5</f>
        <v>-598.54596658429557</v>
      </c>
      <c r="H180">
        <f>VLOOKUP($A180,'MP2-KSVP'!$A$2:$T$192,16,FALSE)*2625.5</f>
        <v>-1613.3190420235167</v>
      </c>
    </row>
    <row r="181" spans="1:8" x14ac:dyDescent="0.25">
      <c r="A181" t="s">
        <v>11</v>
      </c>
      <c r="B181">
        <f>VLOOKUP($A181,'CCSD(T)-CBS'!$A$2:$I$192,2,FALSE)</f>
        <v>-36.054616604552393</v>
      </c>
      <c r="C181">
        <f>VLOOKUP($A181,'MP2-KSVP'!$A$2:$T$192,11,FALSE)*2625.5</f>
        <v>-1499.6514184486548</v>
      </c>
      <c r="D181">
        <f>VLOOKUP($A181,'MP2-KSVP'!$A$2:$T$192,12,FALSE)*2625.5</f>
        <v>-4568.4038453919393</v>
      </c>
      <c r="E181">
        <f>VLOOKUP($A181,'MP2-KSVP'!$A$2:$T$192,13,FALSE)*2625.5</f>
        <v>-881.744913365559</v>
      </c>
      <c r="F181">
        <f>VLOOKUP($A181,'MP2-KSVP'!$A$2:$T$192,14,FALSE)*2625.5</f>
        <v>-2931.4533293920108</v>
      </c>
      <c r="G181">
        <f>VLOOKUP($A181,'MP2-KSVP'!$A$2:$T$192,15,FALSE)*2625.5</f>
        <v>-598.5129297739602</v>
      </c>
      <c r="H181">
        <f>VLOOKUP($A181,'MP2-KSVP'!$A$2:$T$192,16,FALSE)*2625.5</f>
        <v>-1613.1982296678807</v>
      </c>
    </row>
    <row r="182" spans="1:8" x14ac:dyDescent="0.25">
      <c r="A182" t="s">
        <v>12</v>
      </c>
      <c r="B182">
        <f>VLOOKUP($A182,'CCSD(T)-CBS'!$A$2:$I$192,2,FALSE)</f>
        <v>710.08649451035308</v>
      </c>
      <c r="C182">
        <f>VLOOKUP($A182,'MP2-KSVP'!$A$2:$T$192,11,FALSE)*2625.5</f>
        <v>-2800.499615235803</v>
      </c>
      <c r="D182">
        <f>VLOOKUP($A182,'MP2-KSVP'!$A$2:$T$192,12,FALSE)*2625.5</f>
        <v>-7765.3316248756601</v>
      </c>
      <c r="E182">
        <f>VLOOKUP($A182,'MP2-KSVP'!$A$2:$T$192,13,FALSE)*2625.5</f>
        <v>-881.82055502557159</v>
      </c>
      <c r="F182">
        <f>VLOOKUP($A182,'MP2-KSVP'!$A$2:$T$192,14,FALSE)*2625.5</f>
        <v>-2930.6852997805277</v>
      </c>
      <c r="G182">
        <f>VLOOKUP($A182,'MP2-KSVP'!$A$2:$T$192,15,FALSE)*2625.5</f>
        <v>-1894.954113019915</v>
      </c>
      <c r="H182">
        <f>VLOOKUP($A182,'MP2-KSVP'!$A$2:$T$192,16,FALSE)*2625.5</f>
        <v>-4802.9015670343979</v>
      </c>
    </row>
    <row r="183" spans="1:8" x14ac:dyDescent="0.25">
      <c r="A183" t="s">
        <v>13</v>
      </c>
      <c r="B183">
        <f>VLOOKUP($A183,'CCSD(T)-CBS'!$A$2:$I$192,2,FALSE)</f>
        <v>716.7517818980632</v>
      </c>
      <c r="C183">
        <f>VLOOKUP($A183,'MP2-KSVP'!$A$2:$T$192,11,FALSE)*2625.5</f>
        <v>-2796.6928214700247</v>
      </c>
      <c r="D183">
        <f>VLOOKUP($A183,'MP2-KSVP'!$A$2:$T$192,12,FALSE)*2625.5</f>
        <v>-7757.9594974637621</v>
      </c>
      <c r="E183">
        <f>VLOOKUP($A183,'MP2-KSVP'!$A$2:$T$192,13,FALSE)*2625.5</f>
        <v>-881.57634371320637</v>
      </c>
      <c r="F183">
        <f>VLOOKUP($A183,'MP2-KSVP'!$A$2:$T$192,14,FALSE)*2625.5</f>
        <v>-2930.414268152505</v>
      </c>
      <c r="G183">
        <f>VLOOKUP($A183,'MP2-KSVP'!$A$2:$T$192,15,FALSE)*2625.5</f>
        <v>-1894.5197453999863</v>
      </c>
      <c r="H183">
        <f>VLOOKUP($A183,'MP2-KSVP'!$A$2:$T$192,16,FALSE)*2625.5</f>
        <v>-4801.1519138418189</v>
      </c>
    </row>
    <row r="184" spans="1:8" x14ac:dyDescent="0.25">
      <c r="A184" t="s">
        <v>14</v>
      </c>
      <c r="B184">
        <f>VLOOKUP($A184,'CCSD(T)-CBS'!$A$2:$I$192,2,FALSE)</f>
        <v>712.12645772221003</v>
      </c>
      <c r="C184">
        <f>VLOOKUP($A184,'MP2-KSVP'!$A$2:$T$192,11,FALSE)*2625.5</f>
        <v>-2799.8619792806217</v>
      </c>
      <c r="D184">
        <f>VLOOKUP($A184,'MP2-KSVP'!$A$2:$T$192,12,FALSE)*2625.5</f>
        <v>-7764.2367700578352</v>
      </c>
      <c r="E184">
        <f>VLOOKUP($A184,'MP2-KSVP'!$A$2:$T$192,13,FALSE)*2625.5</f>
        <v>-881.56753252889189</v>
      </c>
      <c r="F184">
        <f>VLOOKUP($A184,'MP2-KSVP'!$A$2:$T$192,14,FALSE)*2625.5</f>
        <v>-2930.6918422554181</v>
      </c>
      <c r="G184">
        <f>VLOOKUP($A184,'MP2-KSVP'!$A$2:$T$192,15,FALSE)*2625.5</f>
        <v>-1895.0286169953949</v>
      </c>
      <c r="H184">
        <f>VLOOKUP($A184,'MP2-KSVP'!$A$2:$T$192,16,FALSE)*2625.5</f>
        <v>-4803.0126218123369</v>
      </c>
    </row>
    <row r="185" spans="1:8" x14ac:dyDescent="0.25">
      <c r="A185" t="s">
        <v>15</v>
      </c>
      <c r="B185">
        <f>VLOOKUP($A185,'CCSD(T)-CBS'!$A$2:$I$192,2,FALSE)</f>
        <v>711.35567565922611</v>
      </c>
      <c r="C185">
        <f>VLOOKUP($A185,'MP2-KSVP'!$A$2:$T$192,11,FALSE)*2625.5</f>
        <v>-2799.8827305328732</v>
      </c>
      <c r="D185">
        <f>VLOOKUP($A185,'MP2-KSVP'!$A$2:$T$192,12,FALSE)*2625.5</f>
        <v>-7764.3452313109492</v>
      </c>
      <c r="E185">
        <f>VLOOKUP($A185,'MP2-KSVP'!$A$2:$T$192,13,FALSE)*2625.5</f>
        <v>-881.67455945725874</v>
      </c>
      <c r="F185">
        <f>VLOOKUP($A185,'MP2-KSVP'!$A$2:$T$192,14,FALSE)*2625.5</f>
        <v>-2930.6870742422411</v>
      </c>
      <c r="G185">
        <f>VLOOKUP($A185,'MP2-KSVP'!$A$2:$T$192,15,FALSE)*2625.5</f>
        <v>-1894.9447529424217</v>
      </c>
      <c r="H185">
        <f>VLOOKUP($A185,'MP2-KSVP'!$A$2:$T$192,16,FALSE)*2625.5</f>
        <v>-4802.8838316892698</v>
      </c>
    </row>
    <row r="186" spans="1:8" x14ac:dyDescent="0.25">
      <c r="A186" t="s">
        <v>16</v>
      </c>
      <c r="B186">
        <f>VLOOKUP($A186,'CCSD(T)-CBS'!$A$2:$I$192,2,FALSE)</f>
        <v>718.92080438855191</v>
      </c>
      <c r="C186">
        <f>VLOOKUP($A186,'MP2-KSVP'!$A$2:$T$192,11,FALSE)*2625.5</f>
        <v>-2795.3420220783619</v>
      </c>
      <c r="D186">
        <f>VLOOKUP($A186,'MP2-KSVP'!$A$2:$T$192,12,FALSE)*2625.5</f>
        <v>-7756.6417564577068</v>
      </c>
      <c r="E186">
        <f>VLOOKUP($A186,'MP2-KSVP'!$A$2:$T$192,13,FALSE)*2625.5</f>
        <v>-881.3877129040693</v>
      </c>
      <c r="F186">
        <f>VLOOKUP($A186,'MP2-KSVP'!$A$2:$T$192,14,FALSE)*2625.5</f>
        <v>-2930.4091368570575</v>
      </c>
      <c r="G186">
        <f>VLOOKUP($A186,'MP2-KSVP'!$A$2:$T$192,15,FALSE)*2625.5</f>
        <v>-1894.5366572628072</v>
      </c>
      <c r="H186">
        <f>VLOOKUP($A186,'MP2-KSVP'!$A$2:$T$192,16,FALSE)*2625.5</f>
        <v>-4801.360290328852</v>
      </c>
    </row>
    <row r="187" spans="1:8" x14ac:dyDescent="0.25">
      <c r="A187" t="s">
        <v>17</v>
      </c>
      <c r="B187">
        <f>VLOOKUP($A187,'CCSD(T)-CBS'!$A$2:$I$192,2,FALSE)</f>
        <v>718.40688409346512</v>
      </c>
      <c r="C187">
        <f>VLOOKUP($A187,'MP2-KSVP'!$A$2:$T$192,11,FALSE)*2625.5</f>
        <v>-2796.1701658507209</v>
      </c>
      <c r="D187">
        <f>VLOOKUP($A187,'MP2-KSVP'!$A$2:$T$192,12,FALSE)*2625.5</f>
        <v>-7757.542032481454</v>
      </c>
      <c r="E187">
        <f>VLOOKUP($A187,'MP2-KSVP'!$A$2:$T$192,13,FALSE)*2625.5</f>
        <v>-881.732190485557</v>
      </c>
      <c r="F187">
        <f>VLOOKUP($A187,'MP2-KSVP'!$A$2:$T$192,14,FALSE)*2625.5</f>
        <v>-2930.6708816466107</v>
      </c>
      <c r="G187">
        <f>VLOOKUP($A187,'MP2-KSVP'!$A$2:$T$192,15,FALSE)*2625.5</f>
        <v>-1894.6211204332358</v>
      </c>
      <c r="H187">
        <f>VLOOKUP($A187,'MP2-KSVP'!$A$2:$T$192,16,FALSE)*2625.5</f>
        <v>-4801.394290108331</v>
      </c>
    </row>
    <row r="188" spans="1:8" x14ac:dyDescent="0.25">
      <c r="A188" t="s">
        <v>18</v>
      </c>
      <c r="B188">
        <f>VLOOKUP($A188,'CCSD(T)-CBS'!$A$2:$I$192,2,FALSE)</f>
        <v>552.41514153413755</v>
      </c>
      <c r="C188">
        <f>VLOOKUP($A188,'MP2-KSVP'!$A$2:$T$192,11,FALSE)*2625.5</f>
        <v>-1817.9272927917816</v>
      </c>
      <c r="D188">
        <f>VLOOKUP($A188,'MP2-KSVP'!$A$2:$T$192,12,FALSE)*2625.5</f>
        <v>-5314.3742198835944</v>
      </c>
      <c r="E188">
        <f>VLOOKUP($A188,'MP2-KSVP'!$A$2:$T$192,13,FALSE)*2625.5</f>
        <v>-881.49214345676364</v>
      </c>
      <c r="F188">
        <f>VLOOKUP($A188,'MP2-KSVP'!$A$2:$T$192,14,FALSE)*2625.5</f>
        <v>-2930.4685216026523</v>
      </c>
      <c r="G188">
        <f>VLOOKUP($A188,'MP2-KSVP'!$A$2:$T$192,15,FALSE)*2625.5</f>
        <v>-920.05022628120787</v>
      </c>
      <c r="H188">
        <f>VLOOKUP($A188,'MP2-KSVP'!$A$2:$T$192,16,FALSE)*2625.5</f>
        <v>-2360.2428931497261</v>
      </c>
    </row>
    <row r="189" spans="1:8" x14ac:dyDescent="0.25">
      <c r="A189" t="s">
        <v>19</v>
      </c>
      <c r="B189">
        <f>VLOOKUP($A189,'CCSD(T)-CBS'!$A$2:$I$192,2,FALSE)</f>
        <v>-31.134745228931024</v>
      </c>
      <c r="C189">
        <f>VLOOKUP($A189,'MP2-KSVP'!$A$2:$T$192,11,FALSE)*2625.5</f>
        <v>-1817.016324334938</v>
      </c>
      <c r="D189">
        <f>VLOOKUP($A189,'MP2-KSVP'!$A$2:$T$192,12,FALSE)*2625.5</f>
        <v>-5312.8807799644037</v>
      </c>
      <c r="E189">
        <f>VLOOKUP($A189,'MP2-KSVP'!$A$2:$T$192,13,FALSE)*2625.5</f>
        <v>-881.7244312118687</v>
      </c>
      <c r="F189">
        <f>VLOOKUP($A189,'MP2-KSVP'!$A$2:$T$192,14,FALSE)*2625.5</f>
        <v>-2930.6926453118263</v>
      </c>
      <c r="G189">
        <f>VLOOKUP($A189,'MP2-KSVP'!$A$2:$T$192,15,FALSE)*2625.5</f>
        <v>-920.05878111811364</v>
      </c>
      <c r="H189">
        <f>VLOOKUP($A189,'MP2-KSVP'!$A$2:$T$192,16,FALSE)*2625.5</f>
        <v>-2360.2763783687865</v>
      </c>
    </row>
    <row r="190" spans="1:8" x14ac:dyDescent="0.25">
      <c r="A190" t="s">
        <v>20</v>
      </c>
      <c r="B190">
        <f>VLOOKUP($A190,'CCSD(T)-CBS'!$A$2:$I$192,2,FALSE)</f>
        <v>-31.096112012826779</v>
      </c>
      <c r="C190">
        <f>VLOOKUP($A190,'MP2-KSVP'!$A$2:$T$192,11,FALSE)*2625.5</f>
        <v>-1816.8384389808546</v>
      </c>
      <c r="D190">
        <f>VLOOKUP($A190,'MP2-KSVP'!$A$2:$T$192,12,FALSE)*2625.5</f>
        <v>-5312.9224518826022</v>
      </c>
      <c r="E190">
        <f>VLOOKUP($A190,'MP2-KSVP'!$A$2:$T$192,13,FALSE)*2625.5</f>
        <v>-881.6044777217835</v>
      </c>
      <c r="F190">
        <f>VLOOKUP($A190,'MP2-KSVP'!$A$2:$T$192,14,FALSE)*2625.5</f>
        <v>-2930.6719286535827</v>
      </c>
      <c r="G190">
        <f>VLOOKUP($A190,'MP2-KSVP'!$A$2:$T$192,15,FALSE)*2625.5</f>
        <v>-920.06320602136805</v>
      </c>
      <c r="H190">
        <f>VLOOKUP($A190,'MP2-KSVP'!$A$2:$T$192,16,FALSE)*2625.5</f>
        <v>-2360.2887714056901</v>
      </c>
    </row>
    <row r="191" spans="1:8" x14ac:dyDescent="0.25">
      <c r="A191" t="s">
        <v>21</v>
      </c>
      <c r="B191">
        <f>VLOOKUP($A191,'CCSD(T)-CBS'!$A$2:$I$192,2,FALSE)</f>
        <v>738.95321691923618</v>
      </c>
      <c r="C191">
        <f>VLOOKUP($A191,'MP2-KSVP'!$A$2:$T$192,11,FALSE)*2625.5</f>
        <v>-2054.706247782523</v>
      </c>
      <c r="D191">
        <f>VLOOKUP($A191,'MP2-KSVP'!$A$2:$T$192,12,FALSE)*2625.5</f>
        <v>-6053.3540230130357</v>
      </c>
      <c r="E191">
        <f>VLOOKUP($A191,'MP2-KSVP'!$A$2:$T$192,13,FALSE)*2625.5</f>
        <v>-881.58495454674198</v>
      </c>
      <c r="F191">
        <f>VLOOKUP($A191,'MP2-KSVP'!$A$2:$T$192,14,FALSE)*2625.5</f>
        <v>-2930.9675491002909</v>
      </c>
      <c r="G191">
        <f>VLOOKUP($A191,'MP2-KSVP'!$A$2:$T$192,15,FALSE)*2625.5</f>
        <v>-1152.7946872590917</v>
      </c>
      <c r="H191">
        <f>VLOOKUP($A191,'MP2-KSVP'!$A$2:$T$192,16,FALSE)*2625.5</f>
        <v>-3097.8192137350861</v>
      </c>
    </row>
    <row r="192" spans="1:8" x14ac:dyDescent="0.25">
      <c r="A192" t="s">
        <v>22</v>
      </c>
      <c r="B192">
        <f>VLOOKUP($A192,'CCSD(T)-CBS'!$A$2:$I$192,2,FALSE)</f>
        <v>741.90370684405298</v>
      </c>
      <c r="C192">
        <f>VLOOKUP($A192,'MP2-KSVP'!$A$2:$T$192,11,FALSE)*2625.5</f>
        <v>-2053.5360528328811</v>
      </c>
      <c r="D192">
        <f>VLOOKUP($A192,'MP2-KSVP'!$A$2:$T$192,12,FALSE)*2625.5</f>
        <v>-6051.8068362896092</v>
      </c>
      <c r="E192">
        <f>VLOOKUP($A192,'MP2-KSVP'!$A$2:$T$192,13,FALSE)*2625.5</f>
        <v>-882.06472011608537</v>
      </c>
      <c r="F192">
        <f>VLOOKUP($A192,'MP2-KSVP'!$A$2:$T$192,14,FALSE)*2625.5</f>
        <v>-2931.3276041681875</v>
      </c>
      <c r="G192">
        <f>VLOOKUP($A192,'MP2-KSVP'!$A$2:$T$192,15,FALSE)*2625.5</f>
        <v>-1152.8740652752613</v>
      </c>
      <c r="H192">
        <f>VLOOKUP($A192,'MP2-KSVP'!$A$2:$T$192,16,FALSE)*2625.5</f>
        <v>-3097.9434740514184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2" sqref="B2"/>
    </sheetView>
  </sheetViews>
  <sheetFormatPr defaultColWidth="11" defaultRowHeight="15.75" x14ac:dyDescent="0.25"/>
  <cols>
    <col min="1" max="1" width="20.875" bestFit="1" customWidth="1"/>
  </cols>
  <sheetData>
    <row r="1" spans="1:8" x14ac:dyDescent="0.25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s="1" t="s">
        <v>177</v>
      </c>
      <c r="B2">
        <f>VLOOKUP($A2,'CCSD(T)-CBS'!$A$2:$I$192,2,FALSE)</f>
        <v>-34.422434319709737</v>
      </c>
      <c r="C2">
        <f>VLOOKUP($A2,'MP2-ACCT'!$A$2:$T$192,11,FALSE)*2625.5</f>
        <v>-1610.5450868434175</v>
      </c>
      <c r="D2">
        <f>VLOOKUP($A2,'MP2-ACCT'!$A$2:$T$192,12,FALSE)*2625.5</f>
        <v>-4706.9908710051286</v>
      </c>
      <c r="E2">
        <f>VLOOKUP($A2,'MP2-ACCT'!$A$2:$T$192,13,FALSE)*2625.5</f>
        <v>-790.93003119148284</v>
      </c>
      <c r="F2">
        <f>VLOOKUP($A2,'MP2-ACCT'!$A$2:$T$192,14,FALSE)*2625.5</f>
        <v>-2459.3468839934512</v>
      </c>
      <c r="G2">
        <f>VLOOKUP($A2,'MP2-ACCT'!$A$2:$T$192,15,FALSE)*2625.5</f>
        <v>-803.76859635294647</v>
      </c>
      <c r="H2">
        <f>VLOOKUP($A2,'MP2-ACCT'!$A$2:$T$192,16,FALSE)*2625.5</f>
        <v>-2226.3502782494411</v>
      </c>
    </row>
    <row r="3" spans="1:8" x14ac:dyDescent="0.25">
      <c r="A3" s="1" t="s">
        <v>23</v>
      </c>
      <c r="B3">
        <f>VLOOKUP($A3,'CCSD(T)-CBS'!$A$2:$I$192,2,FALSE)</f>
        <v>-45.117233288157649</v>
      </c>
      <c r="C3">
        <f>VLOOKUP($A3,'MP2-ACCT'!$A$2:$T$192,11,FALSE)*2625.5</f>
        <v>-1004.8945882768386</v>
      </c>
      <c r="D3">
        <f>VLOOKUP($A3,'MP2-ACCT'!$A$2:$T$192,12,FALSE)*2625.5</f>
        <v>-2947.0150844652358</v>
      </c>
      <c r="E3">
        <f>VLOOKUP($A3,'MP2-ACCT'!$A$2:$T$192,13,FALSE)*2625.5</f>
        <v>-792.99457454834567</v>
      </c>
      <c r="F3">
        <f>VLOOKUP($A3,'MP2-ACCT'!$A$2:$T$192,14,FALSE)*2625.5</f>
        <v>-2467.4838497245287</v>
      </c>
      <c r="G3">
        <f>VLOOKUP($A3,'MP2-ACCT'!$A$2:$T$192,15,FALSE)*2625.5</f>
        <v>-186.02376356303756</v>
      </c>
      <c r="H3">
        <f>VLOOKUP($A3,'MP2-ACCT'!$A$2:$T$192,16,FALSE)*2625.5</f>
        <v>-447.04579874249293</v>
      </c>
    </row>
    <row r="4" spans="1:8" x14ac:dyDescent="0.25">
      <c r="A4" s="1" t="s">
        <v>24</v>
      </c>
      <c r="B4">
        <f>VLOOKUP($A4,'CCSD(T)-CBS'!$A$2:$I$192,2,FALSE)</f>
        <v>-29.975236424039053</v>
      </c>
      <c r="C4">
        <f>VLOOKUP($A4,'MP2-ACCT'!$A$2:$T$192,11,FALSE)*2625.5</f>
        <v>-997.10332004741656</v>
      </c>
      <c r="D4">
        <f>VLOOKUP($A4,'MP2-ACCT'!$A$2:$T$192,12,FALSE)*2625.5</f>
        <v>-2937.6269575700744</v>
      </c>
      <c r="E4">
        <f>VLOOKUP($A4,'MP2-ACCT'!$A$2:$T$192,13,FALSE)*2625.5</f>
        <v>-792.75724369294085</v>
      </c>
      <c r="F4">
        <f>VLOOKUP($A4,'MP2-ACCT'!$A$2:$T$192,14,FALSE)*2625.5</f>
        <v>-2467.6727541536243</v>
      </c>
      <c r="G4">
        <f>VLOOKUP($A4,'MP2-ACCT'!$A$2:$T$192,15,FALSE)*2625.5</f>
        <v>-186.02376356303313</v>
      </c>
      <c r="H4">
        <f>VLOOKUP($A4,'MP2-ACCT'!$A$2:$T$192,16,FALSE)*2625.5</f>
        <v>-447.04579874248503</v>
      </c>
    </row>
    <row r="5" spans="1:8" x14ac:dyDescent="0.25">
      <c r="A5" s="1" t="s">
        <v>178</v>
      </c>
      <c r="B5">
        <f>VLOOKUP($A5,'CCSD(T)-CBS'!$A$2:$I$192,2,FALSE)</f>
        <v>-38.315188026376404</v>
      </c>
      <c r="C5">
        <f>VLOOKUP($A5,'MP2-ACCT'!$A$2:$T$192,11,FALSE)*2625.5</f>
        <v>-947.91120695852533</v>
      </c>
      <c r="D5">
        <f>VLOOKUP($A5,'MP2-ACCT'!$A$2:$T$192,12,FALSE)*2625.5</f>
        <v>-2897.3303559154278</v>
      </c>
      <c r="E5">
        <f>VLOOKUP($A5,'MP2-ACCT'!$A$2:$T$192,13,FALSE)*2625.5</f>
        <v>-792.81772199329885</v>
      </c>
      <c r="F5">
        <f>VLOOKUP($A5,'MP2-ACCT'!$A$2:$T$192,14,FALSE)*2625.5</f>
        <v>-2467.1712372625334</v>
      </c>
      <c r="G5">
        <f>VLOOKUP($A5,'MP2-ACCT'!$A$2:$T$192,15,FALSE)*2625.5</f>
        <v>-136.2072296745626</v>
      </c>
      <c r="H5">
        <f>VLOOKUP($A5,'MP2-ACCT'!$A$2:$T$192,16,FALSE)*2625.5</f>
        <v>-407.98099955044967</v>
      </c>
    </row>
    <row r="6" spans="1:8" x14ac:dyDescent="0.25">
      <c r="A6" s="1" t="s">
        <v>179</v>
      </c>
      <c r="B6">
        <f>VLOOKUP($A6,'CCSD(T)-CBS'!$A$2:$I$192,2,FALSE)</f>
        <v>-27.374671966040751</v>
      </c>
      <c r="C6">
        <f>VLOOKUP($A6,'MP2-ACCT'!$A$2:$T$192,11,FALSE)*2625.5</f>
        <v>-943.57412066342238</v>
      </c>
      <c r="D6">
        <f>VLOOKUP($A6,'MP2-ACCT'!$A$2:$T$192,12,FALSE)*2625.5</f>
        <v>-2891.5816088864267</v>
      </c>
      <c r="E6">
        <f>VLOOKUP($A6,'MP2-ACCT'!$A$2:$T$192,13,FALSE)*2625.5</f>
        <v>-793.0013321252635</v>
      </c>
      <c r="F6">
        <f>VLOOKUP($A6,'MP2-ACCT'!$A$2:$T$192,14,FALSE)*2625.5</f>
        <v>-2468.2604608257075</v>
      </c>
      <c r="G6">
        <f>VLOOKUP($A6,'MP2-ACCT'!$A$2:$T$192,15,FALSE)*2625.5</f>
        <v>-136.20722967457229</v>
      </c>
      <c r="H6">
        <f>VLOOKUP($A6,'MP2-ACCT'!$A$2:$T$192,16,FALSE)*2625.5</f>
        <v>-407.98099955046814</v>
      </c>
    </row>
    <row r="7" spans="1:8" x14ac:dyDescent="0.25">
      <c r="A7" s="1" t="s">
        <v>180</v>
      </c>
      <c r="B7">
        <f>VLOOKUP($A7,'CCSD(T)-CBS'!$A$2:$I$192,2,FALSE)</f>
        <v>-55.43049811026367</v>
      </c>
      <c r="C7">
        <f>VLOOKUP($A7,'MP2-ACCT'!$A$2:$T$192,11,FALSE)*2625.5</f>
        <v>-1454.8711406308355</v>
      </c>
      <c r="D7">
        <f>VLOOKUP($A7,'MP2-ACCT'!$A$2:$T$192,12,FALSE)*2625.5</f>
        <v>-4243.7790805459999</v>
      </c>
      <c r="E7">
        <f>VLOOKUP($A7,'MP2-ACCT'!$A$2:$T$192,13,FALSE)*2625.5</f>
        <v>-791.41140137656328</v>
      </c>
      <c r="F7">
        <f>VLOOKUP($A7,'MP2-ACCT'!$A$2:$T$192,14,FALSE)*2625.5</f>
        <v>-2460.6751603713055</v>
      </c>
      <c r="G7">
        <f>VLOOKUP($A7,'MP2-ACCT'!$A$2:$T$192,15,FALSE)*2625.5</f>
        <v>-633.34502259575265</v>
      </c>
      <c r="H7">
        <f>VLOOKUP($A7,'MP2-ACCT'!$A$2:$T$192,16,FALSE)*2625.5</f>
        <v>-1746.200224047662</v>
      </c>
    </row>
    <row r="8" spans="1:8" x14ac:dyDescent="0.25">
      <c r="A8" s="1" t="s">
        <v>181</v>
      </c>
      <c r="B8">
        <f>VLOOKUP($A8,'CCSD(T)-CBS'!$A$2:$I$192,2,FALSE)</f>
        <v>-42.652555110739286</v>
      </c>
      <c r="C8">
        <f>VLOOKUP($A8,'MP2-ACCT'!$A$2:$T$192,11,FALSE)*2625.5</f>
        <v>-1447.1105688555126</v>
      </c>
      <c r="D8">
        <f>VLOOKUP($A8,'MP2-ACCT'!$A$2:$T$192,12,FALSE)*2625.5</f>
        <v>-4235.2574569775416</v>
      </c>
      <c r="E8">
        <f>VLOOKUP($A8,'MP2-ACCT'!$A$2:$T$192,13,FALSE)*2625.5</f>
        <v>-791.53091357343044</v>
      </c>
      <c r="F8">
        <f>VLOOKUP($A8,'MP2-ACCT'!$A$2:$T$192,14,FALSE)*2625.5</f>
        <v>-2461.8743280920394</v>
      </c>
      <c r="G8">
        <f>VLOOKUP($A8,'MP2-ACCT'!$A$2:$T$192,15,FALSE)*2625.5</f>
        <v>-633.01075704472976</v>
      </c>
      <c r="H8">
        <f>VLOOKUP($A8,'MP2-ACCT'!$A$2:$T$192,16,FALSE)*2625.5</f>
        <v>-1746.2622838215234</v>
      </c>
    </row>
    <row r="9" spans="1:8" x14ac:dyDescent="0.25">
      <c r="A9" s="1" t="s">
        <v>182</v>
      </c>
      <c r="B9">
        <f>VLOOKUP($A9,'CCSD(T)-CBS'!$A$2:$I$192,2,FALSE)</f>
        <v>-42.388904300653394</v>
      </c>
      <c r="C9">
        <f>VLOOKUP($A9,'MP2-ACCT'!$A$2:$T$192,11,FALSE)*2625.5</f>
        <v>-1581.5137713699778</v>
      </c>
      <c r="D9">
        <f>VLOOKUP($A9,'MP2-ACCT'!$A$2:$T$192,12,FALSE)*2625.5</f>
        <v>-4661.6539562430426</v>
      </c>
      <c r="E9">
        <f>VLOOKUP($A9,'MP2-ACCT'!$A$2:$T$192,13,FALSE)*2625.5</f>
        <v>-791.42869276899353</v>
      </c>
      <c r="F9">
        <f>VLOOKUP($A9,'MP2-ACCT'!$A$2:$T$192,14,FALSE)*2625.5</f>
        <v>-2460.2549939313571</v>
      </c>
      <c r="G9">
        <f>VLOOKUP($A9,'MP2-ACCT'!$A$2:$T$192,15,FALSE)*2625.5</f>
        <v>-767.67339608874022</v>
      </c>
      <c r="H9">
        <f>VLOOKUP($A9,'MP2-ACCT'!$A$2:$T$192,16,FALSE)*2625.5</f>
        <v>-2174.6754085918933</v>
      </c>
    </row>
    <row r="10" spans="1:8" x14ac:dyDescent="0.25">
      <c r="A10" s="1" t="s">
        <v>183</v>
      </c>
      <c r="B10">
        <f>VLOOKUP($A10,'CCSD(T)-CBS'!$A$2:$I$192,2,FALSE)</f>
        <v>-63.766010985826142</v>
      </c>
      <c r="C10">
        <f>VLOOKUP($A10,'MP2-ACCT'!$A$2:$T$192,11,FALSE)*2625.5</f>
        <v>-3262.159536918904</v>
      </c>
      <c r="D10">
        <f>VLOOKUP($A10,'MP2-ACCT'!$A$2:$T$192,12,FALSE)*2625.5</f>
        <v>-9088.4891371312133</v>
      </c>
      <c r="E10">
        <f>VLOOKUP($A10,'MP2-ACCT'!$A$2:$T$192,13,FALSE)*2625.5</f>
        <v>-790.95998357649034</v>
      </c>
      <c r="F10">
        <f>VLOOKUP($A10,'MP2-ACCT'!$A$2:$T$192,14,FALSE)*2625.5</f>
        <v>-2459.5114203695284</v>
      </c>
      <c r="G10">
        <f>VLOOKUP($A10,'MP2-ACCT'!$A$2:$T$192,15,FALSE)*2625.5</f>
        <v>-2436.8060210211888</v>
      </c>
      <c r="H10">
        <f>VLOOKUP($A10,'MP2-ACCT'!$A$2:$T$192,16,FALSE)*2625.5</f>
        <v>-6582.4778734878182</v>
      </c>
    </row>
    <row r="11" spans="1:8" x14ac:dyDescent="0.25">
      <c r="A11" s="1" t="s">
        <v>184</v>
      </c>
      <c r="B11">
        <f>VLOOKUP($A11,'CCSD(T)-CBS'!$A$2:$I$192,2,FALSE)</f>
        <v>499.2579391013478</v>
      </c>
      <c r="C11">
        <f>VLOOKUP($A11,'MP2-ACCT'!$A$2:$T$192,11,FALSE)*2625.5</f>
        <v>-3247.11109850086</v>
      </c>
      <c r="D11">
        <f>VLOOKUP($A11,'MP2-ACCT'!$A$2:$T$192,12,FALSE)*2625.5</f>
        <v>-9067.6935354146754</v>
      </c>
      <c r="E11">
        <f>VLOOKUP($A11,'MP2-ACCT'!$A$2:$T$192,13,FALSE)*2625.5</f>
        <v>-791.28276441568084</v>
      </c>
      <c r="F11">
        <f>VLOOKUP($A11,'MP2-ACCT'!$A$2:$T$192,14,FALSE)*2625.5</f>
        <v>-2461.3909635986774</v>
      </c>
      <c r="G11">
        <f>VLOOKUP($A11,'MP2-ACCT'!$A$2:$T$192,15,FALSE)*2625.5</f>
        <v>-2435.9653211898076</v>
      </c>
      <c r="H11">
        <f>VLOOKUP($A11,'MP2-ACCT'!$A$2:$T$192,16,FALSE)*2625.5</f>
        <v>-6580.5847625829902</v>
      </c>
    </row>
    <row r="12" spans="1:8" x14ac:dyDescent="0.25">
      <c r="A12" s="1" t="s">
        <v>185</v>
      </c>
      <c r="B12">
        <f>VLOOKUP($A12,'CCSD(T)-CBS'!$A$2:$I$192,2,FALSE)</f>
        <v>494.78063656094673</v>
      </c>
      <c r="C12">
        <f>VLOOKUP($A12,'MP2-ACCT'!$A$2:$T$192,11,FALSE)*2625.5</f>
        <v>-3250.0262505629585</v>
      </c>
      <c r="D12">
        <f>VLOOKUP($A12,'MP2-ACCT'!$A$2:$T$192,12,FALSE)*2625.5</f>
        <v>-9069.6847775822262</v>
      </c>
      <c r="E12">
        <f>VLOOKUP($A12,'MP2-ACCT'!$A$2:$T$192,13,FALSE)*2625.5</f>
        <v>-791.02108920209025</v>
      </c>
      <c r="F12">
        <f>VLOOKUP($A12,'MP2-ACCT'!$A$2:$T$192,14,FALSE)*2625.5</f>
        <v>-2460.3631506438614</v>
      </c>
      <c r="G12">
        <f>VLOOKUP($A12,'MP2-ACCT'!$A$2:$T$192,15,FALSE)*2625.5</f>
        <v>-2436.7353840547507</v>
      </c>
      <c r="H12">
        <f>VLOOKUP($A12,'MP2-ACCT'!$A$2:$T$192,16,FALSE)*2625.5</f>
        <v>-6581.4577231693611</v>
      </c>
    </row>
    <row r="13" spans="1:8" x14ac:dyDescent="0.25">
      <c r="A13" s="1" t="s">
        <v>186</v>
      </c>
      <c r="B13">
        <f>VLOOKUP($A13,'CCSD(T)-CBS'!$A$2:$I$192,2,FALSE)</f>
        <v>-36.109422095924856</v>
      </c>
      <c r="C13">
        <f>VLOOKUP($A13,'MP2-ACCT'!$A$2:$T$192,11,FALSE)*2625.5</f>
        <v>-2036.5055776219108</v>
      </c>
      <c r="D13">
        <f>VLOOKUP($A13,'MP2-ACCT'!$A$2:$T$192,12,FALSE)*2625.5</f>
        <v>-5853.0375569891667</v>
      </c>
      <c r="E13">
        <f>VLOOKUP($A13,'MP2-ACCT'!$A$2:$T$192,13,FALSE)*2625.5</f>
        <v>-790.92647676167383</v>
      </c>
      <c r="F13">
        <f>VLOOKUP($A13,'MP2-ACCT'!$A$2:$T$192,14,FALSE)*2625.5</f>
        <v>-2459.4626880981123</v>
      </c>
      <c r="G13">
        <f>VLOOKUP($A13,'MP2-ACCT'!$A$2:$T$192,15,FALSE)*2625.5</f>
        <v>-1228.4504756942133</v>
      </c>
      <c r="H13">
        <f>VLOOKUP($A13,'MP2-ACCT'!$A$2:$T$192,16,FALSE)*2625.5</f>
        <v>-3370.1661303357664</v>
      </c>
    </row>
    <row r="14" spans="1:8" x14ac:dyDescent="0.25">
      <c r="A14" s="1" t="s">
        <v>187</v>
      </c>
      <c r="B14">
        <f>VLOOKUP($A14,'CCSD(T)-CBS'!$A$2:$I$192,2,FALSE)</f>
        <v>-40.837053406632549</v>
      </c>
      <c r="C14">
        <f>VLOOKUP($A14,'MP2-ACCT'!$A$2:$T$192,11,FALSE)*2625.5</f>
        <v>-2235.7137476368125</v>
      </c>
      <c r="D14">
        <f>VLOOKUP($A14,'MP2-ACCT'!$A$2:$T$192,12,FALSE)*2625.5</f>
        <v>-6512.1459518845986</v>
      </c>
      <c r="E14">
        <f>VLOOKUP($A14,'MP2-ACCT'!$A$2:$T$192,13,FALSE)*2625.5</f>
        <v>-791.10229107320299</v>
      </c>
      <c r="F14">
        <f>VLOOKUP($A14,'MP2-ACCT'!$A$2:$T$192,14,FALSE)*2625.5</f>
        <v>-2459.9308197742671</v>
      </c>
      <c r="G14">
        <f>VLOOKUP($A14,'MP2-ACCT'!$A$2:$T$192,15,FALSE)*2625.5</f>
        <v>-1422.9829511620262</v>
      </c>
      <c r="H14">
        <f>VLOOKUP($A14,'MP2-ACCT'!$A$2:$T$192,16,FALSE)*2625.5</f>
        <v>-4025.9516820303579</v>
      </c>
    </row>
    <row r="15" spans="1:8" x14ac:dyDescent="0.25">
      <c r="A15" s="1" t="s">
        <v>188</v>
      </c>
      <c r="B15">
        <f>VLOOKUP($A15,'CCSD(T)-CBS'!$A$2:$I$192,2,FALSE)</f>
        <v>-32.608530094107664</v>
      </c>
      <c r="C15">
        <f>VLOOKUP($A15,'MP2-ACCT'!$A$2:$T$192,11,FALSE)*2625.5</f>
        <v>-1569.1078837996167</v>
      </c>
      <c r="D15">
        <f>VLOOKUP($A15,'MP2-ACCT'!$A$2:$T$192,12,FALSE)*2625.5</f>
        <v>-4821.5759561952809</v>
      </c>
      <c r="E15">
        <f>VLOOKUP($A15,'MP2-ACCT'!$A$2:$T$192,13,FALSE)*2625.5</f>
        <v>-749.80060569076022</v>
      </c>
      <c r="F15">
        <f>VLOOKUP($A15,'MP2-ACCT'!$A$2:$T$192,14,FALSE)*2625.5</f>
        <v>-2575.8879452629285</v>
      </c>
      <c r="G15">
        <f>VLOOKUP($A15,'MP2-ACCT'!$A$2:$T$192,15,FALSE)*2625.5</f>
        <v>-803.33779415075185</v>
      </c>
      <c r="H15">
        <f>VLOOKUP($A15,'MP2-ACCT'!$A$2:$T$192,16,FALSE)*2625.5</f>
        <v>-2224.7163025973923</v>
      </c>
    </row>
    <row r="16" spans="1:8" x14ac:dyDescent="0.25">
      <c r="A16" s="1" t="s">
        <v>189</v>
      </c>
      <c r="B16">
        <f>VLOOKUP($A16,'CCSD(T)-CBS'!$A$2:$I$192,2,FALSE)</f>
        <v>-30.204514303123233</v>
      </c>
      <c r="C16">
        <f>VLOOKUP($A16,'MP2-ACCT'!$A$2:$T$192,11,FALSE)*2625.5</f>
        <v>-1567.8489964796884</v>
      </c>
      <c r="D16">
        <f>VLOOKUP($A16,'MP2-ACCT'!$A$2:$T$192,12,FALSE)*2625.5</f>
        <v>-4820.1204332877587</v>
      </c>
      <c r="E16">
        <f>VLOOKUP($A16,'MP2-ACCT'!$A$2:$T$192,13,FALSE)*2625.5</f>
        <v>-749.94849802736201</v>
      </c>
      <c r="F16">
        <f>VLOOKUP($A16,'MP2-ACCT'!$A$2:$T$192,14,FALSE)*2625.5</f>
        <v>-2576.0854021793857</v>
      </c>
      <c r="G16">
        <f>VLOOKUP($A16,'MP2-ACCT'!$A$2:$T$192,15,FALSE)*2625.5</f>
        <v>-803.3419218613634</v>
      </c>
      <c r="H16">
        <f>VLOOKUP($A16,'MP2-ACCT'!$A$2:$T$192,16,FALSE)*2625.5</f>
        <v>-2224.7296577670422</v>
      </c>
    </row>
    <row r="17" spans="1:8" x14ac:dyDescent="0.25">
      <c r="A17" s="1" t="s">
        <v>25</v>
      </c>
      <c r="B17">
        <f>VLOOKUP($A17,'CCSD(T)-CBS'!$A$2:$I$192,2,FALSE)</f>
        <v>-43.297783855312559</v>
      </c>
      <c r="C17">
        <f>VLOOKUP($A17,'MP2-ACCT'!$A$2:$T$192,11,FALSE)*2625.5</f>
        <v>-962.72488636874368</v>
      </c>
      <c r="D17">
        <f>VLOOKUP($A17,'MP2-ACCT'!$A$2:$T$192,12,FALSE)*2625.5</f>
        <v>-3058.8107840693897</v>
      </c>
      <c r="E17">
        <f>VLOOKUP($A17,'MP2-ACCT'!$A$2:$T$192,13,FALSE)*2625.5</f>
        <v>-750.48829793289531</v>
      </c>
      <c r="F17">
        <f>VLOOKUP($A17,'MP2-ACCT'!$A$2:$T$192,14,FALSE)*2625.5</f>
        <v>-2576.9877129201723</v>
      </c>
      <c r="G17">
        <f>VLOOKUP($A17,'MP2-ACCT'!$A$2:$T$192,15,FALSE)*2625.5</f>
        <v>-186.02376356295696</v>
      </c>
      <c r="H17">
        <f>VLOOKUP($A17,'MP2-ACCT'!$A$2:$T$192,16,FALSE)*2625.5</f>
        <v>-447.04579874234071</v>
      </c>
    </row>
    <row r="18" spans="1:8" x14ac:dyDescent="0.25">
      <c r="A18" s="1" t="s">
        <v>26</v>
      </c>
      <c r="B18">
        <f>VLOOKUP($A18,'CCSD(T)-CBS'!$A$2:$I$192,2,FALSE)</f>
        <v>-41.623578157914835</v>
      </c>
      <c r="C18">
        <f>VLOOKUP($A18,'MP2-ACCT'!$A$2:$T$192,11,FALSE)*2625.5</f>
        <v>-961.34037081437214</v>
      </c>
      <c r="D18">
        <f>VLOOKUP($A18,'MP2-ACCT'!$A$2:$T$192,12,FALSE)*2625.5</f>
        <v>-3057.3074893833655</v>
      </c>
      <c r="E18">
        <f>VLOOKUP($A18,'MP2-ACCT'!$A$2:$T$192,13,FALSE)*2625.5</f>
        <v>-750.49012278592465</v>
      </c>
      <c r="F18">
        <f>VLOOKUP($A18,'MP2-ACCT'!$A$2:$T$192,14,FALSE)*2625.5</f>
        <v>-2577.2273298170576</v>
      </c>
      <c r="G18">
        <f>VLOOKUP($A18,'MP2-ACCT'!$A$2:$T$192,15,FALSE)*2625.5</f>
        <v>-186.0237635629567</v>
      </c>
      <c r="H18">
        <f>VLOOKUP($A18,'MP2-ACCT'!$A$2:$T$192,16,FALSE)*2625.5</f>
        <v>-447.04579874234071</v>
      </c>
    </row>
    <row r="19" spans="1:8" x14ac:dyDescent="0.25">
      <c r="A19" s="1" t="s">
        <v>190</v>
      </c>
      <c r="B19">
        <f>VLOOKUP($A19,'CCSD(T)-CBS'!$A$2:$I$192,2,FALSE)</f>
        <v>-37.629084625945666</v>
      </c>
      <c r="C19">
        <f>VLOOKUP($A19,'MP2-ACCT'!$A$2:$T$192,11,FALSE)*2625.5</f>
        <v>-906.50187292345049</v>
      </c>
      <c r="D19">
        <f>VLOOKUP($A19,'MP2-ACCT'!$A$2:$T$192,12,FALSE)*2625.5</f>
        <v>-3009.3302964768336</v>
      </c>
      <c r="E19">
        <f>VLOOKUP($A19,'MP2-ACCT'!$A$2:$T$192,13,FALSE)*2625.5</f>
        <v>-750.55284886179118</v>
      </c>
      <c r="F19">
        <f>VLOOKUP($A19,'MP2-ACCT'!$A$2:$T$192,14,FALSE)*2625.5</f>
        <v>-2577.0764580347081</v>
      </c>
      <c r="G19">
        <f>VLOOKUP($A19,'MP2-ACCT'!$A$2:$T$192,15,FALSE)*2625.5</f>
        <v>-136.20722967456732</v>
      </c>
      <c r="H19">
        <f>VLOOKUP($A19,'MP2-ACCT'!$A$2:$T$192,16,FALSE)*2625.5</f>
        <v>-407.98099955046018</v>
      </c>
    </row>
    <row r="20" spans="1:8" x14ac:dyDescent="0.25">
      <c r="A20" s="1" t="s">
        <v>191</v>
      </c>
      <c r="B20">
        <f>VLOOKUP($A20,'CCSD(T)-CBS'!$A$2:$I$192,2,FALSE)</f>
        <v>-36.824639143612217</v>
      </c>
      <c r="C20">
        <f>VLOOKUP($A20,'MP2-ACCT'!$A$2:$T$192,11,FALSE)*2625.5</f>
        <v>-905.83450419118469</v>
      </c>
      <c r="D20">
        <f>VLOOKUP($A20,'MP2-ACCT'!$A$2:$T$192,12,FALSE)*2625.5</f>
        <v>-3008.7237498667741</v>
      </c>
      <c r="E20">
        <f>VLOOKUP($A20,'MP2-ACCT'!$A$2:$T$192,13,FALSE)*2625.5</f>
        <v>-750.54273406779816</v>
      </c>
      <c r="F20">
        <f>VLOOKUP($A20,'MP2-ACCT'!$A$2:$T$192,14,FALSE)*2625.5</f>
        <v>-2577.2579226650728</v>
      </c>
      <c r="G20">
        <f>VLOOKUP($A20,'MP2-ACCT'!$A$2:$T$192,15,FALSE)*2625.5</f>
        <v>-136.20722967455367</v>
      </c>
      <c r="H20">
        <f>VLOOKUP($A20,'MP2-ACCT'!$A$2:$T$192,16,FALSE)*2625.5</f>
        <v>-407.98099955044444</v>
      </c>
    </row>
    <row r="21" spans="1:8" x14ac:dyDescent="0.25">
      <c r="A21" s="1" t="s">
        <v>192</v>
      </c>
      <c r="B21">
        <f>VLOOKUP($A21,'CCSD(T)-CBS'!$A$2:$I$192,2,FALSE)</f>
        <v>-39.579693500606027</v>
      </c>
      <c r="C21">
        <f>VLOOKUP($A21,'MP2-ACCT'!$A$2:$T$192,11,FALSE)*2625.5</f>
        <v>-1399.1812859643217</v>
      </c>
      <c r="D21">
        <f>VLOOKUP($A21,'MP2-ACCT'!$A$2:$T$192,12,FALSE)*2625.5</f>
        <v>-4332.9566077903964</v>
      </c>
      <c r="E21">
        <f>VLOOKUP($A21,'MP2-ACCT'!$A$2:$T$192,13,FALSE)*2625.5</f>
        <v>-750.36057579130579</v>
      </c>
      <c r="F21">
        <f>VLOOKUP($A21,'MP2-ACCT'!$A$2:$T$192,14,FALSE)*2625.5</f>
        <v>-2576.6778220893416</v>
      </c>
      <c r="G21">
        <f>VLOOKUP($A21,'MP2-ACCT'!$A$2:$T$192,15,FALSE)*2625.5</f>
        <v>-627.28454716500107</v>
      </c>
      <c r="H21">
        <f>VLOOKUP($A21,'MP2-ACCT'!$A$2:$T$192,16,FALSE)*2625.5</f>
        <v>-1731.2257534318944</v>
      </c>
    </row>
    <row r="22" spans="1:8" x14ac:dyDescent="0.25">
      <c r="A22" s="1" t="s">
        <v>193</v>
      </c>
      <c r="B22">
        <f>VLOOKUP($A22,'CCSD(T)-CBS'!$A$2:$I$192,2,FALSE)</f>
        <v>-43.086579592619728</v>
      </c>
      <c r="C22">
        <f>VLOOKUP($A22,'MP2-ACCT'!$A$2:$T$192,11,FALSE)*2625.5</f>
        <v>-1400.3700273947927</v>
      </c>
      <c r="D22">
        <f>VLOOKUP($A22,'MP2-ACCT'!$A$2:$T$192,12,FALSE)*2625.5</f>
        <v>-4335.7221494879104</v>
      </c>
      <c r="E22">
        <f>VLOOKUP($A22,'MP2-ACCT'!$A$2:$T$192,13,FALSE)*2625.5</f>
        <v>-750.16444175550043</v>
      </c>
      <c r="F22">
        <f>VLOOKUP($A22,'MP2-ACCT'!$A$2:$T$192,14,FALSE)*2625.5</f>
        <v>-2576.3751678725835</v>
      </c>
      <c r="G22">
        <f>VLOOKUP($A22,'MP2-ACCT'!$A$2:$T$192,15,FALSE)*2625.5</f>
        <v>-627.24504743019054</v>
      </c>
      <c r="H22">
        <f>VLOOKUP($A22,'MP2-ACCT'!$A$2:$T$192,16,FALSE)*2625.5</f>
        <v>-1731.5761265819601</v>
      </c>
    </row>
    <row r="23" spans="1:8" x14ac:dyDescent="0.25">
      <c r="A23" s="1" t="s">
        <v>194</v>
      </c>
      <c r="B23">
        <f>VLOOKUP($A23,'CCSD(T)-CBS'!$A$2:$I$192,2,FALSE)</f>
        <v>-39.566743252149081</v>
      </c>
      <c r="C23">
        <f>VLOOKUP($A23,'MP2-ACCT'!$A$2:$T$192,11,FALSE)*2625.5</f>
        <v>-1397.4132947188518</v>
      </c>
      <c r="D23">
        <f>VLOOKUP($A23,'MP2-ACCT'!$A$2:$T$192,12,FALSE)*2625.5</f>
        <v>-4335.772063454212</v>
      </c>
      <c r="E23">
        <f>VLOOKUP($A23,'MP2-ACCT'!$A$2:$T$192,13,FALSE)*2625.5</f>
        <v>-749.89062345414982</v>
      </c>
      <c r="F23">
        <f>VLOOKUP($A23,'MP2-ACCT'!$A$2:$T$192,14,FALSE)*2625.5</f>
        <v>-2576.1362362685195</v>
      </c>
      <c r="G23">
        <f>VLOOKUP($A23,'MP2-ACCT'!$A$2:$T$192,15,FALSE)*2625.5</f>
        <v>-627.19161796736466</v>
      </c>
      <c r="H23">
        <f>VLOOKUP($A23,'MP2-ACCT'!$A$2:$T$192,16,FALSE)*2625.5</f>
        <v>-1732.1604740577245</v>
      </c>
    </row>
    <row r="24" spans="1:8" x14ac:dyDescent="0.25">
      <c r="A24" s="1" t="s">
        <v>195</v>
      </c>
      <c r="B24">
        <f>VLOOKUP($A24,'CCSD(T)-CBS'!$A$2:$I$192,2,FALSE)</f>
        <v>-41.684524156510179</v>
      </c>
      <c r="C24">
        <f>VLOOKUP($A24,'MP2-ACCT'!$A$2:$T$192,11,FALSE)*2625.5</f>
        <v>-1399.299906178127</v>
      </c>
      <c r="D24">
        <f>VLOOKUP($A24,'MP2-ACCT'!$A$2:$T$192,12,FALSE)*2625.5</f>
        <v>-4334.6483297603891</v>
      </c>
      <c r="E24">
        <f>VLOOKUP($A24,'MP2-ACCT'!$A$2:$T$192,13,FALSE)*2625.5</f>
        <v>-749.89326946295421</v>
      </c>
      <c r="F24">
        <f>VLOOKUP($A24,'MP2-ACCT'!$A$2:$T$192,14,FALSE)*2625.5</f>
        <v>-2576.1303957652931</v>
      </c>
      <c r="G24">
        <f>VLOOKUP($A24,'MP2-ACCT'!$A$2:$T$192,15,FALSE)*2625.5</f>
        <v>-627.28382954190909</v>
      </c>
      <c r="H24">
        <f>VLOOKUP($A24,'MP2-ACCT'!$A$2:$T$192,16,FALSE)*2625.5</f>
        <v>-1731.5888844051224</v>
      </c>
    </row>
    <row r="25" spans="1:8" x14ac:dyDescent="0.25">
      <c r="A25" s="1" t="s">
        <v>196</v>
      </c>
      <c r="B25">
        <f>VLOOKUP($A25,'CCSD(T)-CBS'!$A$2:$I$192,2,FALSE)</f>
        <v>-38.192231311595606</v>
      </c>
      <c r="C25">
        <f>VLOOKUP($A25,'MP2-ACCT'!$A$2:$T$192,11,FALSE)*2625.5</f>
        <v>-1538.1067267224828</v>
      </c>
      <c r="D25">
        <f>VLOOKUP($A25,'MP2-ACCT'!$A$2:$T$192,12,FALSE)*2625.5</f>
        <v>-4776.5329330853492</v>
      </c>
      <c r="E25">
        <f>VLOOKUP($A25,'MP2-ACCT'!$A$2:$T$192,13,FALSE)*2625.5</f>
        <v>-749.80465217021617</v>
      </c>
      <c r="F25">
        <f>VLOOKUP($A25,'MP2-ACCT'!$A$2:$T$192,14,FALSE)*2625.5</f>
        <v>-2576.2283723089095</v>
      </c>
      <c r="G25">
        <f>VLOOKUP($A25,'MP2-ACCT'!$A$2:$T$192,15,FALSE)*2625.5</f>
        <v>-767.69799562924527</v>
      </c>
      <c r="H25">
        <f>VLOOKUP($A25,'MP2-ACCT'!$A$2:$T$192,16,FALSE)*2625.5</f>
        <v>-2175.9049143846241</v>
      </c>
    </row>
    <row r="26" spans="1:8" x14ac:dyDescent="0.25">
      <c r="A26" s="1" t="s">
        <v>197</v>
      </c>
      <c r="B26">
        <f>VLOOKUP($A26,'CCSD(T)-CBS'!$A$2:$I$192,2,FALSE)</f>
        <v>-33.943007268452675</v>
      </c>
      <c r="C26">
        <f>VLOOKUP($A26,'MP2-ACCT'!$A$2:$T$192,11,FALSE)*2625.5</f>
        <v>-1535.8892355637818</v>
      </c>
      <c r="D26">
        <f>VLOOKUP($A26,'MP2-ACCT'!$A$2:$T$192,12,FALSE)*2625.5</f>
        <v>-4773.7774663853361</v>
      </c>
      <c r="E26">
        <f>VLOOKUP($A26,'MP2-ACCT'!$A$2:$T$192,13,FALSE)*2625.5</f>
        <v>-750.02350584828287</v>
      </c>
      <c r="F26">
        <f>VLOOKUP($A26,'MP2-ACCT'!$A$2:$T$192,14,FALSE)*2625.5</f>
        <v>-2576.6253062342353</v>
      </c>
      <c r="G26">
        <f>VLOOKUP($A26,'MP2-ACCT'!$A$2:$T$192,15,FALSE)*2625.5</f>
        <v>-767.69345051935841</v>
      </c>
      <c r="H26">
        <f>VLOOKUP($A26,'MP2-ACCT'!$A$2:$T$192,16,FALSE)*2625.5</f>
        <v>-2175.8822721367442</v>
      </c>
    </row>
    <row r="27" spans="1:8" x14ac:dyDescent="0.25">
      <c r="A27" s="1" t="s">
        <v>198</v>
      </c>
      <c r="B27">
        <f>VLOOKUP($A27,'CCSD(T)-CBS'!$A$2:$I$192,2,FALSE)</f>
        <v>568.73128998406537</v>
      </c>
      <c r="C27">
        <f>VLOOKUP($A27,'MP2-ACCT'!$A$2:$T$192,11,FALSE)*2625.5</f>
        <v>-3208.7983231189082</v>
      </c>
      <c r="D27">
        <f>VLOOKUP($A27,'MP2-ACCT'!$A$2:$T$192,12,FALSE)*2625.5</f>
        <v>-9190.5780958257237</v>
      </c>
      <c r="E27">
        <f>VLOOKUP($A27,'MP2-ACCT'!$A$2:$T$192,13,FALSE)*2625.5</f>
        <v>-750.14058895440974</v>
      </c>
      <c r="F27">
        <f>VLOOKUP($A27,'MP2-ACCT'!$A$2:$T$192,14,FALSE)*2625.5</f>
        <v>-2575.9645388218373</v>
      </c>
      <c r="G27">
        <f>VLOOKUP($A27,'MP2-ACCT'!$A$2:$T$192,15,FALSE)*2625.5</f>
        <v>-2435.2643844093782</v>
      </c>
      <c r="H27">
        <f>VLOOKUP($A27,'MP2-ACCT'!$A$2:$T$192,16,FALSE)*2625.5</f>
        <v>-6581.5212434426639</v>
      </c>
    </row>
    <row r="28" spans="1:8" x14ac:dyDescent="0.25">
      <c r="A28" s="1" t="s">
        <v>199</v>
      </c>
      <c r="B28">
        <f>VLOOKUP($A28,'CCSD(T)-CBS'!$A$2:$I$192,2,FALSE)</f>
        <v>578.48765784102216</v>
      </c>
      <c r="C28">
        <f>VLOOKUP($A28,'MP2-ACCT'!$A$2:$T$192,11,FALSE)*2625.5</f>
        <v>-3203.9199824150983</v>
      </c>
      <c r="D28">
        <f>VLOOKUP($A28,'MP2-ACCT'!$A$2:$T$192,12,FALSE)*2625.5</f>
        <v>-9181.6120521934154</v>
      </c>
      <c r="E28">
        <f>VLOOKUP($A28,'MP2-ACCT'!$A$2:$T$192,13,FALSE)*2625.5</f>
        <v>-749.85306772791625</v>
      </c>
      <c r="F28">
        <f>VLOOKUP($A28,'MP2-ACCT'!$A$2:$T$192,14,FALSE)*2625.5</f>
        <v>-2575.7080665281351</v>
      </c>
      <c r="G28">
        <f>VLOOKUP($A28,'MP2-ACCT'!$A$2:$T$192,15,FALSE)*2625.5</f>
        <v>-2435.1410578785599</v>
      </c>
      <c r="H28">
        <f>VLOOKUP($A28,'MP2-ACCT'!$A$2:$T$192,16,FALSE)*2625.5</f>
        <v>-6580.4336738971297</v>
      </c>
    </row>
    <row r="29" spans="1:8" x14ac:dyDescent="0.25">
      <c r="A29" s="1" t="s">
        <v>200</v>
      </c>
      <c r="B29">
        <f>VLOOKUP($A29,'CCSD(T)-CBS'!$A$2:$I$192,2,FALSE)</f>
        <v>570.18981120497665</v>
      </c>
      <c r="C29">
        <f>VLOOKUP($A29,'MP2-ACCT'!$A$2:$T$192,11,FALSE)*2625.5</f>
        <v>-3208.0579465524893</v>
      </c>
      <c r="D29">
        <f>VLOOKUP($A29,'MP2-ACCT'!$A$2:$T$192,12,FALSE)*2625.5</f>
        <v>-9189.3080111525996</v>
      </c>
      <c r="E29">
        <f>VLOOKUP($A29,'MP2-ACCT'!$A$2:$T$192,13,FALSE)*2625.5</f>
        <v>-750.11659480267929</v>
      </c>
      <c r="F29">
        <f>VLOOKUP($A29,'MP2-ACCT'!$A$2:$T$192,14,FALSE)*2625.5</f>
        <v>-2576.129560774023</v>
      </c>
      <c r="G29">
        <f>VLOOKUP($A29,'MP2-ACCT'!$A$2:$T$192,15,FALSE)*2625.5</f>
        <v>-2435.1637715205088</v>
      </c>
      <c r="H29">
        <f>VLOOKUP($A29,'MP2-ACCT'!$A$2:$T$192,16,FALSE)*2625.5</f>
        <v>-6581.2338387605187</v>
      </c>
    </row>
    <row r="30" spans="1:8" x14ac:dyDescent="0.25">
      <c r="A30" s="1" t="s">
        <v>201</v>
      </c>
      <c r="B30">
        <f>VLOOKUP($A30,'CCSD(T)-CBS'!$A$2:$I$192,2,FALSE)</f>
        <v>576.97933489285242</v>
      </c>
      <c r="C30">
        <f>VLOOKUP($A30,'MP2-ACCT'!$A$2:$T$192,11,FALSE)*2625.5</f>
        <v>-3204.6130326811831</v>
      </c>
      <c r="D30">
        <f>VLOOKUP($A30,'MP2-ACCT'!$A$2:$T$192,12,FALSE)*2625.5</f>
        <v>-9182.0459551945623</v>
      </c>
      <c r="E30">
        <f>VLOOKUP($A30,'MP2-ACCT'!$A$2:$T$192,13,FALSE)*2625.5</f>
        <v>-750.06013104278225</v>
      </c>
      <c r="F30">
        <f>VLOOKUP($A30,'MP2-ACCT'!$A$2:$T$192,14,FALSE)*2625.5</f>
        <v>-2575.9660524888104</v>
      </c>
      <c r="G30">
        <f>VLOOKUP($A30,'MP2-ACCT'!$A$2:$T$192,15,FALSE)*2625.5</f>
        <v>-2434.9905613805809</v>
      </c>
      <c r="H30">
        <f>VLOOKUP($A30,'MP2-ACCT'!$A$2:$T$192,16,FALSE)*2625.5</f>
        <v>-6580.1247579372211</v>
      </c>
    </row>
    <row r="31" spans="1:8" x14ac:dyDescent="0.25">
      <c r="A31" s="1" t="s">
        <v>202</v>
      </c>
      <c r="B31">
        <f>VLOOKUP($A31,'CCSD(T)-CBS'!$A$2:$I$192,2,FALSE)</f>
        <v>-32.210628191950491</v>
      </c>
      <c r="C31">
        <f>VLOOKUP($A31,'MP2-ACCT'!$A$2:$T$192,11,FALSE)*2625.5</f>
        <v>-1994.4260876683904</v>
      </c>
      <c r="D31">
        <f>VLOOKUP($A31,'MP2-ACCT'!$A$2:$T$192,12,FALSE)*2625.5</f>
        <v>-5968.4323375768845</v>
      </c>
      <c r="E31">
        <f>VLOOKUP($A31,'MP2-ACCT'!$A$2:$T$192,13,FALSE)*2625.5</f>
        <v>-749.80416819059496</v>
      </c>
      <c r="F31">
        <f>VLOOKUP($A31,'MP2-ACCT'!$A$2:$T$192,14,FALSE)*2625.5</f>
        <v>-2575.8230409392886</v>
      </c>
      <c r="G31">
        <f>VLOOKUP($A31,'MP2-ACCT'!$A$2:$T$192,15,FALSE)*2625.5</f>
        <v>-1228.5780251978331</v>
      </c>
      <c r="H31">
        <f>VLOOKUP($A31,'MP2-ACCT'!$A$2:$T$192,16,FALSE)*2625.5</f>
        <v>-3370.5619539864047</v>
      </c>
    </row>
    <row r="32" spans="1:8" x14ac:dyDescent="0.25">
      <c r="A32" s="1" t="s">
        <v>203</v>
      </c>
      <c r="B32">
        <f>VLOOKUP($A32,'CCSD(T)-CBS'!$A$2:$I$192,2,FALSE)</f>
        <v>-29.998084692511839</v>
      </c>
      <c r="C32">
        <f>VLOOKUP($A32,'MP2-ACCT'!$A$2:$T$192,11,FALSE)*2625.5</f>
        <v>-1993.2034065092625</v>
      </c>
      <c r="D32">
        <f>VLOOKUP($A32,'MP2-ACCT'!$A$2:$T$192,12,FALSE)*2625.5</f>
        <v>-5967.027231423036</v>
      </c>
      <c r="E32">
        <f>VLOOKUP($A32,'MP2-ACCT'!$A$2:$T$192,13,FALSE)*2625.5</f>
        <v>-749.9186526189402</v>
      </c>
      <c r="F32">
        <f>VLOOKUP($A32,'MP2-ACCT'!$A$2:$T$192,14,FALSE)*2625.5</f>
        <v>-2575.9615211039454</v>
      </c>
      <c r="G32">
        <f>VLOOKUP($A32,'MP2-ACCT'!$A$2:$T$192,15,FALSE)*2625.5</f>
        <v>-1228.6128972351023</v>
      </c>
      <c r="H32">
        <f>VLOOKUP($A32,'MP2-ACCT'!$A$2:$T$192,16,FALSE)*2625.5</f>
        <v>-3370.6776774027135</v>
      </c>
    </row>
    <row r="33" spans="1:8" x14ac:dyDescent="0.25">
      <c r="A33" s="1" t="s">
        <v>204</v>
      </c>
      <c r="B33">
        <f>VLOOKUP($A33,'CCSD(T)-CBS'!$A$2:$I$192,2,FALSE)</f>
        <v>596.86441034879317</v>
      </c>
      <c r="C33">
        <f>VLOOKUP($A33,'MP2-ACCT'!$A$2:$T$192,11,FALSE)*2625.5</f>
        <v>-2192.3280811675827</v>
      </c>
      <c r="D33">
        <f>VLOOKUP($A33,'MP2-ACCT'!$A$2:$T$192,12,FALSE)*2625.5</f>
        <v>-6626.6665690065029</v>
      </c>
      <c r="E33">
        <f>VLOOKUP($A33,'MP2-ACCT'!$A$2:$T$192,13,FALSE)*2625.5</f>
        <v>-749.82946372760455</v>
      </c>
      <c r="F33">
        <f>VLOOKUP($A33,'MP2-ACCT'!$A$2:$T$192,14,FALSE)*2625.5</f>
        <v>-2576.2365894072036</v>
      </c>
      <c r="G33">
        <f>VLOOKUP($A33,'MP2-ACCT'!$A$2:$T$192,15,FALSE)*2625.5</f>
        <v>-1422.5586885362543</v>
      </c>
      <c r="H33">
        <f>VLOOKUP($A33,'MP2-ACCT'!$A$2:$T$192,16,FALSE)*2625.5</f>
        <v>-4026.8515669079025</v>
      </c>
    </row>
    <row r="34" spans="1:8" x14ac:dyDescent="0.25">
      <c r="A34" s="1" t="s">
        <v>205</v>
      </c>
      <c r="B34">
        <f>VLOOKUP($A34,'CCSD(T)-CBS'!$A$2:$I$192,2,FALSE)</f>
        <v>601.39667680816729</v>
      </c>
      <c r="C34">
        <f>VLOOKUP($A34,'MP2-ACCT'!$A$2:$T$192,11,FALSE)*2625.5</f>
        <v>-2189.6042400753445</v>
      </c>
      <c r="D34">
        <f>VLOOKUP($A34,'MP2-ACCT'!$A$2:$T$192,12,FALSE)*2625.5</f>
        <v>-6624.0396747356726</v>
      </c>
      <c r="E34">
        <f>VLOOKUP($A34,'MP2-ACCT'!$A$2:$T$192,13,FALSE)*2625.5</f>
        <v>-749.95169007024663</v>
      </c>
      <c r="F34">
        <f>VLOOKUP($A34,'MP2-ACCT'!$A$2:$T$192,14,FALSE)*2625.5</f>
        <v>-2576.3790956162802</v>
      </c>
      <c r="G34">
        <f>VLOOKUP($A34,'MP2-ACCT'!$A$2:$T$192,15,FALSE)*2625.5</f>
        <v>-1422.5072105060608</v>
      </c>
      <c r="H34">
        <f>VLOOKUP($A34,'MP2-ACCT'!$A$2:$T$192,16,FALSE)*2625.5</f>
        <v>-4026.8155630470178</v>
      </c>
    </row>
    <row r="35" spans="1:8" x14ac:dyDescent="0.25">
      <c r="A35" s="1" t="s">
        <v>206</v>
      </c>
      <c r="B35">
        <f>VLOOKUP($A35,'CCSD(T)-CBS'!$A$2:$I$192,2,FALSE)</f>
        <v>-36.566529330048525</v>
      </c>
      <c r="C35">
        <f>VLOOKUP($A35,'MP2-ACCT'!$A$2:$T$192,11,FALSE)*2625.5</f>
        <v>-1718.1751273084672</v>
      </c>
      <c r="D35">
        <f>VLOOKUP($A35,'MP2-ACCT'!$A$2:$T$192,12,FALSE)*2625.5</f>
        <v>-5070.3124530446676</v>
      </c>
      <c r="E35">
        <f>VLOOKUP($A35,'MP2-ACCT'!$A$2:$T$192,13,FALSE)*2625.5</f>
        <v>-897.40705800722526</v>
      </c>
      <c r="F35">
        <f>VLOOKUP($A35,'MP2-ACCT'!$A$2:$T$192,14,FALSE)*2625.5</f>
        <v>-2821.3094465008994</v>
      </c>
      <c r="G35">
        <f>VLOOKUP($A35,'MP2-ACCT'!$A$2:$T$192,15,FALSE)*2625.5</f>
        <v>-803.76366915663061</v>
      </c>
      <c r="H35">
        <f>VLOOKUP($A35,'MP2-ACCT'!$A$2:$T$192,16,FALSE)*2625.5</f>
        <v>-2226.3327154138701</v>
      </c>
    </row>
    <row r="36" spans="1:8" x14ac:dyDescent="0.25">
      <c r="A36" s="1" t="s">
        <v>207</v>
      </c>
      <c r="B36">
        <f>VLOOKUP($A36,'CCSD(T)-CBS'!$A$2:$I$192,2,FALSE)</f>
        <v>-34.074132790278327</v>
      </c>
      <c r="C36">
        <f>VLOOKUP($A36,'MP2-ACCT'!$A$2:$T$192,11,FALSE)*2625.5</f>
        <v>-1716.3868922611264</v>
      </c>
      <c r="D36">
        <f>VLOOKUP($A36,'MP2-ACCT'!$A$2:$T$192,12,FALSE)*2625.5</f>
        <v>-5068.16146947384</v>
      </c>
      <c r="E36">
        <f>VLOOKUP($A36,'MP2-ACCT'!$A$2:$T$192,13,FALSE)*2625.5</f>
        <v>-896.94111008675463</v>
      </c>
      <c r="F36">
        <f>VLOOKUP($A36,'MP2-ACCT'!$A$2:$T$192,14,FALSE)*2625.5</f>
        <v>-2820.6192890176194</v>
      </c>
      <c r="G36">
        <f>VLOOKUP($A36,'MP2-ACCT'!$A$2:$T$192,15,FALSE)*2625.5</f>
        <v>-803.77267848265421</v>
      </c>
      <c r="H36">
        <f>VLOOKUP($A36,'MP2-ACCT'!$A$2:$T$192,16,FALSE)*2625.5</f>
        <v>-2226.3690367815657</v>
      </c>
    </row>
    <row r="37" spans="1:8" x14ac:dyDescent="0.25">
      <c r="A37" s="1" t="s">
        <v>27</v>
      </c>
      <c r="B37">
        <f>VLOOKUP($A37,'CCSD(T)-CBS'!$A$2:$I$192,2,FALSE)</f>
        <v>-46.656634561284932</v>
      </c>
      <c r="C37">
        <f>VLOOKUP($A37,'MP2-ACCT'!$A$2:$T$192,11,FALSE)*2625.5</f>
        <v>-1111.7835186782868</v>
      </c>
      <c r="D37">
        <f>VLOOKUP($A37,'MP2-ACCT'!$A$2:$T$192,12,FALSE)*2625.5</f>
        <v>-3310.3394015904414</v>
      </c>
      <c r="E37">
        <f>VLOOKUP($A37,'MP2-ACCT'!$A$2:$T$192,13,FALSE)*2625.5</f>
        <v>-898.94826365275719</v>
      </c>
      <c r="F37">
        <f>VLOOKUP($A37,'MP2-ACCT'!$A$2:$T$192,14,FALSE)*2625.5</f>
        <v>-2828.8781387296467</v>
      </c>
      <c r="G37">
        <f>VLOOKUP($A37,'MP2-ACCT'!$A$2:$T$192,15,FALSE)*2625.5</f>
        <v>-186.02376356293937</v>
      </c>
      <c r="H37">
        <f>VLOOKUP($A37,'MP2-ACCT'!$A$2:$T$192,16,FALSE)*2625.5</f>
        <v>-447.04579874232235</v>
      </c>
    </row>
    <row r="38" spans="1:8" x14ac:dyDescent="0.25">
      <c r="A38" s="1" t="s">
        <v>28</v>
      </c>
      <c r="B38">
        <f>VLOOKUP($A38,'CCSD(T)-CBS'!$A$2:$I$192,2,FALSE)</f>
        <v>-33.197631558044918</v>
      </c>
      <c r="C38">
        <f>VLOOKUP($A38,'MP2-ACCT'!$A$2:$T$192,11,FALSE)*2625.5</f>
        <v>-1106.4053602267427</v>
      </c>
      <c r="D38">
        <f>VLOOKUP($A38,'MP2-ACCT'!$A$2:$T$192,12,FALSE)*2625.5</f>
        <v>-3303.9273608383528</v>
      </c>
      <c r="E38">
        <f>VLOOKUP($A38,'MP2-ACCT'!$A$2:$T$192,13,FALSE)*2625.5</f>
        <v>-899.94449396724303</v>
      </c>
      <c r="F38">
        <f>VLOOKUP($A38,'MP2-ACCT'!$A$2:$T$192,14,FALSE)*2625.5</f>
        <v>-2831.097857930225</v>
      </c>
      <c r="G38">
        <f>VLOOKUP($A38,'MP2-ACCT'!$A$2:$T$192,15,FALSE)*2625.5</f>
        <v>-186.02376356295696</v>
      </c>
      <c r="H38">
        <f>VLOOKUP($A38,'MP2-ACCT'!$A$2:$T$192,16,FALSE)*2625.5</f>
        <v>-447.04579874234071</v>
      </c>
    </row>
    <row r="39" spans="1:8" x14ac:dyDescent="0.25">
      <c r="A39" s="1" t="s">
        <v>29</v>
      </c>
      <c r="B39">
        <f>VLOOKUP($A39,'CCSD(T)-CBS'!$A$2:$I$192,2,FALSE)</f>
        <v>-33.796995652765077</v>
      </c>
      <c r="C39">
        <f>VLOOKUP($A39,'MP2-ACCT'!$A$2:$T$192,11,FALSE)*2625.5</f>
        <v>-1105.7944074667796</v>
      </c>
      <c r="D39">
        <f>VLOOKUP($A39,'MP2-ACCT'!$A$2:$T$192,12,FALSE)*2625.5</f>
        <v>-3302.7916715152669</v>
      </c>
      <c r="E39">
        <f>VLOOKUP($A39,'MP2-ACCT'!$A$2:$T$192,13,FALSE)*2625.5</f>
        <v>-899.15928524773597</v>
      </c>
      <c r="F39">
        <f>VLOOKUP($A39,'MP2-ACCT'!$A$2:$T$192,14,FALSE)*2625.5</f>
        <v>-2829.9979078446668</v>
      </c>
      <c r="G39">
        <f>VLOOKUP($A39,'MP2-ACCT'!$A$2:$T$192,15,FALSE)*2625.5</f>
        <v>-186.02376356295696</v>
      </c>
      <c r="H39">
        <f>VLOOKUP($A39,'MP2-ACCT'!$A$2:$T$192,16,FALSE)*2625.5</f>
        <v>-447.04579874234071</v>
      </c>
    </row>
    <row r="40" spans="1:8" x14ac:dyDescent="0.25">
      <c r="A40" s="1" t="s">
        <v>30</v>
      </c>
      <c r="B40">
        <f>VLOOKUP($A40,'CCSD(T)-CBS'!$A$2:$I$192,2,FALSE)</f>
        <v>-46.164610942012132</v>
      </c>
      <c r="C40">
        <f>VLOOKUP($A40,'MP2-ACCT'!$A$2:$T$192,11,FALSE)*2625.5</f>
        <v>-1112.3012007091361</v>
      </c>
      <c r="D40">
        <f>VLOOKUP($A40,'MP2-ACCT'!$A$2:$T$192,12,FALSE)*2625.5</f>
        <v>-3310.8536568465129</v>
      </c>
      <c r="E40">
        <f>VLOOKUP($A40,'MP2-ACCT'!$A$2:$T$192,13,FALSE)*2625.5</f>
        <v>-899.62593519288282</v>
      </c>
      <c r="F40">
        <f>VLOOKUP($A40,'MP2-ACCT'!$A$2:$T$192,14,FALSE)*2625.5</f>
        <v>-2830.0333175507535</v>
      </c>
      <c r="G40">
        <f>VLOOKUP($A40,'MP2-ACCT'!$A$2:$T$192,15,FALSE)*2625.5</f>
        <v>-186.02376356295696</v>
      </c>
      <c r="H40">
        <f>VLOOKUP($A40,'MP2-ACCT'!$A$2:$T$192,16,FALSE)*2625.5</f>
        <v>-447.04579874234071</v>
      </c>
    </row>
    <row r="41" spans="1:8" x14ac:dyDescent="0.25">
      <c r="A41" s="1" t="s">
        <v>208</v>
      </c>
      <c r="B41">
        <f>VLOOKUP($A41,'CCSD(T)-CBS'!$A$2:$I$192,2,FALSE)</f>
        <v>-40.098474630247551</v>
      </c>
      <c r="C41">
        <f>VLOOKUP($A41,'MP2-ACCT'!$A$2:$T$192,11,FALSE)*2625.5</f>
        <v>-1054.7578038320028</v>
      </c>
      <c r="D41">
        <f>VLOOKUP($A41,'MP2-ACCT'!$A$2:$T$192,12,FALSE)*2625.5</f>
        <v>-3260.2873339154457</v>
      </c>
      <c r="E41">
        <f>VLOOKUP($A41,'MP2-ACCT'!$A$2:$T$192,13,FALSE)*2625.5</f>
        <v>-898.877522135856</v>
      </c>
      <c r="F41">
        <f>VLOOKUP($A41,'MP2-ACCT'!$A$2:$T$192,14,FALSE)*2625.5</f>
        <v>-2828.7532034339961</v>
      </c>
      <c r="G41">
        <f>VLOOKUP($A41,'MP2-ACCT'!$A$2:$T$192,15,FALSE)*2625.5</f>
        <v>-136.20722967456732</v>
      </c>
      <c r="H41">
        <f>VLOOKUP($A41,'MP2-ACCT'!$A$2:$T$192,16,FALSE)*2625.5</f>
        <v>-407.98099955046018</v>
      </c>
    </row>
    <row r="42" spans="1:8" x14ac:dyDescent="0.25">
      <c r="A42" s="1" t="s">
        <v>209</v>
      </c>
      <c r="B42">
        <f>VLOOKUP($A42,'CCSD(T)-CBS'!$A$2:$I$192,2,FALSE)</f>
        <v>-29.459489186824385</v>
      </c>
      <c r="C42">
        <f>VLOOKUP($A42,'MP2-ACCT'!$A$2:$T$192,11,FALSE)*2625.5</f>
        <v>-1052.0522057410178</v>
      </c>
      <c r="D42">
        <f>VLOOKUP($A42,'MP2-ACCT'!$A$2:$T$192,12,FALSE)*2625.5</f>
        <v>-3256.742886228159</v>
      </c>
      <c r="E42">
        <f>VLOOKUP($A42,'MP2-ACCT'!$A$2:$T$192,13,FALSE)*2625.5</f>
        <v>-900.19954002895133</v>
      </c>
      <c r="F42">
        <f>VLOOKUP($A42,'MP2-ACCT'!$A$2:$T$192,14,FALSE)*2625.5</f>
        <v>-2831.6906776475876</v>
      </c>
      <c r="G42">
        <f>VLOOKUP($A42,'MP2-ACCT'!$A$2:$T$192,15,FALSE)*2625.5</f>
        <v>-136.2072296745786</v>
      </c>
      <c r="H42">
        <f>VLOOKUP($A42,'MP2-ACCT'!$A$2:$T$192,16,FALSE)*2625.5</f>
        <v>-407.98099955048383</v>
      </c>
    </row>
    <row r="43" spans="1:8" x14ac:dyDescent="0.25">
      <c r="A43" s="1" t="s">
        <v>210</v>
      </c>
      <c r="B43">
        <f>VLOOKUP($A43,'CCSD(T)-CBS'!$A$2:$I$192,2,FALSE)</f>
        <v>-30.323224539192893</v>
      </c>
      <c r="C43">
        <f>VLOOKUP($A43,'MP2-ACCT'!$A$2:$T$192,11,FALSE)*2625.5</f>
        <v>-1051.4461974204989</v>
      </c>
      <c r="D43">
        <f>VLOOKUP($A43,'MP2-ACCT'!$A$2:$T$192,12,FALSE)*2625.5</f>
        <v>-3255.7353790664938</v>
      </c>
      <c r="E43">
        <f>VLOOKUP($A43,'MP2-ACCT'!$A$2:$T$192,13,FALSE)*2625.5</f>
        <v>-899.39378039073733</v>
      </c>
      <c r="F43">
        <f>VLOOKUP($A43,'MP2-ACCT'!$A$2:$T$192,14,FALSE)*2625.5</f>
        <v>-2830.5329902484764</v>
      </c>
      <c r="G43">
        <f>VLOOKUP($A43,'MP2-ACCT'!$A$2:$T$192,15,FALSE)*2625.5</f>
        <v>-136.20722967456783</v>
      </c>
      <c r="H43">
        <f>VLOOKUP($A43,'MP2-ACCT'!$A$2:$T$192,16,FALSE)*2625.5</f>
        <v>-407.9809995504628</v>
      </c>
    </row>
    <row r="44" spans="1:8" x14ac:dyDescent="0.25">
      <c r="A44" s="1" t="s">
        <v>211</v>
      </c>
      <c r="B44">
        <f>VLOOKUP($A44,'CCSD(T)-CBS'!$A$2:$I$192,2,FALSE)</f>
        <v>-39.098968809268058</v>
      </c>
      <c r="C44">
        <f>VLOOKUP($A44,'MP2-ACCT'!$A$2:$T$192,11,FALSE)*2625.5</f>
        <v>-1054.8946411545458</v>
      </c>
      <c r="D44">
        <f>VLOOKUP($A44,'MP2-ACCT'!$A$2:$T$192,12,FALSE)*2625.5</f>
        <v>-3260.5617047731989</v>
      </c>
      <c r="E44">
        <f>VLOOKUP($A44,'MP2-ACCT'!$A$2:$T$192,13,FALSE)*2625.5</f>
        <v>-899.36930893710337</v>
      </c>
      <c r="F44">
        <f>VLOOKUP($A44,'MP2-ACCT'!$A$2:$T$192,14,FALSE)*2625.5</f>
        <v>-2829.619003856641</v>
      </c>
      <c r="G44">
        <f>VLOOKUP($A44,'MP2-ACCT'!$A$2:$T$192,15,FALSE)*2625.5</f>
        <v>-136.20722967458727</v>
      </c>
      <c r="H44">
        <f>VLOOKUP($A44,'MP2-ACCT'!$A$2:$T$192,16,FALSE)*2625.5</f>
        <v>-407.98099955050486</v>
      </c>
    </row>
    <row r="45" spans="1:8" x14ac:dyDescent="0.25">
      <c r="A45" s="1" t="s">
        <v>212</v>
      </c>
      <c r="B45">
        <f>VLOOKUP($A45,'CCSD(T)-CBS'!$A$2:$I$192,2,FALSE)</f>
        <v>-56.577737721429003</v>
      </c>
      <c r="C45">
        <f>VLOOKUP($A45,'MP2-ACCT'!$A$2:$T$192,11,FALSE)*2625.5</f>
        <v>-1561.3010533007134</v>
      </c>
      <c r="D45">
        <f>VLOOKUP($A45,'MP2-ACCT'!$A$2:$T$192,12,FALSE)*2625.5</f>
        <v>-4606.7132992741108</v>
      </c>
      <c r="E45">
        <f>VLOOKUP($A45,'MP2-ACCT'!$A$2:$T$192,13,FALSE)*2625.5</f>
        <v>-897.33392576954657</v>
      </c>
      <c r="F45">
        <f>VLOOKUP($A45,'MP2-ACCT'!$A$2:$T$192,14,FALSE)*2625.5</f>
        <v>-2821.6798735189332</v>
      </c>
      <c r="G45">
        <f>VLOOKUP($A45,'MP2-ACCT'!$A$2:$T$192,15,FALSE)*2625.5</f>
        <v>-633.22747710633575</v>
      </c>
      <c r="H45">
        <f>VLOOKUP($A45,'MP2-ACCT'!$A$2:$T$192,16,FALSE)*2625.5</f>
        <v>-1746.5846460177054</v>
      </c>
    </row>
    <row r="46" spans="1:8" x14ac:dyDescent="0.25">
      <c r="A46" s="1" t="s">
        <v>213</v>
      </c>
      <c r="B46">
        <f>VLOOKUP($A46,'CCSD(T)-CBS'!$A$2:$I$192,2,FALSE)</f>
        <v>-53.636323308944611</v>
      </c>
      <c r="C46">
        <f>VLOOKUP($A46,'MP2-ACCT'!$A$2:$T$192,11,FALSE)*2625.5</f>
        <v>-1559.8911743779306</v>
      </c>
      <c r="D46">
        <f>VLOOKUP($A46,'MP2-ACCT'!$A$2:$T$192,12,FALSE)*2625.5</f>
        <v>-4603.9633230195668</v>
      </c>
      <c r="E46">
        <f>VLOOKUP($A46,'MP2-ACCT'!$A$2:$T$192,13,FALSE)*2625.5</f>
        <v>-897.49757679110144</v>
      </c>
      <c r="F46">
        <f>VLOOKUP($A46,'MP2-ACCT'!$A$2:$T$192,14,FALSE)*2625.5</f>
        <v>-2821.7770180235807</v>
      </c>
      <c r="G46">
        <f>VLOOKUP($A46,'MP2-ACCT'!$A$2:$T$192,15,FALSE)*2625.5</f>
        <v>-633.28936707290256</v>
      </c>
      <c r="H46">
        <f>VLOOKUP($A46,'MP2-ACCT'!$A$2:$T$192,16,FALSE)*2625.5</f>
        <v>-1746.410653919268</v>
      </c>
    </row>
    <row r="47" spans="1:8" x14ac:dyDescent="0.25">
      <c r="A47" s="1" t="s">
        <v>214</v>
      </c>
      <c r="B47">
        <f>VLOOKUP($A47,'CCSD(T)-CBS'!$A$2:$I$192,2,FALSE)</f>
        <v>-56.734561215341273</v>
      </c>
      <c r="C47">
        <f>VLOOKUP($A47,'MP2-ACCT'!$A$2:$T$192,11,FALSE)*2625.5</f>
        <v>-1562.4744474054596</v>
      </c>
      <c r="D47">
        <f>VLOOKUP($A47,'MP2-ACCT'!$A$2:$T$192,12,FALSE)*2625.5</f>
        <v>-4607.1598960026186</v>
      </c>
      <c r="E47">
        <f>VLOOKUP($A47,'MP2-ACCT'!$A$2:$T$192,13,FALSE)*2625.5</f>
        <v>-898.05194395152409</v>
      </c>
      <c r="F47">
        <f>VLOOKUP($A47,'MP2-ACCT'!$A$2:$T$192,14,FALSE)*2625.5</f>
        <v>-2822.5179681749241</v>
      </c>
      <c r="G47">
        <f>VLOOKUP($A47,'MP2-ACCT'!$A$2:$T$192,15,FALSE)*2625.5</f>
        <v>-633.40924163503087</v>
      </c>
      <c r="H47">
        <f>VLOOKUP($A47,'MP2-ACCT'!$A$2:$T$192,16,FALSE)*2625.5</f>
        <v>-1746.3807352446645</v>
      </c>
    </row>
    <row r="48" spans="1:8" x14ac:dyDescent="0.25">
      <c r="A48" s="1" t="s">
        <v>215</v>
      </c>
      <c r="B48">
        <f>VLOOKUP($A48,'CCSD(T)-CBS'!$A$2:$I$192,2,FALSE)</f>
        <v>-54.057330166166139</v>
      </c>
      <c r="C48">
        <f>VLOOKUP($A48,'MP2-ACCT'!$A$2:$T$192,11,FALSE)*2625.5</f>
        <v>-1560.143459773401</v>
      </c>
      <c r="D48">
        <f>VLOOKUP($A48,'MP2-ACCT'!$A$2:$T$192,12,FALSE)*2625.5</f>
        <v>-4604.5195148970106</v>
      </c>
      <c r="E48">
        <f>VLOOKUP($A48,'MP2-ACCT'!$A$2:$T$192,13,FALSE)*2625.5</f>
        <v>-897.37530336065765</v>
      </c>
      <c r="F48">
        <f>VLOOKUP($A48,'MP2-ACCT'!$A$2:$T$192,14,FALSE)*2625.5</f>
        <v>-2821.7047567710074</v>
      </c>
      <c r="G48">
        <f>VLOOKUP($A48,'MP2-ACCT'!$A$2:$T$192,15,FALSE)*2625.5</f>
        <v>-633.28363942879446</v>
      </c>
      <c r="H48">
        <f>VLOOKUP($A48,'MP2-ACCT'!$A$2:$T$192,16,FALSE)*2625.5</f>
        <v>-1746.3446951525568</v>
      </c>
    </row>
    <row r="49" spans="1:8" x14ac:dyDescent="0.25">
      <c r="A49" s="1" t="s">
        <v>216</v>
      </c>
      <c r="B49">
        <f>VLOOKUP($A49,'CCSD(T)-CBS'!$A$2:$I$192,2,FALSE)</f>
        <v>-55.500800196006821</v>
      </c>
      <c r="C49">
        <f>VLOOKUP($A49,'MP2-ACCT'!$A$2:$T$192,11,FALSE)*2625.5</f>
        <v>-1560.9316467994145</v>
      </c>
      <c r="D49">
        <f>VLOOKUP($A49,'MP2-ACCT'!$A$2:$T$192,12,FALSE)*2625.5</f>
        <v>-4605.2996545488731</v>
      </c>
      <c r="E49">
        <f>VLOOKUP($A49,'MP2-ACCT'!$A$2:$T$192,13,FALSE)*2625.5</f>
        <v>-897.36993313325786</v>
      </c>
      <c r="F49">
        <f>VLOOKUP($A49,'MP2-ACCT'!$A$2:$T$192,14,FALSE)*2625.5</f>
        <v>-2821.8078712941401</v>
      </c>
      <c r="G49">
        <f>VLOOKUP($A49,'MP2-ACCT'!$A$2:$T$192,15,FALSE)*2625.5</f>
        <v>-633.38124820286498</v>
      </c>
      <c r="H49">
        <f>VLOOKUP($A49,'MP2-ACCT'!$A$2:$T$192,16,FALSE)*2625.5</f>
        <v>-1746.2259325062719</v>
      </c>
    </row>
    <row r="50" spans="1:8" x14ac:dyDescent="0.25">
      <c r="A50" s="1" t="s">
        <v>217</v>
      </c>
      <c r="B50">
        <f>VLOOKUP($A50,'CCSD(T)-CBS'!$A$2:$I$192,2,FALSE)</f>
        <v>-55.599655222494675</v>
      </c>
      <c r="C50">
        <f>VLOOKUP($A50,'MP2-ACCT'!$A$2:$T$192,11,FALSE)*2625.5</f>
        <v>-1560.6682664402458</v>
      </c>
      <c r="D50">
        <f>VLOOKUP($A50,'MP2-ACCT'!$A$2:$T$192,12,FALSE)*2625.5</f>
        <v>-4605.4137907545228</v>
      </c>
      <c r="E50">
        <f>VLOOKUP($A50,'MP2-ACCT'!$A$2:$T$192,13,FALSE)*2625.5</f>
        <v>-897.25520308414207</v>
      </c>
      <c r="F50">
        <f>VLOOKUP($A50,'MP2-ACCT'!$A$2:$T$192,14,FALSE)*2625.5</f>
        <v>-2821.4365414859321</v>
      </c>
      <c r="G50">
        <f>VLOOKUP($A50,'MP2-ACCT'!$A$2:$T$192,15,FALSE)*2625.5</f>
        <v>-633.37151015047061</v>
      </c>
      <c r="H50">
        <f>VLOOKUP($A50,'MP2-ACCT'!$A$2:$T$192,16,FALSE)*2625.5</f>
        <v>-1746.3425566830144</v>
      </c>
    </row>
    <row r="51" spans="1:8" x14ac:dyDescent="0.25">
      <c r="A51" s="1" t="s">
        <v>218</v>
      </c>
      <c r="B51">
        <f>VLOOKUP($A51,'CCSD(T)-CBS'!$A$2:$I$192,2,FALSE)</f>
        <v>-47.251897821111015</v>
      </c>
      <c r="C51">
        <f>VLOOKUP($A51,'MP2-ACCT'!$A$2:$T$192,11,FALSE)*2625.5</f>
        <v>-1690.9331950491778</v>
      </c>
      <c r="D51">
        <f>VLOOKUP($A51,'MP2-ACCT'!$A$2:$T$192,12,FALSE)*2625.5</f>
        <v>-5027.4344861197442</v>
      </c>
      <c r="E51">
        <f>VLOOKUP($A51,'MP2-ACCT'!$A$2:$T$192,13,FALSE)*2625.5</f>
        <v>-898.17650464469978</v>
      </c>
      <c r="F51">
        <f>VLOOKUP($A51,'MP2-ACCT'!$A$2:$T$192,14,FALSE)*2625.5</f>
        <v>-2822.5561772724964</v>
      </c>
      <c r="G51">
        <f>VLOOKUP($A51,'MP2-ACCT'!$A$2:$T$192,15,FALSE)*2625.5</f>
        <v>-767.63509388214493</v>
      </c>
      <c r="H51">
        <f>VLOOKUP($A51,'MP2-ACCT'!$A$2:$T$192,16,FALSE)*2625.5</f>
        <v>-2174.5513140962498</v>
      </c>
    </row>
    <row r="52" spans="1:8" x14ac:dyDescent="0.25">
      <c r="A52" s="1" t="s">
        <v>219</v>
      </c>
      <c r="B52">
        <f>VLOOKUP($A52,'CCSD(T)-CBS'!$A$2:$I$192,2,FALSE)</f>
        <v>-42.956040463326644</v>
      </c>
      <c r="C52">
        <f>VLOOKUP($A52,'MP2-ACCT'!$A$2:$T$192,11,FALSE)*2625.5</f>
        <v>-1687.587866038602</v>
      </c>
      <c r="D52">
        <f>VLOOKUP($A52,'MP2-ACCT'!$A$2:$T$192,12,FALSE)*2625.5</f>
        <v>-5023.4478396197419</v>
      </c>
      <c r="E52">
        <f>VLOOKUP($A52,'MP2-ACCT'!$A$2:$T$192,13,FALSE)*2625.5</f>
        <v>-897.30766730983601</v>
      </c>
      <c r="F52">
        <f>VLOOKUP($A52,'MP2-ACCT'!$A$2:$T$192,14,FALSE)*2625.5</f>
        <v>-2821.2670238315291</v>
      </c>
      <c r="G52">
        <f>VLOOKUP($A52,'MP2-ACCT'!$A$2:$T$192,15,FALSE)*2625.5</f>
        <v>-767.68205147445099</v>
      </c>
      <c r="H52">
        <f>VLOOKUP($A52,'MP2-ACCT'!$A$2:$T$192,16,FALSE)*2625.5</f>
        <v>-2174.7132727509552</v>
      </c>
    </row>
    <row r="53" spans="1:8" x14ac:dyDescent="0.25">
      <c r="A53" s="1" t="s">
        <v>220</v>
      </c>
      <c r="B53">
        <f>VLOOKUP($A53,'CCSD(T)-CBS'!$A$2:$I$192,2,FALSE)</f>
        <v>508.42839588281822</v>
      </c>
      <c r="C53">
        <f>VLOOKUP($A53,'MP2-ACCT'!$A$2:$T$192,11,FALSE)*2625.5</f>
        <v>-3371.8053113798896</v>
      </c>
      <c r="D53">
        <f>VLOOKUP($A53,'MP2-ACCT'!$A$2:$T$192,12,FALSE)*2625.5</f>
        <v>-9455.0897468263738</v>
      </c>
      <c r="E53">
        <f>VLOOKUP($A53,'MP2-ACCT'!$A$2:$T$192,13,FALSE)*2625.5</f>
        <v>-897.47943058850979</v>
      </c>
      <c r="F53">
        <f>VLOOKUP($A53,'MP2-ACCT'!$A$2:$T$192,14,FALSE)*2625.5</f>
        <v>-2821.4630102671122</v>
      </c>
      <c r="G53">
        <f>VLOOKUP($A53,'MP2-ACCT'!$A$2:$T$192,15,FALSE)*2625.5</f>
        <v>-2436.8064140920765</v>
      </c>
      <c r="H53">
        <f>VLOOKUP($A53,'MP2-ACCT'!$A$2:$T$192,16,FALSE)*2625.5</f>
        <v>-6582.4366176830927</v>
      </c>
    </row>
    <row r="54" spans="1:8" x14ac:dyDescent="0.25">
      <c r="A54" s="1" t="s">
        <v>221</v>
      </c>
      <c r="B54">
        <f>VLOOKUP($A54,'CCSD(T)-CBS'!$A$2:$I$192,2,FALSE)</f>
        <v>536.42524416980086</v>
      </c>
      <c r="C54">
        <f>VLOOKUP($A54,'MP2-ACCT'!$A$2:$T$192,11,FALSE)*2625.5</f>
        <v>-3358.8041087922925</v>
      </c>
      <c r="D54">
        <f>VLOOKUP($A54,'MP2-ACCT'!$A$2:$T$192,12,FALSE)*2625.5</f>
        <v>-9437.7470684424479</v>
      </c>
      <c r="E54">
        <f>VLOOKUP($A54,'MP2-ACCT'!$A$2:$T$192,13,FALSE)*2625.5</f>
        <v>-897.74710403285349</v>
      </c>
      <c r="F54">
        <f>VLOOKUP($A54,'MP2-ACCT'!$A$2:$T$192,14,FALSE)*2625.5</f>
        <v>-2823.1568368809894</v>
      </c>
      <c r="G54">
        <f>VLOOKUP($A54,'MP2-ACCT'!$A$2:$T$192,15,FALSE)*2625.5</f>
        <v>-2436.3114839011059</v>
      </c>
      <c r="H54">
        <f>VLOOKUP($A54,'MP2-ACCT'!$A$2:$T$192,16,FALSE)*2625.5</f>
        <v>-6581.5568217360169</v>
      </c>
    </row>
    <row r="55" spans="1:8" x14ac:dyDescent="0.25">
      <c r="A55" s="1" t="s">
        <v>222</v>
      </c>
      <c r="B55">
        <f>VLOOKUP($A55,'CCSD(T)-CBS'!$A$2:$I$192,2,FALSE)</f>
        <v>539.12441275683341</v>
      </c>
      <c r="C55">
        <f>VLOOKUP($A55,'MP2-ACCT'!$A$2:$T$192,11,FALSE)*2625.5</f>
        <v>-3358.0479816314355</v>
      </c>
      <c r="D55">
        <f>VLOOKUP($A55,'MP2-ACCT'!$A$2:$T$192,12,FALSE)*2625.5</f>
        <v>-9433.5530345716597</v>
      </c>
      <c r="E55">
        <f>VLOOKUP($A55,'MP2-ACCT'!$A$2:$T$192,13,FALSE)*2625.5</f>
        <v>-897.26166575359184</v>
      </c>
      <c r="F55">
        <f>VLOOKUP($A55,'MP2-ACCT'!$A$2:$T$192,14,FALSE)*2625.5</f>
        <v>-2821.9702154931711</v>
      </c>
      <c r="G55">
        <f>VLOOKUP($A55,'MP2-ACCT'!$A$2:$T$192,15,FALSE)*2625.5</f>
        <v>-2436.7478437384834</v>
      </c>
      <c r="H55">
        <f>VLOOKUP($A55,'MP2-ACCT'!$A$2:$T$192,16,FALSE)*2625.5</f>
        <v>-6581.4141164825896</v>
      </c>
    </row>
    <row r="56" spans="1:8" x14ac:dyDescent="0.25">
      <c r="A56" s="1" t="s">
        <v>223</v>
      </c>
      <c r="B56">
        <f>VLOOKUP($A56,'CCSD(T)-CBS'!$A$2:$I$192,2,FALSE)</f>
        <v>517.53512811651126</v>
      </c>
      <c r="C56">
        <f>VLOOKUP($A56,'MP2-ACCT'!$A$2:$T$192,11,FALSE)*2625.5</f>
        <v>-3367.6366216584847</v>
      </c>
      <c r="D56">
        <f>VLOOKUP($A56,'MP2-ACCT'!$A$2:$T$192,12,FALSE)*2625.5</f>
        <v>-9448.8325511262956</v>
      </c>
      <c r="E56">
        <f>VLOOKUP($A56,'MP2-ACCT'!$A$2:$T$192,13,FALSE)*2625.5</f>
        <v>-897.37438470294921</v>
      </c>
      <c r="F56">
        <f>VLOOKUP($A56,'MP2-ACCT'!$A$2:$T$192,14,FALSE)*2625.5</f>
        <v>-2821.4353861461045</v>
      </c>
      <c r="G56">
        <f>VLOOKUP($A56,'MP2-ACCT'!$A$2:$T$192,15,FALSE)*2625.5</f>
        <v>-2437.1407743741038</v>
      </c>
      <c r="H56">
        <f>VLOOKUP($A56,'MP2-ACCT'!$A$2:$T$192,16,FALSE)*2625.5</f>
        <v>-6582.8227227002808</v>
      </c>
    </row>
    <row r="57" spans="1:8" x14ac:dyDescent="0.25">
      <c r="A57" s="1" t="s">
        <v>224</v>
      </c>
      <c r="B57">
        <f>VLOOKUP($A57,'CCSD(T)-CBS'!$A$2:$I$192,2,FALSE)</f>
        <v>-39.876609220877981</v>
      </c>
      <c r="C57">
        <f>VLOOKUP($A57,'MP2-ACCT'!$A$2:$T$192,11,FALSE)*2625.5</f>
        <v>-2144.8204179030799</v>
      </c>
      <c r="D57">
        <f>VLOOKUP($A57,'MP2-ACCT'!$A$2:$T$192,12,FALSE)*2625.5</f>
        <v>-6217.461549055276</v>
      </c>
      <c r="E57">
        <f>VLOOKUP($A57,'MP2-ACCT'!$A$2:$T$192,13,FALSE)*2625.5</f>
        <v>-897.28626463855949</v>
      </c>
      <c r="F57">
        <f>VLOOKUP($A57,'MP2-ACCT'!$A$2:$T$192,14,FALSE)*2625.5</f>
        <v>-2821.2399668659377</v>
      </c>
      <c r="G57">
        <f>VLOOKUP($A57,'MP2-ACCT'!$A$2:$T$192,15,FALSE)*2625.5</f>
        <v>-1228.4419810690097</v>
      </c>
      <c r="H57">
        <f>VLOOKUP($A57,'MP2-ACCT'!$A$2:$T$192,16,FALSE)*2625.5</f>
        <v>-3370.1364941318006</v>
      </c>
    </row>
    <row r="58" spans="1:8" x14ac:dyDescent="0.25">
      <c r="A58" s="1" t="s">
        <v>225</v>
      </c>
      <c r="B58">
        <f>VLOOKUP($A58,'CCSD(T)-CBS'!$A$2:$I$192,2,FALSE)</f>
        <v>-36.288394476771828</v>
      </c>
      <c r="C58">
        <f>VLOOKUP($A58,'MP2-ACCT'!$A$2:$T$192,11,FALSE)*2625.5</f>
        <v>-2142.506175936303</v>
      </c>
      <c r="D58">
        <f>VLOOKUP($A58,'MP2-ACCT'!$A$2:$T$192,12,FALSE)*2625.5</f>
        <v>-6214.603153130759</v>
      </c>
      <c r="E58">
        <f>VLOOKUP($A58,'MP2-ACCT'!$A$2:$T$192,13,FALSE)*2625.5</f>
        <v>-896.89767613956906</v>
      </c>
      <c r="F58">
        <f>VLOOKUP($A58,'MP2-ACCT'!$A$2:$T$192,14,FALSE)*2625.5</f>
        <v>-2820.5564592135092</v>
      </c>
      <c r="G58">
        <f>VLOOKUP($A58,'MP2-ACCT'!$A$2:$T$192,15,FALSE)*2625.5</f>
        <v>-1228.4531144880309</v>
      </c>
      <c r="H58">
        <f>VLOOKUP($A58,'MP2-ACCT'!$A$2:$T$192,16,FALSE)*2625.5</f>
        <v>-3370.180153073059</v>
      </c>
    </row>
    <row r="59" spans="1:8" x14ac:dyDescent="0.25">
      <c r="A59" s="1" t="s">
        <v>226</v>
      </c>
      <c r="B59">
        <f>VLOOKUP($A59,'CCSD(T)-CBS'!$A$2:$I$192,2,FALSE)</f>
        <v>-46.731271912367447</v>
      </c>
      <c r="C59">
        <f>VLOOKUP($A59,'MP2-ACCT'!$A$2:$T$192,11,FALSE)*2625.5</f>
        <v>-2346.1677399555588</v>
      </c>
      <c r="D59">
        <f>VLOOKUP($A59,'MP2-ACCT'!$A$2:$T$192,12,FALSE)*2625.5</f>
        <v>-6878.9384576574193</v>
      </c>
      <c r="E59">
        <f>VLOOKUP($A59,'MP2-ACCT'!$A$2:$T$192,13,FALSE)*2625.5</f>
        <v>-898.01258763520514</v>
      </c>
      <c r="F59">
        <f>VLOOKUP($A59,'MP2-ACCT'!$A$2:$T$192,14,FALSE)*2625.5</f>
        <v>-2822.3181616625711</v>
      </c>
      <c r="G59">
        <f>VLOOKUP($A59,'MP2-ACCT'!$A$2:$T$192,15,FALSE)*2625.5</f>
        <v>-1422.911632325395</v>
      </c>
      <c r="H59">
        <f>VLOOKUP($A59,'MP2-ACCT'!$A$2:$T$192,16,FALSE)*2625.5</f>
        <v>-4025.776660752997</v>
      </c>
    </row>
    <row r="60" spans="1:8" x14ac:dyDescent="0.25">
      <c r="A60" s="1" t="s">
        <v>227</v>
      </c>
      <c r="B60">
        <f>VLOOKUP($A60,'CCSD(T)-CBS'!$A$2:$I$192,2,FALSE)</f>
        <v>-41.657742024064646</v>
      </c>
      <c r="C60">
        <f>VLOOKUP($A60,'MP2-ACCT'!$A$2:$T$192,11,FALSE)*2625.5</f>
        <v>-2342.5117965290938</v>
      </c>
      <c r="D60">
        <f>VLOOKUP($A60,'MP2-ACCT'!$A$2:$T$192,12,FALSE)*2625.5</f>
        <v>-6874.4094722352656</v>
      </c>
      <c r="E60">
        <f>VLOOKUP($A60,'MP2-ACCT'!$A$2:$T$192,13,FALSE)*2625.5</f>
        <v>-897.30228310132588</v>
      </c>
      <c r="F60">
        <f>VLOOKUP($A60,'MP2-ACCT'!$A$2:$T$192,14,FALSE)*2625.5</f>
        <v>-2821.3291598195397</v>
      </c>
      <c r="G60">
        <f>VLOOKUP($A60,'MP2-ACCT'!$A$2:$T$192,15,FALSE)*2625.5</f>
        <v>-1422.9571531717577</v>
      </c>
      <c r="H60">
        <f>VLOOKUP($A60,'MP2-ACCT'!$A$2:$T$192,16,FALSE)*2625.5</f>
        <v>-4025.9296408684336</v>
      </c>
    </row>
    <row r="61" spans="1:8" x14ac:dyDescent="0.25">
      <c r="A61" s="1" t="s">
        <v>228</v>
      </c>
      <c r="B61">
        <f>VLOOKUP($A61,'CCSD(T)-CBS'!$A$2:$I$192,2,FALSE)</f>
        <v>-33.068094527375251</v>
      </c>
      <c r="C61">
        <f>VLOOKUP($A61,'MP2-ACCT'!$A$2:$T$192,11,FALSE)*2625.5</f>
        <v>-1677.5310894071924</v>
      </c>
      <c r="D61">
        <f>VLOOKUP($A61,'MP2-ACCT'!$A$2:$T$192,12,FALSE)*2625.5</f>
        <v>-5187.0184365085688</v>
      </c>
      <c r="E61">
        <f>VLOOKUP($A61,'MP2-ACCT'!$A$2:$T$192,13,FALSE)*2625.5</f>
        <v>-857.98105633377349</v>
      </c>
      <c r="F61">
        <f>VLOOKUP($A61,'MP2-ACCT'!$A$2:$T$192,14,FALSE)*2625.5</f>
        <v>-2940.7423946028857</v>
      </c>
      <c r="G61">
        <f>VLOOKUP($A61,'MP2-ACCT'!$A$2:$T$192,15,FALSE)*2625.5</f>
        <v>-803.32864305325495</v>
      </c>
      <c r="H61">
        <f>VLOOKUP($A61,'MP2-ACCT'!$A$2:$T$192,16,FALSE)*2625.5</f>
        <v>-2224.6922672147261</v>
      </c>
    </row>
    <row r="62" spans="1:8" x14ac:dyDescent="0.25">
      <c r="A62" s="1" t="s">
        <v>229</v>
      </c>
      <c r="B62">
        <f>VLOOKUP($A62,'CCSD(T)-CBS'!$A$2:$I$192,2,FALSE)</f>
        <v>-31.10071111235402</v>
      </c>
      <c r="C62">
        <f>VLOOKUP($A62,'MP2-ACCT'!$A$2:$T$192,11,FALSE)*2625.5</f>
        <v>-1677.0416487365196</v>
      </c>
      <c r="D62">
        <f>VLOOKUP($A62,'MP2-ACCT'!$A$2:$T$192,12,FALSE)*2625.5</f>
        <v>-5186.0215341377489</v>
      </c>
      <c r="E62">
        <f>VLOOKUP($A62,'MP2-ACCT'!$A$2:$T$192,13,FALSE)*2625.5</f>
        <v>-858.48159121962249</v>
      </c>
      <c r="F62">
        <f>VLOOKUP($A62,'MP2-ACCT'!$A$2:$T$192,14,FALSE)*2625.5</f>
        <v>-2941.230997424781</v>
      </c>
      <c r="G62">
        <f>VLOOKUP($A62,'MP2-ACCT'!$A$2:$T$192,15,FALSE)*2625.5</f>
        <v>-803.34619799298662</v>
      </c>
      <c r="H62">
        <f>VLOOKUP($A62,'MP2-ACCT'!$A$2:$T$192,16,FALSE)*2625.5</f>
        <v>-2224.7797315231537</v>
      </c>
    </row>
    <row r="63" spans="1:8" x14ac:dyDescent="0.25">
      <c r="A63" s="1" t="s">
        <v>230</v>
      </c>
      <c r="B63">
        <f>VLOOKUP($A63,'CCSD(T)-CBS'!$A$2:$I$192,2,FALSE)</f>
        <v>-30.812439254847504</v>
      </c>
      <c r="C63">
        <f>VLOOKUP($A63,'MP2-ACCT'!$A$2:$T$192,11,FALSE)*2625.5</f>
        <v>-1676.3650577230771</v>
      </c>
      <c r="D63">
        <f>VLOOKUP($A63,'MP2-ACCT'!$A$2:$T$192,12,FALSE)*2625.5</f>
        <v>-5185.6729699551852</v>
      </c>
      <c r="E63">
        <f>VLOOKUP($A63,'MP2-ACCT'!$A$2:$T$192,13,FALSE)*2625.5</f>
        <v>-858.08026182982087</v>
      </c>
      <c r="F63">
        <f>VLOOKUP($A63,'MP2-ACCT'!$A$2:$T$192,14,FALSE)*2625.5</f>
        <v>-2940.9585632911785</v>
      </c>
      <c r="G63">
        <f>VLOOKUP($A63,'MP2-ACCT'!$A$2:$T$192,15,FALSE)*2625.5</f>
        <v>-803.33886116061012</v>
      </c>
      <c r="H63">
        <f>VLOOKUP($A63,'MP2-ACCT'!$A$2:$T$192,16,FALSE)*2625.5</f>
        <v>-2224.7295373113889</v>
      </c>
    </row>
    <row r="64" spans="1:8" x14ac:dyDescent="0.25">
      <c r="A64" s="1" t="s">
        <v>31</v>
      </c>
      <c r="B64">
        <f>VLOOKUP($A64,'CCSD(T)-CBS'!$A$2:$I$192,2,FALSE)</f>
        <v>-43.886534791928966</v>
      </c>
      <c r="C64">
        <f>VLOOKUP($A64,'MP2-ACCT'!$A$2:$T$192,11,FALSE)*2625.5</f>
        <v>-1071.468838973597</v>
      </c>
      <c r="D64">
        <f>VLOOKUP($A64,'MP2-ACCT'!$A$2:$T$192,12,FALSE)*2625.5</f>
        <v>-3424.6779357114406</v>
      </c>
      <c r="E64">
        <f>VLOOKUP($A64,'MP2-ACCT'!$A$2:$T$192,13,FALSE)*2625.5</f>
        <v>-858.65839436246256</v>
      </c>
      <c r="F64">
        <f>VLOOKUP($A64,'MP2-ACCT'!$A$2:$T$192,14,FALSE)*2625.5</f>
        <v>-2941.7581141416676</v>
      </c>
      <c r="G64">
        <f>VLOOKUP($A64,'MP2-ACCT'!$A$2:$T$192,15,FALSE)*2625.5</f>
        <v>-186.02376356304075</v>
      </c>
      <c r="H64">
        <f>VLOOKUP($A64,'MP2-ACCT'!$A$2:$T$192,16,FALSE)*2625.5</f>
        <v>-447.04579874250089</v>
      </c>
    </row>
    <row r="65" spans="1:8" x14ac:dyDescent="0.25">
      <c r="A65" s="1" t="s">
        <v>32</v>
      </c>
      <c r="B65">
        <f>VLOOKUP($A65,'CCSD(T)-CBS'!$A$2:$I$192,2,FALSE)</f>
        <v>-42.611515238179095</v>
      </c>
      <c r="C65">
        <f>VLOOKUP($A65,'MP2-ACCT'!$A$2:$T$192,11,FALSE)*2625.5</f>
        <v>-1070.5318499686969</v>
      </c>
      <c r="D65">
        <f>VLOOKUP($A65,'MP2-ACCT'!$A$2:$T$192,12,FALSE)*2625.5</f>
        <v>-3423.9868521370954</v>
      </c>
      <c r="E65">
        <f>VLOOKUP($A65,'MP2-ACCT'!$A$2:$T$192,13,FALSE)*2625.5</f>
        <v>-858.59593600213327</v>
      </c>
      <c r="F65">
        <f>VLOOKUP($A65,'MP2-ACCT'!$A$2:$T$192,14,FALSE)*2625.5</f>
        <v>-2942.332087606304</v>
      </c>
      <c r="G65">
        <f>VLOOKUP($A65,'MP2-ACCT'!$A$2:$T$192,15,FALSE)*2625.5</f>
        <v>-186.02376356299979</v>
      </c>
      <c r="H65">
        <f>VLOOKUP($A65,'MP2-ACCT'!$A$2:$T$192,16,FALSE)*2625.5</f>
        <v>-447.04579874243785</v>
      </c>
    </row>
    <row r="66" spans="1:8" x14ac:dyDescent="0.25">
      <c r="A66" s="1" t="s">
        <v>33</v>
      </c>
      <c r="B66">
        <f>VLOOKUP($A66,'CCSD(T)-CBS'!$A$2:$I$192,2,FALSE)</f>
        <v>-42.210337014402398</v>
      </c>
      <c r="C66">
        <f>VLOOKUP($A66,'MP2-ACCT'!$A$2:$T$192,11,FALSE)*2625.5</f>
        <v>-1069.9666887593298</v>
      </c>
      <c r="D66">
        <f>VLOOKUP($A66,'MP2-ACCT'!$A$2:$T$192,12,FALSE)*2625.5</f>
        <v>-3422.9987777019492</v>
      </c>
      <c r="E66">
        <f>VLOOKUP($A66,'MP2-ACCT'!$A$2:$T$192,13,FALSE)*2625.5</f>
        <v>-858.55828464896456</v>
      </c>
      <c r="F66">
        <f>VLOOKUP($A66,'MP2-ACCT'!$A$2:$T$192,14,FALSE)*2625.5</f>
        <v>-2941.8587362946901</v>
      </c>
      <c r="G66">
        <f>VLOOKUP($A66,'MP2-ACCT'!$A$2:$T$192,15,FALSE)*2625.5</f>
        <v>-186.02376356299294</v>
      </c>
      <c r="H66">
        <f>VLOOKUP($A66,'MP2-ACCT'!$A$2:$T$192,16,FALSE)*2625.5</f>
        <v>-447.04579874242472</v>
      </c>
    </row>
    <row r="67" spans="1:8" x14ac:dyDescent="0.25">
      <c r="A67" s="1" t="s">
        <v>231</v>
      </c>
      <c r="B67">
        <f>VLOOKUP($A67,'CCSD(T)-CBS'!$A$2:$I$192,2,FALSE)</f>
        <v>-37.92816143807147</v>
      </c>
      <c r="C67">
        <f>VLOOKUP($A67,'MP2-ACCT'!$A$2:$T$192,11,FALSE)*2625.5</f>
        <v>-1014.8756797327865</v>
      </c>
      <c r="D67">
        <f>VLOOKUP($A67,'MP2-ACCT'!$A$2:$T$192,12,FALSE)*2625.5</f>
        <v>-3374.656865162377</v>
      </c>
      <c r="E67">
        <f>VLOOKUP($A67,'MP2-ACCT'!$A$2:$T$192,13,FALSE)*2625.5</f>
        <v>-858.71406448203459</v>
      </c>
      <c r="F67">
        <f>VLOOKUP($A67,'MP2-ACCT'!$A$2:$T$192,14,FALSE)*2625.5</f>
        <v>-2941.8294056948803</v>
      </c>
      <c r="G67">
        <f>VLOOKUP($A67,'MP2-ACCT'!$A$2:$T$192,15,FALSE)*2625.5</f>
        <v>-136.20722967457991</v>
      </c>
      <c r="H67">
        <f>VLOOKUP($A67,'MP2-ACCT'!$A$2:$T$192,16,FALSE)*2625.5</f>
        <v>-407.98099955048122</v>
      </c>
    </row>
    <row r="68" spans="1:8" x14ac:dyDescent="0.25">
      <c r="A68" s="1" t="s">
        <v>232</v>
      </c>
      <c r="B68">
        <f>VLOOKUP($A68,'CCSD(T)-CBS'!$A$2:$I$192,2,FALSE)</f>
        <v>-37.111938176099216</v>
      </c>
      <c r="C68">
        <f>VLOOKUP($A68,'MP2-ACCT'!$A$2:$T$192,11,FALSE)*2625.5</f>
        <v>-1014.1147282666326</v>
      </c>
      <c r="D68">
        <f>VLOOKUP($A68,'MP2-ACCT'!$A$2:$T$192,12,FALSE)*2625.5</f>
        <v>-3374.1568144422758</v>
      </c>
      <c r="E68">
        <f>VLOOKUP($A68,'MP2-ACCT'!$A$2:$T$192,13,FALSE)*2625.5</f>
        <v>-858.4501047928195</v>
      </c>
      <c r="F68">
        <f>VLOOKUP($A68,'MP2-ACCT'!$A$2:$T$192,14,FALSE)*2625.5</f>
        <v>-2942.0724305668296</v>
      </c>
      <c r="G68">
        <f>VLOOKUP($A68,'MP2-ACCT'!$A$2:$T$192,15,FALSE)*2625.5</f>
        <v>-136.20722967456206</v>
      </c>
      <c r="H68">
        <f>VLOOKUP($A68,'MP2-ACCT'!$A$2:$T$192,16,FALSE)*2625.5</f>
        <v>-407.98099955044444</v>
      </c>
    </row>
    <row r="69" spans="1:8" x14ac:dyDescent="0.25">
      <c r="A69" s="1" t="s">
        <v>233</v>
      </c>
      <c r="B69">
        <f>VLOOKUP($A69,'CCSD(T)-CBS'!$A$2:$I$192,2,FALSE)</f>
        <v>-36.955894608363792</v>
      </c>
      <c r="C69">
        <f>VLOOKUP($A69,'MP2-ACCT'!$A$2:$T$192,11,FALSE)*2625.5</f>
        <v>-1014.094684333937</v>
      </c>
      <c r="D69">
        <f>VLOOKUP($A69,'MP2-ACCT'!$A$2:$T$192,12,FALSE)*2625.5</f>
        <v>-3373.8917407815088</v>
      </c>
      <c r="E69">
        <f>VLOOKUP($A69,'MP2-ACCT'!$A$2:$T$192,13,FALSE)*2625.5</f>
        <v>-858.68711907645354</v>
      </c>
      <c r="F69">
        <f>VLOOKUP($A69,'MP2-ACCT'!$A$2:$T$192,14,FALSE)*2625.5</f>
        <v>-2941.9975052455825</v>
      </c>
      <c r="G69">
        <f>VLOOKUP($A69,'MP2-ACCT'!$A$2:$T$192,15,FALSE)*2625.5</f>
        <v>-136.20722967456391</v>
      </c>
      <c r="H69">
        <f>VLOOKUP($A69,'MP2-ACCT'!$A$2:$T$192,16,FALSE)*2625.5</f>
        <v>-407.98099955045495</v>
      </c>
    </row>
    <row r="70" spans="1:8" x14ac:dyDescent="0.25">
      <c r="A70" s="1" t="s">
        <v>234</v>
      </c>
      <c r="B70">
        <f>VLOOKUP($A70,'CCSD(T)-CBS'!$A$2:$I$192,2,FALSE)</f>
        <v>-39.531819201176404</v>
      </c>
      <c r="C70">
        <f>VLOOKUP($A70,'MP2-ACCT'!$A$2:$T$192,11,FALSE)*2625.5</f>
        <v>-1507.3507293670737</v>
      </c>
      <c r="D70">
        <f>VLOOKUP($A70,'MP2-ACCT'!$A$2:$T$192,12,FALSE)*2625.5</f>
        <v>-4698.0347125072894</v>
      </c>
      <c r="E70">
        <f>VLOOKUP($A70,'MP2-ACCT'!$A$2:$T$192,13,FALSE)*2625.5</f>
        <v>-858.47519221663629</v>
      </c>
      <c r="F70">
        <f>VLOOKUP($A70,'MP2-ACCT'!$A$2:$T$192,14,FALSE)*2625.5</f>
        <v>-2941.4029713573336</v>
      </c>
      <c r="G70">
        <f>VLOOKUP($A70,'MP2-ACCT'!$A$2:$T$192,15,FALSE)*2625.5</f>
        <v>-627.30079594938752</v>
      </c>
      <c r="H70">
        <f>VLOOKUP($A70,'MP2-ACCT'!$A$2:$T$192,16,FALSE)*2625.5</f>
        <v>-1731.2578548528556</v>
      </c>
    </row>
    <row r="71" spans="1:8" x14ac:dyDescent="0.25">
      <c r="A71" s="1" t="s">
        <v>235</v>
      </c>
      <c r="B71">
        <f>VLOOKUP($A71,'CCSD(T)-CBS'!$A$2:$I$192,2,FALSE)</f>
        <v>-42.581052663693299</v>
      </c>
      <c r="C71">
        <f>VLOOKUP($A71,'MP2-ACCT'!$A$2:$T$192,11,FALSE)*2625.5</f>
        <v>-1508.526144969388</v>
      </c>
      <c r="D71">
        <f>VLOOKUP($A71,'MP2-ACCT'!$A$2:$T$192,12,FALSE)*2625.5</f>
        <v>-4700.4634183257622</v>
      </c>
      <c r="E71">
        <f>VLOOKUP($A71,'MP2-ACCT'!$A$2:$T$192,13,FALSE)*2625.5</f>
        <v>-858.134517502118</v>
      </c>
      <c r="F71">
        <f>VLOOKUP($A71,'MP2-ACCT'!$A$2:$T$192,14,FALSE)*2625.5</f>
        <v>-2941.1345643270838</v>
      </c>
      <c r="G71">
        <f>VLOOKUP($A71,'MP2-ACCT'!$A$2:$T$192,15,FALSE)*2625.5</f>
        <v>-627.33818515161374</v>
      </c>
      <c r="H71">
        <f>VLOOKUP($A71,'MP2-ACCT'!$A$2:$T$192,16,FALSE)*2625.5</f>
        <v>-1731.6238321709143</v>
      </c>
    </row>
    <row r="72" spans="1:8" x14ac:dyDescent="0.25">
      <c r="A72" s="1" t="s">
        <v>236</v>
      </c>
      <c r="B72">
        <f>VLOOKUP($A72,'CCSD(T)-CBS'!$A$2:$I$192,2,FALSE)</f>
        <v>-39.557201404091302</v>
      </c>
      <c r="C72">
        <f>VLOOKUP($A72,'MP2-ACCT'!$A$2:$T$192,11,FALSE)*2625.5</f>
        <v>-1507.3670435770534</v>
      </c>
      <c r="D72">
        <f>VLOOKUP($A72,'MP2-ACCT'!$A$2:$T$192,12,FALSE)*2625.5</f>
        <v>-4698.0623191392115</v>
      </c>
      <c r="E72">
        <f>VLOOKUP($A72,'MP2-ACCT'!$A$2:$T$192,13,FALSE)*2625.5</f>
        <v>-858.47866990637272</v>
      </c>
      <c r="F72">
        <f>VLOOKUP($A72,'MP2-ACCT'!$A$2:$T$192,14,FALSE)*2625.5</f>
        <v>-2941.4052073336898</v>
      </c>
      <c r="G72">
        <f>VLOOKUP($A72,'MP2-ACCT'!$A$2:$T$192,15,FALSE)*2625.5</f>
        <v>-627.30167339624757</v>
      </c>
      <c r="H72">
        <f>VLOOKUP($A72,'MP2-ACCT'!$A$2:$T$192,16,FALSE)*2625.5</f>
        <v>-1731.2634961626131</v>
      </c>
    </row>
    <row r="73" spans="1:8" x14ac:dyDescent="0.25">
      <c r="A73" s="1" t="s">
        <v>237</v>
      </c>
      <c r="B73">
        <f>VLOOKUP($A73,'CCSD(T)-CBS'!$A$2:$I$192,2,FALSE)</f>
        <v>-42.546286348199374</v>
      </c>
      <c r="C73">
        <f>VLOOKUP($A73,'MP2-ACCT'!$A$2:$T$192,11,FALSE)*2625.5</f>
        <v>-1508.5075287369925</v>
      </c>
      <c r="D73">
        <f>VLOOKUP($A73,'MP2-ACCT'!$A$2:$T$192,12,FALSE)*2625.5</f>
        <v>-4700.4394519639518</v>
      </c>
      <c r="E73">
        <f>VLOOKUP($A73,'MP2-ACCT'!$A$2:$T$192,13,FALSE)*2625.5</f>
        <v>-858.13554269159727</v>
      </c>
      <c r="F73">
        <f>VLOOKUP($A73,'MP2-ACCT'!$A$2:$T$192,14,FALSE)*2625.5</f>
        <v>-2941.1334356512302</v>
      </c>
      <c r="G73">
        <f>VLOOKUP($A73,'MP2-ACCT'!$A$2:$T$192,15,FALSE)*2625.5</f>
        <v>-627.33637715761563</v>
      </c>
      <c r="H73">
        <f>VLOOKUP($A73,'MP2-ACCT'!$A$2:$T$192,16,FALSE)*2625.5</f>
        <v>-1731.6227304247982</v>
      </c>
    </row>
    <row r="74" spans="1:8" x14ac:dyDescent="0.25">
      <c r="A74" s="1" t="s">
        <v>238</v>
      </c>
      <c r="B74">
        <f>VLOOKUP($A74,'CCSD(T)-CBS'!$A$2:$I$192,2,FALSE)</f>
        <v>-43.294363475903083</v>
      </c>
      <c r="C74">
        <f>VLOOKUP($A74,'MP2-ACCT'!$A$2:$T$192,11,FALSE)*2625.5</f>
        <v>-1508.5722770346242</v>
      </c>
      <c r="D74">
        <f>VLOOKUP($A74,'MP2-ACCT'!$A$2:$T$192,12,FALSE)*2625.5</f>
        <v>-4700.8790220282672</v>
      </c>
      <c r="E74">
        <f>VLOOKUP($A74,'MP2-ACCT'!$A$2:$T$192,13,FALSE)*2625.5</f>
        <v>-858.1952288924731</v>
      </c>
      <c r="F74">
        <f>VLOOKUP($A74,'MP2-ACCT'!$A$2:$T$192,14,FALSE)*2625.5</f>
        <v>-2941.0989523015951</v>
      </c>
      <c r="G74">
        <f>VLOOKUP($A74,'MP2-ACCT'!$A$2:$T$192,15,FALSE)*2625.5</f>
        <v>-627.25189759365935</v>
      </c>
      <c r="H74">
        <f>VLOOKUP($A74,'MP2-ACCT'!$A$2:$T$192,16,FALSE)*2625.5</f>
        <v>-1731.5598439213379</v>
      </c>
    </row>
    <row r="75" spans="1:8" x14ac:dyDescent="0.25">
      <c r="A75" s="1" t="s">
        <v>239</v>
      </c>
      <c r="B75">
        <f>VLOOKUP($A75,'CCSD(T)-CBS'!$A$2:$I$192,2,FALSE)</f>
        <v>-43.286504376862922</v>
      </c>
      <c r="C75">
        <f>VLOOKUP($A75,'MP2-ACCT'!$A$2:$T$192,11,FALSE)*2625.5</f>
        <v>-1508.5721447475255</v>
      </c>
      <c r="D75">
        <f>VLOOKUP($A75,'MP2-ACCT'!$A$2:$T$192,12,FALSE)*2625.5</f>
        <v>-4700.8671832267701</v>
      </c>
      <c r="E75">
        <f>VLOOKUP($A75,'MP2-ACCT'!$A$2:$T$192,13,FALSE)*2625.5</f>
        <v>-858.19624212649387</v>
      </c>
      <c r="F75">
        <f>VLOOKUP($A75,'MP2-ACCT'!$A$2:$T$192,14,FALSE)*2625.5</f>
        <v>-2941.09351239939</v>
      </c>
      <c r="G75">
        <f>VLOOKUP($A75,'MP2-ACCT'!$A$2:$T$192,15,FALSE)*2625.5</f>
        <v>-627.25361617210922</v>
      </c>
      <c r="H75">
        <f>VLOOKUP($A75,'MP2-ACCT'!$A$2:$T$192,16,FALSE)*2625.5</f>
        <v>-1731.560985192054</v>
      </c>
    </row>
    <row r="76" spans="1:8" x14ac:dyDescent="0.25">
      <c r="A76" s="1" t="s">
        <v>240</v>
      </c>
      <c r="B76">
        <f>VLOOKUP($A76,'CCSD(T)-CBS'!$A$2:$I$192,2,FALSE)</f>
        <v>-39.214999909860126</v>
      </c>
      <c r="C76">
        <f>VLOOKUP($A76,'MP2-ACCT'!$A$2:$T$192,11,FALSE)*2625.5</f>
        <v>-1646.8534202091448</v>
      </c>
      <c r="D76">
        <f>VLOOKUP($A76,'MP2-ACCT'!$A$2:$T$192,12,FALSE)*2625.5</f>
        <v>-5142.5893796225473</v>
      </c>
      <c r="E76">
        <f>VLOOKUP($A76,'MP2-ACCT'!$A$2:$T$192,13,FALSE)*2625.5</f>
        <v>-858.0030249036239</v>
      </c>
      <c r="F76">
        <f>VLOOKUP($A76,'MP2-ACCT'!$A$2:$T$192,14,FALSE)*2625.5</f>
        <v>-2941.0864723910681</v>
      </c>
      <c r="G76">
        <f>VLOOKUP($A76,'MP2-ACCT'!$A$2:$T$192,15,FALSE)*2625.5</f>
        <v>-767.69842311509285</v>
      </c>
      <c r="H76">
        <f>VLOOKUP($A76,'MP2-ACCT'!$A$2:$T$192,16,FALSE)*2625.5</f>
        <v>-2175.9127577224826</v>
      </c>
    </row>
    <row r="77" spans="1:8" x14ac:dyDescent="0.25">
      <c r="A77" s="1" t="s">
        <v>241</v>
      </c>
      <c r="B77">
        <f>VLOOKUP($A77,'CCSD(T)-CBS'!$A$2:$I$192,2,FALSE)</f>
        <v>-36.330599618107499</v>
      </c>
      <c r="C77">
        <f>VLOOKUP($A77,'MP2-ACCT'!$A$2:$T$192,11,FALSE)*2625.5</f>
        <v>-1645.7606009416472</v>
      </c>
      <c r="D77">
        <f>VLOOKUP($A77,'MP2-ACCT'!$A$2:$T$192,12,FALSE)*2625.5</f>
        <v>-5141.1120668768826</v>
      </c>
      <c r="E77">
        <f>VLOOKUP($A77,'MP2-ACCT'!$A$2:$T$192,13,FALSE)*2625.5</f>
        <v>-858.67226400138395</v>
      </c>
      <c r="F77">
        <f>VLOOKUP($A77,'MP2-ACCT'!$A$2:$T$192,14,FALSE)*2625.5</f>
        <v>-2941.6286629905853</v>
      </c>
      <c r="G77">
        <f>VLOOKUP($A77,'MP2-ACCT'!$A$2:$T$192,15,FALSE)*2625.5</f>
        <v>-767.72413954042815</v>
      </c>
      <c r="H77">
        <f>VLOOKUP($A77,'MP2-ACCT'!$A$2:$T$192,16,FALSE)*2625.5</f>
        <v>-2176.0087408923669</v>
      </c>
    </row>
    <row r="78" spans="1:8" x14ac:dyDescent="0.25">
      <c r="A78" s="1" t="s">
        <v>242</v>
      </c>
      <c r="B78">
        <f>VLOOKUP($A78,'CCSD(T)-CBS'!$A$2:$I$192,2,FALSE)</f>
        <v>-35.135415697911412</v>
      </c>
      <c r="C78">
        <f>VLOOKUP($A78,'MP2-ACCT'!$A$2:$T$192,11,FALSE)*2625.5</f>
        <v>-1644.6846462451022</v>
      </c>
      <c r="D78">
        <f>VLOOKUP($A78,'MP2-ACCT'!$A$2:$T$192,12,FALSE)*2625.5</f>
        <v>-5139.9789783168089</v>
      </c>
      <c r="E78">
        <f>VLOOKUP($A78,'MP2-ACCT'!$A$2:$T$192,13,FALSE)*2625.5</f>
        <v>-858.18526882493177</v>
      </c>
      <c r="F78">
        <f>VLOOKUP($A78,'MP2-ACCT'!$A$2:$T$192,14,FALSE)*2625.5</f>
        <v>-2941.4644823999151</v>
      </c>
      <c r="G78">
        <f>VLOOKUP($A78,'MP2-ACCT'!$A$2:$T$192,15,FALSE)*2625.5</f>
        <v>-767.69268233473656</v>
      </c>
      <c r="H78">
        <f>VLOOKUP($A78,'MP2-ACCT'!$A$2:$T$192,16,FALSE)*2625.5</f>
        <v>-2175.8945485463883</v>
      </c>
    </row>
    <row r="79" spans="1:8" x14ac:dyDescent="0.25">
      <c r="A79" s="1" t="s">
        <v>243</v>
      </c>
      <c r="B79">
        <f>VLOOKUP($A79,'CCSD(T)-CBS'!$A$2:$I$192,2,FALSE)</f>
        <v>615.42753469794297</v>
      </c>
      <c r="C79">
        <f>VLOOKUP($A79,'MP2-ACCT'!$A$2:$T$192,11,FALSE)*2625.5</f>
        <v>-3317.9106233307248</v>
      </c>
      <c r="D79">
        <f>VLOOKUP($A79,'MP2-ACCT'!$A$2:$T$192,12,FALSE)*2625.5</f>
        <v>-9556.6038317384828</v>
      </c>
      <c r="E79">
        <f>VLOOKUP($A79,'MP2-ACCT'!$A$2:$T$192,13,FALSE)*2625.5</f>
        <v>-858.32337948482609</v>
      </c>
      <c r="F79">
        <f>VLOOKUP($A79,'MP2-ACCT'!$A$2:$T$192,14,FALSE)*2625.5</f>
        <v>-2940.6838023805867</v>
      </c>
      <c r="G79">
        <f>VLOOKUP($A79,'MP2-ACCT'!$A$2:$T$192,15,FALSE)*2625.5</f>
        <v>-2435.4291090190441</v>
      </c>
      <c r="H79">
        <f>VLOOKUP($A79,'MP2-ACCT'!$A$2:$T$192,16,FALSE)*2625.5</f>
        <v>-6581.7019557606764</v>
      </c>
    </row>
    <row r="80" spans="1:8" x14ac:dyDescent="0.25">
      <c r="A80" s="1" t="s">
        <v>85</v>
      </c>
      <c r="B80">
        <f>VLOOKUP($A80,'CCSD(T)-CBS'!$A$2:$I$192,2,FALSE)</f>
        <v>624.4058427948512</v>
      </c>
      <c r="C80">
        <f>VLOOKUP($A80,'MP2-ACCT'!$A$2:$T$192,11,FALSE)*2625.5</f>
        <v>-3313.1655862342982</v>
      </c>
      <c r="D80">
        <f>VLOOKUP($A80,'MP2-ACCT'!$A$2:$T$192,12,FALSE)*2625.5</f>
        <v>-9548.253253487801</v>
      </c>
      <c r="E80">
        <f>VLOOKUP($A80,'MP2-ACCT'!$A$2:$T$192,13,FALSE)*2625.5</f>
        <v>-857.96351966034365</v>
      </c>
      <c r="F80">
        <f>VLOOKUP($A80,'MP2-ACCT'!$A$2:$T$192,14,FALSE)*2625.5</f>
        <v>-2940.5065060024285</v>
      </c>
      <c r="G80">
        <f>VLOOKUP($A80,'MP2-ACCT'!$A$2:$T$192,15,FALSE)*2625.5</f>
        <v>-2435.162185382088</v>
      </c>
      <c r="H80">
        <f>VLOOKUP($A80,'MP2-ACCT'!$A$2:$T$192,16,FALSE)*2625.5</f>
        <v>-6580.5992751598442</v>
      </c>
    </row>
    <row r="81" spans="1:8" x14ac:dyDescent="0.25">
      <c r="A81" s="1" t="s">
        <v>86</v>
      </c>
      <c r="B81">
        <f>VLOOKUP($A81,'CCSD(T)-CBS'!$A$2:$I$192,2,FALSE)</f>
        <v>616.60196722636647</v>
      </c>
      <c r="C81">
        <f>VLOOKUP($A81,'MP2-ACCT'!$A$2:$T$192,11,FALSE)*2625.5</f>
        <v>-3317.1185054553084</v>
      </c>
      <c r="D81">
        <f>VLOOKUP($A81,'MP2-ACCT'!$A$2:$T$192,12,FALSE)*2625.5</f>
        <v>-9555.5698325347312</v>
      </c>
      <c r="E81">
        <f>VLOOKUP($A81,'MP2-ACCT'!$A$2:$T$192,13,FALSE)*2625.5</f>
        <v>-858.14425075931501</v>
      </c>
      <c r="F81">
        <f>VLOOKUP($A81,'MP2-ACCT'!$A$2:$T$192,14,FALSE)*2625.5</f>
        <v>-2940.7875839099984</v>
      </c>
      <c r="G81">
        <f>VLOOKUP($A81,'MP2-ACCT'!$A$2:$T$192,15,FALSE)*2625.5</f>
        <v>-2435.3191947544933</v>
      </c>
      <c r="H81">
        <f>VLOOKUP($A81,'MP2-ACCT'!$A$2:$T$192,16,FALSE)*2625.5</f>
        <v>-6581.5017448401695</v>
      </c>
    </row>
    <row r="82" spans="1:8" x14ac:dyDescent="0.25">
      <c r="A82" s="1" t="s">
        <v>87</v>
      </c>
      <c r="B82">
        <f>VLOOKUP($A82,'CCSD(T)-CBS'!$A$2:$I$192,2,FALSE)</f>
        <v>617.61227236659033</v>
      </c>
      <c r="C82">
        <f>VLOOKUP($A82,'MP2-ACCT'!$A$2:$T$192,11,FALSE)*2625.5</f>
        <v>-3316.491438289092</v>
      </c>
      <c r="D82">
        <f>VLOOKUP($A82,'MP2-ACCT'!$A$2:$T$192,12,FALSE)*2625.5</f>
        <v>-9555.0477881083807</v>
      </c>
      <c r="E82">
        <f>VLOOKUP($A82,'MP2-ACCT'!$A$2:$T$192,13,FALSE)*2625.5</f>
        <v>-858.1205985103735</v>
      </c>
      <c r="F82">
        <f>VLOOKUP($A82,'MP2-ACCT'!$A$2:$T$192,14,FALSE)*2625.5</f>
        <v>-2940.7618232637919</v>
      </c>
      <c r="G82">
        <f>VLOOKUP($A82,'MP2-ACCT'!$A$2:$T$192,15,FALSE)*2625.5</f>
        <v>-2435.3524215944335</v>
      </c>
      <c r="H82">
        <f>VLOOKUP($A82,'MP2-ACCT'!$A$2:$T$192,16,FALSE)*2625.5</f>
        <v>-6581.6041522665046</v>
      </c>
    </row>
    <row r="83" spans="1:8" x14ac:dyDescent="0.25">
      <c r="A83" s="1" t="s">
        <v>88</v>
      </c>
      <c r="B83">
        <f>VLOOKUP($A83,'CCSD(T)-CBS'!$A$2:$I$192,2,FALSE)</f>
        <v>622.76057010955992</v>
      </c>
      <c r="C83">
        <f>VLOOKUP($A83,'MP2-ACCT'!$A$2:$T$192,11,FALSE)*2625.5</f>
        <v>-3313.6488630983258</v>
      </c>
      <c r="D83">
        <f>VLOOKUP($A83,'MP2-ACCT'!$A$2:$T$192,12,FALSE)*2625.5</f>
        <v>-9548.7431767788767</v>
      </c>
      <c r="E83">
        <f>VLOOKUP($A83,'MP2-ACCT'!$A$2:$T$192,13,FALSE)*2625.5</f>
        <v>-857.81267463514757</v>
      </c>
      <c r="F83">
        <f>VLOOKUP($A83,'MP2-ACCT'!$A$2:$T$192,14,FALSE)*2625.5</f>
        <v>-2940.51829351179</v>
      </c>
      <c r="G83">
        <f>VLOOKUP($A83,'MP2-ACCT'!$A$2:$T$192,15,FALSE)*2625.5</f>
        <v>-2435.0539925939529</v>
      </c>
      <c r="H83">
        <f>VLOOKUP($A83,'MP2-ACCT'!$A$2:$T$192,16,FALSE)*2625.5</f>
        <v>-6580.3908024331658</v>
      </c>
    </row>
    <row r="84" spans="1:8" x14ac:dyDescent="0.25">
      <c r="A84" s="1" t="s">
        <v>89</v>
      </c>
      <c r="B84">
        <f>VLOOKUP($A84,'CCSD(T)-CBS'!$A$2:$I$192,2,FALSE)</f>
        <v>624.71996256965394</v>
      </c>
      <c r="C84">
        <f>VLOOKUP($A84,'MP2-ACCT'!$A$2:$T$192,11,FALSE)*2625.5</f>
        <v>-3313.0231420392447</v>
      </c>
      <c r="D84">
        <f>VLOOKUP($A84,'MP2-ACCT'!$A$2:$T$192,12,FALSE)*2625.5</f>
        <v>-9547.6378339043986</v>
      </c>
      <c r="E84">
        <f>VLOOKUP($A84,'MP2-ACCT'!$A$2:$T$192,13,FALSE)*2625.5</f>
        <v>-858.18844316752779</v>
      </c>
      <c r="F84">
        <f>VLOOKUP($A84,'MP2-ACCT'!$A$2:$T$192,14,FALSE)*2625.5</f>
        <v>-2940.7814953491911</v>
      </c>
      <c r="G84">
        <f>VLOOKUP($A84,'MP2-ACCT'!$A$2:$T$192,15,FALSE)*2625.5</f>
        <v>-2435.192905931196</v>
      </c>
      <c r="H84">
        <f>VLOOKUP($A84,'MP2-ACCT'!$A$2:$T$192,16,FALSE)*2625.5</f>
        <v>-6580.541517090769</v>
      </c>
    </row>
    <row r="85" spans="1:8" x14ac:dyDescent="0.25">
      <c r="A85" s="1" t="s">
        <v>90</v>
      </c>
      <c r="B85">
        <f>VLOOKUP($A85,'CCSD(T)-CBS'!$A$2:$I$192,2,FALSE)</f>
        <v>456.64451084495249</v>
      </c>
      <c r="C85">
        <f>VLOOKUP($A85,'MP2-ACCT'!$A$2:$T$192,11,FALSE)*2625.5</f>
        <v>-2103.0154098932289</v>
      </c>
      <c r="D85">
        <f>VLOOKUP($A85,'MP2-ACCT'!$A$2:$T$192,12,FALSE)*2625.5</f>
        <v>-6333.8143770953047</v>
      </c>
      <c r="E85">
        <f>VLOOKUP($A85,'MP2-ACCT'!$A$2:$T$192,13,FALSE)*2625.5</f>
        <v>-858.18938707699317</v>
      </c>
      <c r="F85">
        <f>VLOOKUP($A85,'MP2-ACCT'!$A$2:$T$192,14,FALSE)*2625.5</f>
        <v>-2940.8729355887522</v>
      </c>
      <c r="G85">
        <f>VLOOKUP($A85,'MP2-ACCT'!$A$2:$T$192,15,FALSE)*2625.5</f>
        <v>-1228.5727120469603</v>
      </c>
      <c r="H85">
        <f>VLOOKUP($A85,'MP2-ACCT'!$A$2:$T$192,16,FALSE)*2625.5</f>
        <v>-3370.562922545038</v>
      </c>
    </row>
    <row r="86" spans="1:8" x14ac:dyDescent="0.25">
      <c r="A86" s="1" t="s">
        <v>91</v>
      </c>
      <c r="B86">
        <f>VLOOKUP($A86,'CCSD(T)-CBS'!$A$2:$I$192,2,FALSE)</f>
        <v>-30.822484724108108</v>
      </c>
      <c r="C86">
        <f>VLOOKUP($A86,'MP2-ACCT'!$A$2:$T$192,11,FALSE)*2625.5</f>
        <v>-2102.1549682721152</v>
      </c>
      <c r="D86">
        <f>VLOOKUP($A86,'MP2-ACCT'!$A$2:$T$192,12,FALSE)*2625.5</f>
        <v>-6332.7017379336166</v>
      </c>
      <c r="E86">
        <f>VLOOKUP($A86,'MP2-ACCT'!$A$2:$T$192,13,FALSE)*2625.5</f>
        <v>-858.23331968397838</v>
      </c>
      <c r="F86">
        <f>VLOOKUP($A86,'MP2-ACCT'!$A$2:$T$192,14,FALSE)*2625.5</f>
        <v>-2940.9080190460081</v>
      </c>
      <c r="G86">
        <f>VLOOKUP($A86,'MP2-ACCT'!$A$2:$T$192,15,FALSE)*2625.5</f>
        <v>-1228.6009719515391</v>
      </c>
      <c r="H86">
        <f>VLOOKUP($A86,'MP2-ACCT'!$A$2:$T$192,16,FALSE)*2625.5</f>
        <v>-3370.6623124527159</v>
      </c>
    </row>
    <row r="87" spans="1:8" x14ac:dyDescent="0.25">
      <c r="A87" s="1" t="s">
        <v>92</v>
      </c>
      <c r="B87">
        <f>VLOOKUP($A87,'CCSD(T)-CBS'!$A$2:$I$192,2,FALSE)</f>
        <v>-30.442729500735368</v>
      </c>
      <c r="C87">
        <f>VLOOKUP($A87,'MP2-ACCT'!$A$2:$T$192,11,FALSE)*2625.5</f>
        <v>-2101.6432372373361</v>
      </c>
      <c r="D87">
        <f>VLOOKUP($A87,'MP2-ACCT'!$A$2:$T$192,12,FALSE)*2625.5</f>
        <v>-6332.5039764308267</v>
      </c>
      <c r="E87">
        <f>VLOOKUP($A87,'MP2-ACCT'!$A$2:$T$192,13,FALSE)*2625.5</f>
        <v>-858.05926374224464</v>
      </c>
      <c r="F87">
        <f>VLOOKUP($A87,'MP2-ACCT'!$A$2:$T$192,14,FALSE)*2625.5</f>
        <v>-2940.7890541750066</v>
      </c>
      <c r="G87">
        <f>VLOOKUP($A87,'MP2-ACCT'!$A$2:$T$192,15,FALSE)*2625.5</f>
        <v>-1228.6059105960771</v>
      </c>
      <c r="H87">
        <f>VLOOKUP($A87,'MP2-ACCT'!$A$2:$T$192,16,FALSE)*2625.5</f>
        <v>-3370.6620908071395</v>
      </c>
    </row>
    <row r="88" spans="1:8" x14ac:dyDescent="0.25">
      <c r="A88" s="1" t="s">
        <v>93</v>
      </c>
      <c r="B88">
        <f>VLOOKUP($A88,'CCSD(T)-CBS'!$A$2:$I$192,2,FALSE)</f>
        <v>643.42942704500638</v>
      </c>
      <c r="C88">
        <f>VLOOKUP($A88,'MP2-ACCT'!$A$2:$T$192,11,FALSE)*2625.5</f>
        <v>-2301.1125769290297</v>
      </c>
      <c r="D88">
        <f>VLOOKUP($A88,'MP2-ACCT'!$A$2:$T$192,12,FALSE)*2625.5</f>
        <v>-6992.8112830759483</v>
      </c>
      <c r="E88">
        <f>VLOOKUP($A88,'MP2-ACCT'!$A$2:$T$192,13,FALSE)*2625.5</f>
        <v>-857.98451253508154</v>
      </c>
      <c r="F88">
        <f>VLOOKUP($A88,'MP2-ACCT'!$A$2:$T$192,14,FALSE)*2625.5</f>
        <v>-2941.0506715049105</v>
      </c>
      <c r="G88">
        <f>VLOOKUP($A88,'MP2-ACCT'!$A$2:$T$192,15,FALSE)*2625.5</f>
        <v>-1422.5597085441595</v>
      </c>
      <c r="H88">
        <f>VLOOKUP($A88,'MP2-ACCT'!$A$2:$T$192,16,FALSE)*2625.5</f>
        <v>-4026.8411726065424</v>
      </c>
    </row>
    <row r="89" spans="1:8" x14ac:dyDescent="0.25">
      <c r="A89" s="1" t="s">
        <v>94</v>
      </c>
      <c r="B89">
        <f>VLOOKUP($A89,'CCSD(T)-CBS'!$A$2:$I$192,2,FALSE)</f>
        <v>646.06968973823496</v>
      </c>
      <c r="C89">
        <f>VLOOKUP($A89,'MP2-ACCT'!$A$2:$T$192,11,FALSE)*2625.5</f>
        <v>-2300.0063071103482</v>
      </c>
      <c r="D89">
        <f>VLOOKUP($A89,'MP2-ACCT'!$A$2:$T$192,12,FALSE)*2625.5</f>
        <v>-6991.3533857076582</v>
      </c>
      <c r="E89">
        <f>VLOOKUP($A89,'MP2-ACCT'!$A$2:$T$192,13,FALSE)*2625.5</f>
        <v>-858.63837020663459</v>
      </c>
      <c r="F89">
        <f>VLOOKUP($A89,'MP2-ACCT'!$A$2:$T$192,14,FALSE)*2625.5</f>
        <v>-2941.5650951653306</v>
      </c>
      <c r="G89">
        <f>VLOOKUP($A89,'MP2-ACCT'!$A$2:$T$192,15,FALSE)*2625.5</f>
        <v>-1422.5513088580415</v>
      </c>
      <c r="H89">
        <f>VLOOKUP($A89,'MP2-ACCT'!$A$2:$T$192,16,FALSE)*2625.5</f>
        <v>-4026.8968307427212</v>
      </c>
    </row>
    <row r="90" spans="1:8" x14ac:dyDescent="0.25">
      <c r="A90" s="1" t="s">
        <v>95</v>
      </c>
      <c r="B90">
        <f>VLOOKUP($A90,'CCSD(T)-CBS'!$A$2:$I$192,2,FALSE)</f>
        <v>-37.324324659640752</v>
      </c>
      <c r="C90">
        <f>VLOOKUP($A90,'MP2-ACCT'!$A$2:$T$192,11,FALSE)*2625.5</f>
        <v>-1823.6375191971806</v>
      </c>
      <c r="D90">
        <f>VLOOKUP($A90,'MP2-ACCT'!$A$2:$T$192,12,FALSE)*2625.5</f>
        <v>-5431.714135131544</v>
      </c>
      <c r="E90">
        <f>VLOOKUP($A90,'MP2-ACCT'!$A$2:$T$192,13,FALSE)*2625.5</f>
        <v>-1002.4439231736881</v>
      </c>
      <c r="F90">
        <f>VLOOKUP($A90,'MP2-ACCT'!$A$2:$T$192,14,FALSE)*2625.5</f>
        <v>-3182.0253483635101</v>
      </c>
      <c r="G90">
        <f>VLOOKUP($A90,'MP2-ACCT'!$A$2:$T$192,15,FALSE)*2625.5</f>
        <v>-803.76822982904025</v>
      </c>
      <c r="H90">
        <f>VLOOKUP($A90,'MP2-ACCT'!$A$2:$T$192,16,FALSE)*2625.5</f>
        <v>-2226.3504824003426</v>
      </c>
    </row>
    <row r="91" spans="1:8" x14ac:dyDescent="0.25">
      <c r="A91" s="1" t="s">
        <v>96</v>
      </c>
      <c r="B91">
        <f>VLOOKUP($A91,'CCSD(T)-CBS'!$A$2:$I$192,2,FALSE)</f>
        <v>-36.17774670313338</v>
      </c>
      <c r="C91">
        <f>VLOOKUP($A91,'MP2-ACCT'!$A$2:$T$192,11,FALSE)*2625.5</f>
        <v>-1823.1189754880904</v>
      </c>
      <c r="D91">
        <f>VLOOKUP($A91,'MP2-ACCT'!$A$2:$T$192,12,FALSE)*2625.5</f>
        <v>-5431.087130743922</v>
      </c>
      <c r="E91">
        <f>VLOOKUP($A91,'MP2-ACCT'!$A$2:$T$192,13,FALSE)*2625.5</f>
        <v>-1002.4422308052685</v>
      </c>
      <c r="F91">
        <f>VLOOKUP($A91,'MP2-ACCT'!$A$2:$T$192,14,FALSE)*2625.5</f>
        <v>-3182.0107931417629</v>
      </c>
      <c r="G91">
        <f>VLOOKUP($A91,'MP2-ACCT'!$A$2:$T$192,15,FALSE)*2625.5</f>
        <v>-803.77181290067017</v>
      </c>
      <c r="H91">
        <f>VLOOKUP($A91,'MP2-ACCT'!$A$2:$T$192,16,FALSE)*2625.5</f>
        <v>-2226.361636057768</v>
      </c>
    </row>
    <row r="92" spans="1:8" x14ac:dyDescent="0.25">
      <c r="A92" s="1" t="s">
        <v>34</v>
      </c>
      <c r="B92">
        <f>VLOOKUP($A92,'CCSD(T)-CBS'!$A$2:$I$192,2,FALSE)</f>
        <v>-47.2115468177916</v>
      </c>
      <c r="C92">
        <f>VLOOKUP($A92,'MP2-ACCT'!$A$2:$T$192,11,FALSE)*2625.5</f>
        <v>-1217.3401587682915</v>
      </c>
      <c r="D92">
        <f>VLOOKUP($A92,'MP2-ACCT'!$A$2:$T$192,12,FALSE)*2625.5</f>
        <v>-3672.472792816272</v>
      </c>
      <c r="E92">
        <f>VLOOKUP($A92,'MP2-ACCT'!$A$2:$T$192,13,FALSE)*2625.5</f>
        <v>-1004.0267354942193</v>
      </c>
      <c r="F92">
        <f>VLOOKUP($A92,'MP2-ACCT'!$A$2:$T$192,14,FALSE)*2625.5</f>
        <v>-3190.1987064600489</v>
      </c>
      <c r="G92">
        <f>VLOOKUP($A92,'MP2-ACCT'!$A$2:$T$192,15,FALSE)*2625.5</f>
        <v>-186.02376356303469</v>
      </c>
      <c r="H92">
        <f>VLOOKUP($A92,'MP2-ACCT'!$A$2:$T$192,16,FALSE)*2625.5</f>
        <v>-447.0457987424877</v>
      </c>
    </row>
    <row r="93" spans="1:8" x14ac:dyDescent="0.25">
      <c r="A93" s="1" t="s">
        <v>35</v>
      </c>
      <c r="B93">
        <f>VLOOKUP($A93,'CCSD(T)-CBS'!$A$2:$I$192,2,FALSE)</f>
        <v>-33.513079785375453</v>
      </c>
      <c r="C93">
        <f>VLOOKUP($A93,'MP2-ACCT'!$A$2:$T$192,11,FALSE)*2625.5</f>
        <v>-1211.5369500412776</v>
      </c>
      <c r="D93">
        <f>VLOOKUP($A93,'MP2-ACCT'!$A$2:$T$192,12,FALSE)*2625.5</f>
        <v>-3665.5655794792369</v>
      </c>
      <c r="E93">
        <f>VLOOKUP($A93,'MP2-ACCT'!$A$2:$T$192,13,FALSE)*2625.5</f>
        <v>-1004.7780501901123</v>
      </c>
      <c r="F93">
        <f>VLOOKUP($A93,'MP2-ACCT'!$A$2:$T$192,14,FALSE)*2625.5</f>
        <v>-3192.1691730462308</v>
      </c>
      <c r="G93">
        <f>VLOOKUP($A93,'MP2-ACCT'!$A$2:$T$192,15,FALSE)*2625.5</f>
        <v>-186.02376356303049</v>
      </c>
      <c r="H93">
        <f>VLOOKUP($A93,'MP2-ACCT'!$A$2:$T$192,16,FALSE)*2625.5</f>
        <v>-447.0457987424877</v>
      </c>
    </row>
    <row r="94" spans="1:8" x14ac:dyDescent="0.25">
      <c r="A94" s="1" t="s">
        <v>36</v>
      </c>
      <c r="B94">
        <f>VLOOKUP($A94,'CCSD(T)-CBS'!$A$2:$I$192,2,FALSE)</f>
        <v>-37.571790099194004</v>
      </c>
      <c r="C94">
        <f>VLOOKUP($A94,'MP2-ACCT'!$A$2:$T$192,11,FALSE)*2625.5</f>
        <v>-1213.4710285685217</v>
      </c>
      <c r="D94">
        <f>VLOOKUP($A94,'MP2-ACCT'!$A$2:$T$192,12,FALSE)*2625.5</f>
        <v>-3667.4114013847866</v>
      </c>
      <c r="E94">
        <f>VLOOKUP($A94,'MP2-ACCT'!$A$2:$T$192,13,FALSE)*2625.5</f>
        <v>-1004.3537330462058</v>
      </c>
      <c r="F94">
        <f>VLOOKUP($A94,'MP2-ACCT'!$A$2:$T$192,14,FALSE)*2625.5</f>
        <v>-3191.3624673816025</v>
      </c>
      <c r="G94">
        <f>VLOOKUP($A94,'MP2-ACCT'!$A$2:$T$192,15,FALSE)*2625.5</f>
        <v>-186.02376356303495</v>
      </c>
      <c r="H94">
        <f>VLOOKUP($A94,'MP2-ACCT'!$A$2:$T$192,16,FALSE)*2625.5</f>
        <v>-447.04579874249032</v>
      </c>
    </row>
    <row r="95" spans="1:8" x14ac:dyDescent="0.25">
      <c r="A95" s="1" t="s">
        <v>37</v>
      </c>
      <c r="B95">
        <f>VLOOKUP($A95,'CCSD(T)-CBS'!$A$2:$I$192,2,FALSE)</f>
        <v>-47.413304937962948</v>
      </c>
      <c r="C95">
        <f>VLOOKUP($A95,'MP2-ACCT'!$A$2:$T$192,11,FALSE)*2625.5</f>
        <v>-1218.0043556110736</v>
      </c>
      <c r="D95">
        <f>VLOOKUP($A95,'MP2-ACCT'!$A$2:$T$192,12,FALSE)*2625.5</f>
        <v>-3673.30416599409</v>
      </c>
      <c r="E95">
        <f>VLOOKUP($A95,'MP2-ACCT'!$A$2:$T$192,13,FALSE)*2625.5</f>
        <v>-1004.3039959272674</v>
      </c>
      <c r="F95">
        <f>VLOOKUP($A95,'MP2-ACCT'!$A$2:$T$192,14,FALSE)*2625.5</f>
        <v>-3190.9046679319827</v>
      </c>
      <c r="G95">
        <f>VLOOKUP($A95,'MP2-ACCT'!$A$2:$T$192,15,FALSE)*2625.5</f>
        <v>-186.02376356302838</v>
      </c>
      <c r="H95">
        <f>VLOOKUP($A95,'MP2-ACCT'!$A$2:$T$192,16,FALSE)*2625.5</f>
        <v>-447.0457987424798</v>
      </c>
    </row>
    <row r="96" spans="1:8" x14ac:dyDescent="0.25">
      <c r="A96" s="1" t="s">
        <v>97</v>
      </c>
      <c r="B96">
        <f>VLOOKUP($A96,'CCSD(T)-CBS'!$A$2:$I$192,2,FALSE)</f>
        <v>-40.479936334085551</v>
      </c>
      <c r="C96">
        <f>VLOOKUP($A96,'MP2-ACCT'!$A$2:$T$192,11,FALSE)*2625.5</f>
        <v>-1160.0039239419793</v>
      </c>
      <c r="D96">
        <f>VLOOKUP($A96,'MP2-ACCT'!$A$2:$T$192,12,FALSE)*2625.5</f>
        <v>-3621.9174673700113</v>
      </c>
      <c r="E96">
        <f>VLOOKUP($A96,'MP2-ACCT'!$A$2:$T$192,13,FALSE)*2625.5</f>
        <v>-1003.9093017305736</v>
      </c>
      <c r="F96">
        <f>VLOOKUP($A96,'MP2-ACCT'!$A$2:$T$192,14,FALSE)*2625.5</f>
        <v>-3189.9337984091267</v>
      </c>
      <c r="G96">
        <f>VLOOKUP($A96,'MP2-ACCT'!$A$2:$T$192,15,FALSE)*2625.5</f>
        <v>-136.20722967457493</v>
      </c>
      <c r="H96">
        <f>VLOOKUP($A96,'MP2-ACCT'!$A$2:$T$192,16,FALSE)*2625.5</f>
        <v>-407.9809995504786</v>
      </c>
    </row>
    <row r="97" spans="1:8" x14ac:dyDescent="0.25">
      <c r="A97" s="1" t="s">
        <v>98</v>
      </c>
      <c r="B97">
        <f>VLOOKUP($A97,'CCSD(T)-CBS'!$A$2:$I$192,2,FALSE)</f>
        <v>-29.582360801582695</v>
      </c>
      <c r="C97">
        <f>VLOOKUP($A97,'MP2-ACCT'!$A$2:$T$192,11,FALSE)*2625.5</f>
        <v>-1156.9577079605951</v>
      </c>
      <c r="D97">
        <f>VLOOKUP($A97,'MP2-ACCT'!$A$2:$T$192,12,FALSE)*2625.5</f>
        <v>-3618.0564139147159</v>
      </c>
      <c r="E97">
        <f>VLOOKUP($A97,'MP2-ACCT'!$A$2:$T$192,13,FALSE)*2625.5</f>
        <v>-1005.0323896255251</v>
      </c>
      <c r="F97">
        <f>VLOOKUP($A97,'MP2-ACCT'!$A$2:$T$192,14,FALSE)*2625.5</f>
        <v>-3192.7594988168958</v>
      </c>
      <c r="G97">
        <f>VLOOKUP($A97,'MP2-ACCT'!$A$2:$T$192,15,FALSE)*2625.5</f>
        <v>-136.20722967457178</v>
      </c>
      <c r="H97">
        <f>VLOOKUP($A97,'MP2-ACCT'!$A$2:$T$192,16,FALSE)*2625.5</f>
        <v>-407.98099955047076</v>
      </c>
    </row>
    <row r="98" spans="1:8" x14ac:dyDescent="0.25">
      <c r="A98" s="1" t="s">
        <v>99</v>
      </c>
      <c r="B98">
        <f>VLOOKUP($A98,'CCSD(T)-CBS'!$A$2:$I$192,2,FALSE)</f>
        <v>-33.089035016612911</v>
      </c>
      <c r="C98">
        <f>VLOOKUP($A98,'MP2-ACCT'!$A$2:$T$192,11,FALSE)*2625.5</f>
        <v>-1158.143174618818</v>
      </c>
      <c r="D98">
        <f>VLOOKUP($A98,'MP2-ACCT'!$A$2:$T$192,12,FALSE)*2625.5</f>
        <v>-3619.0055506753311</v>
      </c>
      <c r="E98">
        <f>VLOOKUP($A98,'MP2-ACCT'!$A$2:$T$192,13,FALSE)*2625.5</f>
        <v>-1004.5543958716744</v>
      </c>
      <c r="F98">
        <f>VLOOKUP($A98,'MP2-ACCT'!$A$2:$T$192,14,FALSE)*2625.5</f>
        <v>-3191.8122240873722</v>
      </c>
      <c r="G98">
        <f>VLOOKUP($A98,'MP2-ACCT'!$A$2:$T$192,15,FALSE)*2625.5</f>
        <v>-136.20722967455418</v>
      </c>
      <c r="H98">
        <f>VLOOKUP($A98,'MP2-ACCT'!$A$2:$T$192,16,FALSE)*2625.5</f>
        <v>-407.98099955043921</v>
      </c>
    </row>
    <row r="99" spans="1:8" x14ac:dyDescent="0.25">
      <c r="A99" s="1" t="s">
        <v>100</v>
      </c>
      <c r="B99">
        <f>VLOOKUP($A99,'CCSD(T)-CBS'!$A$2:$I$192,2,FALSE)</f>
        <v>-39.884863687688494</v>
      </c>
      <c r="C99">
        <f>VLOOKUP($A99,'MP2-ACCT'!$A$2:$T$192,11,FALSE)*2625.5</f>
        <v>-1160.0747458152066</v>
      </c>
      <c r="D99">
        <f>VLOOKUP($A99,'MP2-ACCT'!$A$2:$T$192,12,FALSE)*2625.5</f>
        <v>-3622.2319384271982</v>
      </c>
      <c r="E99">
        <f>VLOOKUP($A99,'MP2-ACCT'!$A$2:$T$192,13,FALSE)*2625.5</f>
        <v>-1004.101716737918</v>
      </c>
      <c r="F99">
        <f>VLOOKUP($A99,'MP2-ACCT'!$A$2:$T$192,14,FALSE)*2625.5</f>
        <v>-3190.5306052245733</v>
      </c>
      <c r="G99">
        <f>VLOOKUP($A99,'MP2-ACCT'!$A$2:$T$192,15,FALSE)*2625.5</f>
        <v>-136.20722967456152</v>
      </c>
      <c r="H99">
        <f>VLOOKUP($A99,'MP2-ACCT'!$A$2:$T$192,16,FALSE)*2625.5</f>
        <v>-407.98099955046018</v>
      </c>
    </row>
    <row r="100" spans="1:8" x14ac:dyDescent="0.25">
      <c r="A100" s="1" t="s">
        <v>101</v>
      </c>
      <c r="B100">
        <f>VLOOKUP($A100,'CCSD(T)-CBS'!$A$2:$I$192,2,FALSE)</f>
        <v>-57.354066475169475</v>
      </c>
      <c r="C100">
        <f>VLOOKUP($A100,'MP2-ACCT'!$A$2:$T$192,11,FALSE)*2625.5</f>
        <v>-1666.7876380013031</v>
      </c>
      <c r="D100">
        <f>VLOOKUP($A100,'MP2-ACCT'!$A$2:$T$192,12,FALSE)*2625.5</f>
        <v>-4968.093479972772</v>
      </c>
      <c r="E100">
        <f>VLOOKUP($A100,'MP2-ACCT'!$A$2:$T$192,13,FALSE)*2625.5</f>
        <v>-1002.3327856004099</v>
      </c>
      <c r="F100">
        <f>VLOOKUP($A100,'MP2-ACCT'!$A$2:$T$192,14,FALSE)*2625.5</f>
        <v>-3182.1949587493655</v>
      </c>
      <c r="G100">
        <f>VLOOKUP($A100,'MP2-ACCT'!$A$2:$T$192,15,FALSE)*2625.5</f>
        <v>-633.25423287517606</v>
      </c>
      <c r="H100">
        <f>VLOOKUP($A100,'MP2-ACCT'!$A$2:$T$192,16,FALSE)*2625.5</f>
        <v>-1746.6348536816893</v>
      </c>
    </row>
    <row r="101" spans="1:8" x14ac:dyDescent="0.25">
      <c r="A101" s="1" t="s">
        <v>102</v>
      </c>
      <c r="B101">
        <f>VLOOKUP($A101,'CCSD(T)-CBS'!$A$2:$I$192,2,FALSE)</f>
        <v>-58.703910046383498</v>
      </c>
      <c r="C101">
        <f>VLOOKUP($A101,'MP2-ACCT'!$A$2:$T$192,11,FALSE)*2625.5</f>
        <v>-1667.7479598499078</v>
      </c>
      <c r="D101">
        <f>VLOOKUP($A101,'MP2-ACCT'!$A$2:$T$192,12,FALSE)*2625.5</f>
        <v>-4969.3744349532944</v>
      </c>
      <c r="E101">
        <f>VLOOKUP($A101,'MP2-ACCT'!$A$2:$T$192,13,FALSE)*2625.5</f>
        <v>-1002.7395745013014</v>
      </c>
      <c r="F101">
        <f>VLOOKUP($A101,'MP2-ACCT'!$A$2:$T$192,14,FALSE)*2625.5</f>
        <v>-3182.8709706540358</v>
      </c>
      <c r="G101">
        <f>VLOOKUP($A101,'MP2-ACCT'!$A$2:$T$192,15,FALSE)*2625.5</f>
        <v>-633.28090229436714</v>
      </c>
      <c r="H101">
        <f>VLOOKUP($A101,'MP2-ACCT'!$A$2:$T$192,16,FALSE)*2625.5</f>
        <v>-1746.4577562521201</v>
      </c>
    </row>
    <row r="102" spans="1:8" x14ac:dyDescent="0.25">
      <c r="A102" s="1" t="s">
        <v>103</v>
      </c>
      <c r="B102">
        <f>VLOOKUP($A102,'CCSD(T)-CBS'!$A$2:$I$192,2,FALSE)</f>
        <v>-50.878441896858931</v>
      </c>
      <c r="C102">
        <f>VLOOKUP($A102,'MP2-ACCT'!$A$2:$T$192,11,FALSE)*2625.5</f>
        <v>-1663.2412436138791</v>
      </c>
      <c r="D102">
        <f>VLOOKUP($A102,'MP2-ACCT'!$A$2:$T$192,12,FALSE)*2625.5</f>
        <v>-4964.1477863786804</v>
      </c>
      <c r="E102">
        <f>VLOOKUP($A102,'MP2-ACCT'!$A$2:$T$192,13,FALSE)*2625.5</f>
        <v>-1002.8238082166566</v>
      </c>
      <c r="F102">
        <f>VLOOKUP($A102,'MP2-ACCT'!$A$2:$T$192,14,FALSE)*2625.5</f>
        <v>-3183.798160595527</v>
      </c>
      <c r="G102">
        <f>VLOOKUP($A102,'MP2-ACCT'!$A$2:$T$192,15,FALSE)*2625.5</f>
        <v>-633.08624116859335</v>
      </c>
      <c r="H102">
        <f>VLOOKUP($A102,'MP2-ACCT'!$A$2:$T$192,16,FALSE)*2625.5</f>
        <v>-1746.5232707833543</v>
      </c>
    </row>
    <row r="103" spans="1:8" x14ac:dyDescent="0.25">
      <c r="A103" s="1" t="s">
        <v>104</v>
      </c>
      <c r="B103">
        <f>VLOOKUP($A103,'CCSD(T)-CBS'!$A$2:$I$192,2,FALSE)</f>
        <v>-59.668490239390849</v>
      </c>
      <c r="C103">
        <f>VLOOKUP($A103,'MP2-ACCT'!$A$2:$T$192,11,FALSE)*2625.5</f>
        <v>-1668.4854175718503</v>
      </c>
      <c r="D103">
        <f>VLOOKUP($A103,'MP2-ACCT'!$A$2:$T$192,12,FALSE)*2625.5</f>
        <v>-4969.1584384470771</v>
      </c>
      <c r="E103">
        <f>VLOOKUP($A103,'MP2-ACCT'!$A$2:$T$192,13,FALSE)*2625.5</f>
        <v>-1002.4724851007167</v>
      </c>
      <c r="F103">
        <f>VLOOKUP($A103,'MP2-ACCT'!$A$2:$T$192,14,FALSE)*2625.5</f>
        <v>-3182.4451563988873</v>
      </c>
      <c r="G103">
        <f>VLOOKUP($A103,'MP2-ACCT'!$A$2:$T$192,15,FALSE)*2625.5</f>
        <v>-633.31018082420508</v>
      </c>
      <c r="H103">
        <f>VLOOKUP($A103,'MP2-ACCT'!$A$2:$T$192,16,FALSE)*2625.5</f>
        <v>-1746.3045332532172</v>
      </c>
    </row>
    <row r="104" spans="1:8" x14ac:dyDescent="0.25">
      <c r="A104" s="1" t="s">
        <v>105</v>
      </c>
      <c r="B104">
        <f>VLOOKUP($A104,'CCSD(T)-CBS'!$A$2:$I$192,2,FALSE)</f>
        <v>-56.805944614231976</v>
      </c>
      <c r="C104">
        <f>VLOOKUP($A104,'MP2-ACCT'!$A$2:$T$192,11,FALSE)*2625.5</f>
        <v>-1665.6708422362576</v>
      </c>
      <c r="D104">
        <f>VLOOKUP($A104,'MP2-ACCT'!$A$2:$T$192,12,FALSE)*2625.5</f>
        <v>-4966.6768137069012</v>
      </c>
      <c r="E104">
        <f>VLOOKUP($A104,'MP2-ACCT'!$A$2:$T$192,13,FALSE)*2625.5</f>
        <v>-1001.9060356224514</v>
      </c>
      <c r="F104">
        <f>VLOOKUP($A104,'MP2-ACCT'!$A$2:$T$192,14,FALSE)*2625.5</f>
        <v>-3181.6619724291813</v>
      </c>
      <c r="G104">
        <f>VLOOKUP($A104,'MP2-ACCT'!$A$2:$T$192,15,FALSE)*2625.5</f>
        <v>-633.18496159852214</v>
      </c>
      <c r="H104">
        <f>VLOOKUP($A104,'MP2-ACCT'!$A$2:$T$192,16,FALSE)*2625.5</f>
        <v>-1746.3267936960929</v>
      </c>
    </row>
    <row r="105" spans="1:8" x14ac:dyDescent="0.25">
      <c r="A105" s="1" t="s">
        <v>106</v>
      </c>
      <c r="B105">
        <f>VLOOKUP($A105,'CCSD(T)-CBS'!$A$2:$I$192,2,FALSE)</f>
        <v>-55.681164026062106</v>
      </c>
      <c r="C105">
        <f>VLOOKUP($A105,'MP2-ACCT'!$A$2:$T$192,11,FALSE)*2625.5</f>
        <v>-1665.3775997456053</v>
      </c>
      <c r="D105">
        <f>VLOOKUP($A105,'MP2-ACCT'!$A$2:$T$192,12,FALSE)*2625.5</f>
        <v>-4965.9993577751038</v>
      </c>
      <c r="E105">
        <f>VLOOKUP($A105,'MP2-ACCT'!$A$2:$T$192,13,FALSE)*2625.5</f>
        <v>-1001.9682854150009</v>
      </c>
      <c r="F105">
        <f>VLOOKUP($A105,'MP2-ACCT'!$A$2:$T$192,14,FALSE)*2625.5</f>
        <v>-3181.6834701190387</v>
      </c>
      <c r="G105">
        <f>VLOOKUP($A105,'MP2-ACCT'!$A$2:$T$192,15,FALSE)*2625.5</f>
        <v>-633.38849505193946</v>
      </c>
      <c r="H105">
        <f>VLOOKUP($A105,'MP2-ACCT'!$A$2:$T$192,16,FALSE)*2625.5</f>
        <v>-1746.4037506004827</v>
      </c>
    </row>
    <row r="106" spans="1:8" x14ac:dyDescent="0.25">
      <c r="A106" s="1" t="s">
        <v>107</v>
      </c>
      <c r="B106">
        <f>VLOOKUP($A106,'CCSD(T)-CBS'!$A$2:$I$192,2,FALSE)</f>
        <v>-49.420306731283745</v>
      </c>
      <c r="C106">
        <f>VLOOKUP($A106,'MP2-ACCT'!$A$2:$T$192,11,FALSE)*2625.5</f>
        <v>-1797.4694241742657</v>
      </c>
      <c r="D106">
        <f>VLOOKUP($A106,'MP2-ACCT'!$A$2:$T$192,12,FALSE)*2625.5</f>
        <v>-5390.1261869090731</v>
      </c>
      <c r="E106">
        <f>VLOOKUP($A106,'MP2-ACCT'!$A$2:$T$192,13,FALSE)*2625.5</f>
        <v>-1003.308579990592</v>
      </c>
      <c r="F106">
        <f>VLOOKUP($A106,'MP2-ACCT'!$A$2:$T$192,14,FALSE)*2625.5</f>
        <v>-3183.5720426222169</v>
      </c>
      <c r="G106">
        <f>VLOOKUP($A106,'MP2-ACCT'!$A$2:$T$192,15,FALSE)*2625.5</f>
        <v>-767.6639642700344</v>
      </c>
      <c r="H106">
        <f>VLOOKUP($A106,'MP2-ACCT'!$A$2:$T$192,16,FALSE)*2625.5</f>
        <v>-2174.6202775690535</v>
      </c>
    </row>
    <row r="107" spans="1:8" x14ac:dyDescent="0.25">
      <c r="A107" s="1" t="s">
        <v>108</v>
      </c>
      <c r="B107">
        <f>VLOOKUP($A107,'CCSD(T)-CBS'!$A$2:$I$192,2,FALSE)</f>
        <v>-43.344197969135621</v>
      </c>
      <c r="C107">
        <f>VLOOKUP($A107,'MP2-ACCT'!$A$2:$T$192,11,FALSE)*2625.5</f>
        <v>-1792.5873638228284</v>
      </c>
      <c r="D107">
        <f>VLOOKUP($A107,'MP2-ACCT'!$A$2:$T$192,12,FALSE)*2625.5</f>
        <v>-5384.3138826058612</v>
      </c>
      <c r="E107">
        <f>VLOOKUP($A107,'MP2-ACCT'!$A$2:$T$192,13,FALSE)*2625.5</f>
        <v>-1002.1246600104362</v>
      </c>
      <c r="F107">
        <f>VLOOKUP($A107,'MP2-ACCT'!$A$2:$T$192,14,FALSE)*2625.5</f>
        <v>-3181.6085755173494</v>
      </c>
      <c r="G107">
        <f>VLOOKUP($A107,'MP2-ACCT'!$A$2:$T$192,15,FALSE)*2625.5</f>
        <v>-767.68783797550316</v>
      </c>
      <c r="H107">
        <f>VLOOKUP($A107,'MP2-ACCT'!$A$2:$T$192,16,FALSE)*2625.5</f>
        <v>-2174.7338699314869</v>
      </c>
    </row>
    <row r="108" spans="1:8" x14ac:dyDescent="0.25">
      <c r="A108" s="1" t="s">
        <v>109</v>
      </c>
      <c r="B108">
        <f>VLOOKUP($A108,'CCSD(T)-CBS'!$A$2:$I$192,2,FALSE)</f>
        <v>553.32390263462548</v>
      </c>
      <c r="C108">
        <f>VLOOKUP($A108,'MP2-ACCT'!$A$2:$T$192,11,FALSE)*2625.5</f>
        <v>-3478.5820413704782</v>
      </c>
      <c r="D108">
        <f>VLOOKUP($A108,'MP2-ACCT'!$A$2:$T$192,12,FALSE)*2625.5</f>
        <v>-9818.4558926480186</v>
      </c>
      <c r="E108">
        <f>VLOOKUP($A108,'MP2-ACCT'!$A$2:$T$192,13,FALSE)*2625.5</f>
        <v>-1002.4834966050943</v>
      </c>
      <c r="F108">
        <f>VLOOKUP($A108,'MP2-ACCT'!$A$2:$T$192,14,FALSE)*2625.5</f>
        <v>-3182.1486170886424</v>
      </c>
      <c r="G108">
        <f>VLOOKUP($A108,'MP2-ACCT'!$A$2:$T$192,15,FALSE)*2625.5</f>
        <v>-2436.839985175337</v>
      </c>
      <c r="H108">
        <f>VLOOKUP($A108,'MP2-ACCT'!$A$2:$T$192,16,FALSE)*2625.5</f>
        <v>-6582.5247179271719</v>
      </c>
    </row>
    <row r="109" spans="1:8" x14ac:dyDescent="0.25">
      <c r="A109" s="1" t="s">
        <v>110</v>
      </c>
      <c r="B109">
        <f>VLOOKUP($A109,'CCSD(T)-CBS'!$A$2:$I$192,2,FALSE)</f>
        <v>580.3518854856593</v>
      </c>
      <c r="C109">
        <f>VLOOKUP($A109,'MP2-ACCT'!$A$2:$T$192,11,FALSE)*2625.5</f>
        <v>-3465.9511059644651</v>
      </c>
      <c r="D109">
        <f>VLOOKUP($A109,'MP2-ACCT'!$A$2:$T$192,12,FALSE)*2625.5</f>
        <v>-9801.2312921596458</v>
      </c>
      <c r="E109">
        <f>VLOOKUP($A109,'MP2-ACCT'!$A$2:$T$192,13,FALSE)*2625.5</f>
        <v>-1002.7245081505559</v>
      </c>
      <c r="F109">
        <f>VLOOKUP($A109,'MP2-ACCT'!$A$2:$T$192,14,FALSE)*2625.5</f>
        <v>-3183.658540901165</v>
      </c>
      <c r="G109">
        <f>VLOOKUP($A109,'MP2-ACCT'!$A$2:$T$192,15,FALSE)*2625.5</f>
        <v>-2436.3239070858913</v>
      </c>
      <c r="H109">
        <f>VLOOKUP($A109,'MP2-ACCT'!$A$2:$T$192,16,FALSE)*2625.5</f>
        <v>-6581.5424146476043</v>
      </c>
    </row>
    <row r="110" spans="1:8" x14ac:dyDescent="0.25">
      <c r="A110" s="1" t="s">
        <v>111</v>
      </c>
      <c r="B110">
        <f>VLOOKUP($A110,'CCSD(T)-CBS'!$A$2:$I$192,2,FALSE)</f>
        <v>585.54351943165966</v>
      </c>
      <c r="C110">
        <f>VLOOKUP($A110,'MP2-ACCT'!$A$2:$T$192,11,FALSE)*2625.5</f>
        <v>-3463.9532186838255</v>
      </c>
      <c r="D110">
        <f>VLOOKUP($A110,'MP2-ACCT'!$A$2:$T$192,12,FALSE)*2625.5</f>
        <v>-9795.6199879104806</v>
      </c>
      <c r="E110">
        <f>VLOOKUP($A110,'MP2-ACCT'!$A$2:$T$192,13,FALSE)*2625.5</f>
        <v>-1002.233543343965</v>
      </c>
      <c r="F110">
        <f>VLOOKUP($A110,'MP2-ACCT'!$A$2:$T$192,14,FALSE)*2625.5</f>
        <v>-3182.6042890087342</v>
      </c>
      <c r="G110">
        <f>VLOOKUP($A110,'MP2-ACCT'!$A$2:$T$192,15,FALSE)*2625.5</f>
        <v>-2436.7597925951795</v>
      </c>
      <c r="H110">
        <f>VLOOKUP($A110,'MP2-ACCT'!$A$2:$T$192,16,FALSE)*2625.5</f>
        <v>-6581.4160413865557</v>
      </c>
    </row>
    <row r="111" spans="1:8" x14ac:dyDescent="0.25">
      <c r="A111" s="1" t="s">
        <v>112</v>
      </c>
      <c r="B111">
        <f>VLOOKUP($A111,'CCSD(T)-CBS'!$A$2:$I$192,2,FALSE)</f>
        <v>563.97130493483746</v>
      </c>
      <c r="C111">
        <f>VLOOKUP($A111,'MP2-ACCT'!$A$2:$T$192,11,FALSE)*2625.5</f>
        <v>-3472.6939418417564</v>
      </c>
      <c r="D111">
        <f>VLOOKUP($A111,'MP2-ACCT'!$A$2:$T$192,12,FALSE)*2625.5</f>
        <v>-9810.0471187299026</v>
      </c>
      <c r="E111">
        <f>VLOOKUP($A111,'MP2-ACCT'!$A$2:$T$192,13,FALSE)*2625.5</f>
        <v>-1002.040733371907</v>
      </c>
      <c r="F111">
        <f>VLOOKUP($A111,'MP2-ACCT'!$A$2:$T$192,14,FALSE)*2625.5</f>
        <v>-3181.3316780967589</v>
      </c>
      <c r="G111">
        <f>VLOOKUP($A111,'MP2-ACCT'!$A$2:$T$192,15,FALSE)*2625.5</f>
        <v>-2437.0987937708419</v>
      </c>
      <c r="H111">
        <f>VLOOKUP($A111,'MP2-ACCT'!$A$2:$T$192,16,FALSE)*2625.5</f>
        <v>-6582.872398850157</v>
      </c>
    </row>
    <row r="112" spans="1:8" x14ac:dyDescent="0.25">
      <c r="A112" s="1" t="s">
        <v>113</v>
      </c>
      <c r="B112">
        <f>VLOOKUP($A112,'CCSD(T)-CBS'!$A$2:$I$192,2,FALSE)</f>
        <v>-40.236549555868805</v>
      </c>
      <c r="C112">
        <f>VLOOKUP($A112,'MP2-ACCT'!$A$2:$T$192,11,FALSE)*2625.5</f>
        <v>-2249.8048880073325</v>
      </c>
      <c r="D112">
        <f>VLOOKUP($A112,'MP2-ACCT'!$A$2:$T$192,12,FALSE)*2625.5</f>
        <v>-6578.4508412727673</v>
      </c>
      <c r="E112">
        <f>VLOOKUP($A112,'MP2-ACCT'!$A$2:$T$192,13,FALSE)*2625.5</f>
        <v>-1002.1528869488407</v>
      </c>
      <c r="F112">
        <f>VLOOKUP($A112,'MP2-ACCT'!$A$2:$T$192,14,FALSE)*2625.5</f>
        <v>-3181.5969841804126</v>
      </c>
      <c r="G112">
        <f>VLOOKUP($A112,'MP2-ACCT'!$A$2:$T$192,15,FALSE)*2625.5</f>
        <v>-1228.3788286241831</v>
      </c>
      <c r="H112">
        <f>VLOOKUP($A112,'MP2-ACCT'!$A$2:$T$192,16,FALSE)*2625.5</f>
        <v>-3369.9422492982235</v>
      </c>
    </row>
    <row r="113" spans="1:8" x14ac:dyDescent="0.25">
      <c r="A113" s="1" t="s">
        <v>114</v>
      </c>
      <c r="B113">
        <f>VLOOKUP($A113,'CCSD(T)-CBS'!$A$2:$I$192,2,FALSE)</f>
        <v>-36.364325597766765</v>
      </c>
      <c r="C113">
        <f>VLOOKUP($A113,'MP2-ACCT'!$A$2:$T$192,11,FALSE)*2625.5</f>
        <v>-2247.339071150348</v>
      </c>
      <c r="D113">
        <f>VLOOKUP($A113,'MP2-ACCT'!$A$2:$T$192,12,FALSE)*2625.5</f>
        <v>-6575.2072043294474</v>
      </c>
      <c r="E113">
        <f>VLOOKUP($A113,'MP2-ACCT'!$A$2:$T$192,13,FALSE)*2625.5</f>
        <v>-1001.7105618020358</v>
      </c>
      <c r="F113">
        <f>VLOOKUP($A113,'MP2-ACCT'!$A$2:$T$192,14,FALSE)*2625.5</f>
        <v>-3180.9301030711113</v>
      </c>
      <c r="G113">
        <f>VLOOKUP($A113,'MP2-ACCT'!$A$2:$T$192,15,FALSE)*2625.5</f>
        <v>-1228.4529965075599</v>
      </c>
      <c r="H113">
        <f>VLOOKUP($A113,'MP2-ACCT'!$A$2:$T$192,16,FALSE)*2625.5</f>
        <v>-3370.1815398448575</v>
      </c>
    </row>
    <row r="114" spans="1:8" x14ac:dyDescent="0.25">
      <c r="A114" s="1" t="s">
        <v>115</v>
      </c>
      <c r="B114">
        <f>VLOOKUP($A114,'CCSD(T)-CBS'!$A$2:$I$192,2,FALSE)</f>
        <v>597.92820329304504</v>
      </c>
      <c r="C114">
        <f>VLOOKUP($A114,'MP2-ACCT'!$A$2:$T$192,11,FALSE)*2625.5</f>
        <v>-2452.8532668522239</v>
      </c>
      <c r="D114">
        <f>VLOOKUP($A114,'MP2-ACCT'!$A$2:$T$192,12,FALSE)*2625.5</f>
        <v>-7242.0218160878085</v>
      </c>
      <c r="E114">
        <f>VLOOKUP($A114,'MP2-ACCT'!$A$2:$T$192,13,FALSE)*2625.5</f>
        <v>-1003.0993877219801</v>
      </c>
      <c r="F114">
        <f>VLOOKUP($A114,'MP2-ACCT'!$A$2:$T$192,14,FALSE)*2625.5</f>
        <v>-3183.223273859669</v>
      </c>
      <c r="G114">
        <f>VLOOKUP($A114,'MP2-ACCT'!$A$2:$T$192,15,FALSE)*2625.5</f>
        <v>-1422.9304873194242</v>
      </c>
      <c r="H114">
        <f>VLOOKUP($A114,'MP2-ACCT'!$A$2:$T$192,16,FALSE)*2625.5</f>
        <v>-4025.8160707336597</v>
      </c>
    </row>
    <row r="115" spans="1:8" x14ac:dyDescent="0.25">
      <c r="A115" s="1" t="s">
        <v>116</v>
      </c>
      <c r="B115">
        <f>VLOOKUP($A115,'CCSD(T)-CBS'!$A$2:$I$192,2,FALSE)</f>
        <v>601.51363540105649</v>
      </c>
      <c r="C115">
        <f>VLOOKUP($A115,'MP2-ACCT'!$A$2:$T$192,11,FALSE)*2625.5</f>
        <v>-2451.017957670384</v>
      </c>
      <c r="D115">
        <f>VLOOKUP($A115,'MP2-ACCT'!$A$2:$T$192,12,FALSE)*2625.5</f>
        <v>-7239.8197996135395</v>
      </c>
      <c r="E115">
        <f>VLOOKUP($A115,'MP2-ACCT'!$A$2:$T$192,13,FALSE)*2625.5</f>
        <v>-1002.8154953599351</v>
      </c>
      <c r="F115">
        <f>VLOOKUP($A115,'MP2-ACCT'!$A$2:$T$192,14,FALSE)*2625.5</f>
        <v>-3182.7051252839101</v>
      </c>
      <c r="G115">
        <f>VLOOKUP($A115,'MP2-ACCT'!$A$2:$T$192,15,FALSE)*2625.5</f>
        <v>-1422.9486613677088</v>
      </c>
      <c r="H115">
        <f>VLOOKUP($A115,'MP2-ACCT'!$A$2:$T$192,16,FALSE)*2625.5</f>
        <v>-4025.8863010289483</v>
      </c>
    </row>
    <row r="116" spans="1:8" x14ac:dyDescent="0.25">
      <c r="A116" s="1" t="s">
        <v>117</v>
      </c>
      <c r="B116">
        <f>VLOOKUP($A116,'CCSD(T)-CBS'!$A$2:$I$192,2,FALSE)</f>
        <v>468.32950862288453</v>
      </c>
      <c r="C116">
        <f>VLOOKUP($A116,'MP2-ACCT'!$A$2:$T$192,11,FALSE)*2625.5</f>
        <v>-1782.6699539490776</v>
      </c>
      <c r="D116">
        <f>VLOOKUP($A116,'MP2-ACCT'!$A$2:$T$192,12,FALSE)*2625.5</f>
        <v>-5548.8433469463107</v>
      </c>
      <c r="E116">
        <f>VLOOKUP($A116,'MP2-ACCT'!$A$2:$T$192,13,FALSE)*2625.5</f>
        <v>-962.94158652326507</v>
      </c>
      <c r="F116">
        <f>VLOOKUP($A116,'MP2-ACCT'!$A$2:$T$192,14,FALSE)*2625.5</f>
        <v>-3302.1369915323958</v>
      </c>
      <c r="G116">
        <f>VLOOKUP($A116,'MP2-ACCT'!$A$2:$T$192,15,FALSE)*2625.5</f>
        <v>-803.32923416773474</v>
      </c>
      <c r="H116">
        <f>VLOOKUP($A116,'MP2-ACCT'!$A$2:$T$192,16,FALSE)*2625.5</f>
        <v>-2224.6977681373078</v>
      </c>
    </row>
    <row r="117" spans="1:8" x14ac:dyDescent="0.25">
      <c r="A117" s="1" t="s">
        <v>118</v>
      </c>
      <c r="B117">
        <f>VLOOKUP($A117,'CCSD(T)-CBS'!$A$2:$I$192,2,FALSE)</f>
        <v>-31.257373013173492</v>
      </c>
      <c r="C117">
        <f>VLOOKUP($A117,'MP2-ACCT'!$A$2:$T$192,11,FALSE)*2625.5</f>
        <v>-1781.9093592528798</v>
      </c>
      <c r="D117">
        <f>VLOOKUP($A117,'MP2-ACCT'!$A$2:$T$192,12,FALSE)*2625.5</f>
        <v>-5547.5202943895038</v>
      </c>
      <c r="E117">
        <f>VLOOKUP($A117,'MP2-ACCT'!$A$2:$T$192,13,FALSE)*2625.5</f>
        <v>-963.28360466537515</v>
      </c>
      <c r="F117">
        <f>VLOOKUP($A117,'MP2-ACCT'!$A$2:$T$192,14,FALSE)*2625.5</f>
        <v>-3302.4346769444896</v>
      </c>
      <c r="G117">
        <f>VLOOKUP($A117,'MP2-ACCT'!$A$2:$T$192,15,FALSE)*2625.5</f>
        <v>-803.34147289667305</v>
      </c>
      <c r="H117">
        <f>VLOOKUP($A117,'MP2-ACCT'!$A$2:$T$192,16,FALSE)*2625.5</f>
        <v>-2224.7595312967428</v>
      </c>
    </row>
    <row r="118" spans="1:8" x14ac:dyDescent="0.25">
      <c r="A118" s="1" t="s">
        <v>119</v>
      </c>
      <c r="B118">
        <f>VLOOKUP($A118,'CCSD(T)-CBS'!$A$2:$I$192,2,FALSE)</f>
        <v>470.46962195407696</v>
      </c>
      <c r="C118">
        <f>VLOOKUP($A118,'MP2-ACCT'!$A$2:$T$192,11,FALSE)*2625.5</f>
        <v>-1781.4382109421508</v>
      </c>
      <c r="D118">
        <f>VLOOKUP($A118,'MP2-ACCT'!$A$2:$T$192,12,FALSE)*2625.5</f>
        <v>-5547.4095305471837</v>
      </c>
      <c r="E118">
        <f>VLOOKUP($A118,'MP2-ACCT'!$A$2:$T$192,13,FALSE)*2625.5</f>
        <v>-962.99032158618365</v>
      </c>
      <c r="F118">
        <f>VLOOKUP($A118,'MP2-ACCT'!$A$2:$T$192,14,FALSE)*2625.5</f>
        <v>-3302.3066246828589</v>
      </c>
      <c r="G118">
        <f>VLOOKUP($A118,'MP2-ACCT'!$A$2:$T$192,15,FALSE)*2625.5</f>
        <v>-803.33786799205973</v>
      </c>
      <c r="H118">
        <f>VLOOKUP($A118,'MP2-ACCT'!$A$2:$T$192,16,FALSE)*2625.5</f>
        <v>-2224.7289159595744</v>
      </c>
    </row>
    <row r="119" spans="1:8" x14ac:dyDescent="0.25">
      <c r="A119" s="1" t="s">
        <v>38</v>
      </c>
      <c r="B119">
        <f>VLOOKUP($A119,'CCSD(T)-CBS'!$A$2:$I$192,2,FALSE)</f>
        <v>-44.604127785040419</v>
      </c>
      <c r="C119">
        <f>VLOOKUP($A119,'MP2-ACCT'!$A$2:$T$192,11,FALSE)*2625.5</f>
        <v>-1176.9982359005328</v>
      </c>
      <c r="D119">
        <f>VLOOKUP($A119,'MP2-ACCT'!$A$2:$T$192,12,FALSE)*2625.5</f>
        <v>-3786.9683208444867</v>
      </c>
      <c r="E119">
        <f>VLOOKUP($A119,'MP2-ACCT'!$A$2:$T$192,13,FALSE)*2625.5</f>
        <v>-963.62381127940114</v>
      </c>
      <c r="F119">
        <f>VLOOKUP($A119,'MP2-ACCT'!$A$2:$T$192,14,FALSE)*2625.5</f>
        <v>-3303.1542114985609</v>
      </c>
      <c r="G119">
        <f>VLOOKUP($A119,'MP2-ACCT'!$A$2:$T$192,15,FALSE)*2625.5</f>
        <v>-186.02376356303205</v>
      </c>
      <c r="H119">
        <f>VLOOKUP($A119,'MP2-ACCT'!$A$2:$T$192,16,FALSE)*2625.5</f>
        <v>-447.0457987424798</v>
      </c>
    </row>
    <row r="120" spans="1:8" x14ac:dyDescent="0.25">
      <c r="A120" s="1" t="s">
        <v>39</v>
      </c>
      <c r="B120">
        <f>VLOOKUP($A120,'CCSD(T)-CBS'!$A$2:$I$192,2,FALSE)</f>
        <v>-42.401684755923043</v>
      </c>
      <c r="C120">
        <f>VLOOKUP($A120,'MP2-ACCT'!$A$2:$T$192,11,FALSE)*2625.5</f>
        <v>-1175.2541141680756</v>
      </c>
      <c r="D120">
        <f>VLOOKUP($A120,'MP2-ACCT'!$A$2:$T$192,12,FALSE)*2625.5</f>
        <v>-3785.0025974975269</v>
      </c>
      <c r="E120">
        <f>VLOOKUP($A120,'MP2-ACCT'!$A$2:$T$192,13,FALSE)*2625.5</f>
        <v>-963.47263088005525</v>
      </c>
      <c r="F120">
        <f>VLOOKUP($A120,'MP2-ACCT'!$A$2:$T$192,14,FALSE)*2625.5</f>
        <v>-3303.2055108519717</v>
      </c>
      <c r="G120">
        <f>VLOOKUP($A120,'MP2-ACCT'!$A$2:$T$192,15,FALSE)*2625.5</f>
        <v>-186.02376356299817</v>
      </c>
      <c r="H120">
        <f>VLOOKUP($A120,'MP2-ACCT'!$A$2:$T$192,16,FALSE)*2625.5</f>
        <v>-447.04579874243524</v>
      </c>
    </row>
    <row r="121" spans="1:8" x14ac:dyDescent="0.25">
      <c r="A121" s="1" t="s">
        <v>40</v>
      </c>
      <c r="B121">
        <f>VLOOKUP($A121,'CCSD(T)-CBS'!$A$2:$I$192,2,FALSE)</f>
        <v>-42.828558222171523</v>
      </c>
      <c r="C121">
        <f>VLOOKUP($A121,'MP2-ACCT'!$A$2:$T$192,11,FALSE)*2625.5</f>
        <v>-1175.4541636727035</v>
      </c>
      <c r="D121">
        <f>VLOOKUP($A121,'MP2-ACCT'!$A$2:$T$192,12,FALSE)*2625.5</f>
        <v>-3785.2684719549338</v>
      </c>
      <c r="E121">
        <f>VLOOKUP($A121,'MP2-ACCT'!$A$2:$T$192,13,FALSE)*2625.5</f>
        <v>-963.52737617440675</v>
      </c>
      <c r="F121">
        <f>VLOOKUP($A121,'MP2-ACCT'!$A$2:$T$192,14,FALSE)*2625.5</f>
        <v>-3303.278445896613</v>
      </c>
      <c r="G121">
        <f>VLOOKUP($A121,'MP2-ACCT'!$A$2:$T$192,15,FALSE)*2625.5</f>
        <v>-186.02376356303705</v>
      </c>
      <c r="H121">
        <f>VLOOKUP($A121,'MP2-ACCT'!$A$2:$T$192,16,FALSE)*2625.5</f>
        <v>-447.04579874249555</v>
      </c>
    </row>
    <row r="122" spans="1:8" x14ac:dyDescent="0.25">
      <c r="A122" s="1" t="s">
        <v>120</v>
      </c>
      <c r="B122">
        <f>VLOOKUP($A122,'CCSD(T)-CBS'!$A$2:$I$192,2,FALSE)</f>
        <v>-38.309520087934629</v>
      </c>
      <c r="C122">
        <f>VLOOKUP($A122,'MP2-ACCT'!$A$2:$T$192,11,FALSE)*2625.5</f>
        <v>-1120.046395030048</v>
      </c>
      <c r="D122">
        <f>VLOOKUP($A122,'MP2-ACCT'!$A$2:$T$192,12,FALSE)*2625.5</f>
        <v>-3736.4810112351001</v>
      </c>
      <c r="E122">
        <f>VLOOKUP($A122,'MP2-ACCT'!$A$2:$T$192,13,FALSE)*2625.5</f>
        <v>-963.65188184365047</v>
      </c>
      <c r="F122">
        <f>VLOOKUP($A122,'MP2-ACCT'!$A$2:$T$192,14,FALSE)*2625.5</f>
        <v>-3303.2330243009606</v>
      </c>
      <c r="G122">
        <f>VLOOKUP($A122,'MP2-ACCT'!$A$2:$T$192,15,FALSE)*2625.5</f>
        <v>-136.2072296745757</v>
      </c>
      <c r="H122">
        <f>VLOOKUP($A122,'MP2-ACCT'!$A$2:$T$192,16,FALSE)*2625.5</f>
        <v>-407.9809995504865</v>
      </c>
    </row>
    <row r="123" spans="1:8" x14ac:dyDescent="0.25">
      <c r="A123" s="1" t="s">
        <v>121</v>
      </c>
      <c r="B123">
        <f>VLOOKUP($A123,'CCSD(T)-CBS'!$A$2:$I$192,2,FALSE)</f>
        <v>-37.296694927848876</v>
      </c>
      <c r="C123">
        <f>VLOOKUP($A123,'MP2-ACCT'!$A$2:$T$192,11,FALSE)*2625.5</f>
        <v>-1119.1696622143522</v>
      </c>
      <c r="D123">
        <f>VLOOKUP($A123,'MP2-ACCT'!$A$2:$T$192,12,FALSE)*2625.5</f>
        <v>-3735.7321527481513</v>
      </c>
      <c r="E123">
        <f>VLOOKUP($A123,'MP2-ACCT'!$A$2:$T$192,13,FALSE)*2625.5</f>
        <v>-963.40262700063465</v>
      </c>
      <c r="F123">
        <f>VLOOKUP($A123,'MP2-ACCT'!$A$2:$T$192,14,FALSE)*2625.5</f>
        <v>-3303.3564990706063</v>
      </c>
      <c r="G123">
        <f>VLOOKUP($A123,'MP2-ACCT'!$A$2:$T$192,15,FALSE)*2625.5</f>
        <v>-136.2072296745597</v>
      </c>
      <c r="H123">
        <f>VLOOKUP($A123,'MP2-ACCT'!$A$2:$T$192,16,FALSE)*2625.5</f>
        <v>-407.98099955044182</v>
      </c>
    </row>
    <row r="124" spans="1:8" x14ac:dyDescent="0.25">
      <c r="A124" s="1" t="s">
        <v>122</v>
      </c>
      <c r="B124">
        <f>VLOOKUP($A124,'CCSD(T)-CBS'!$A$2:$I$192,2,FALSE)</f>
        <v>-37.236052332851386</v>
      </c>
      <c r="C124">
        <f>VLOOKUP($A124,'MP2-ACCT'!$A$2:$T$192,11,FALSE)*2625.5</f>
        <v>-1119.179713965832</v>
      </c>
      <c r="D124">
        <f>VLOOKUP($A124,'MP2-ACCT'!$A$2:$T$192,12,FALSE)*2625.5</f>
        <v>-3735.6296084664218</v>
      </c>
      <c r="E124">
        <f>VLOOKUP($A124,'MP2-ACCT'!$A$2:$T$192,13,FALSE)*2625.5</f>
        <v>-963.59633292018043</v>
      </c>
      <c r="F124">
        <f>VLOOKUP($A124,'MP2-ACCT'!$A$2:$T$192,14,FALSE)*2625.5</f>
        <v>-3303.3743048598949</v>
      </c>
      <c r="G124">
        <f>VLOOKUP($A124,'MP2-ACCT'!$A$2:$T$192,15,FALSE)*2625.5</f>
        <v>-136.20722967456206</v>
      </c>
      <c r="H124">
        <f>VLOOKUP($A124,'MP2-ACCT'!$A$2:$T$192,16,FALSE)*2625.5</f>
        <v>-407.98099955045495</v>
      </c>
    </row>
    <row r="125" spans="1:8" x14ac:dyDescent="0.25">
      <c r="A125" s="1" t="s">
        <v>123</v>
      </c>
      <c r="B125">
        <f>VLOOKUP($A125,'CCSD(T)-CBS'!$A$2:$I$192,2,FALSE)</f>
        <v>481.41110770848582</v>
      </c>
      <c r="C125">
        <f>VLOOKUP($A125,'MP2-ACCT'!$A$2:$T$192,11,FALSE)*2625.5</f>
        <v>-1612.740161325604</v>
      </c>
      <c r="D125">
        <f>VLOOKUP($A125,'MP2-ACCT'!$A$2:$T$192,12,FALSE)*2625.5</f>
        <v>-5060.21626693689</v>
      </c>
      <c r="E125">
        <f>VLOOKUP($A125,'MP2-ACCT'!$A$2:$T$192,13,FALSE)*2625.5</f>
        <v>-963.19384348281937</v>
      </c>
      <c r="F125">
        <f>VLOOKUP($A125,'MP2-ACCT'!$A$2:$T$192,14,FALSE)*2625.5</f>
        <v>-3302.5153993808945</v>
      </c>
      <c r="G125">
        <f>VLOOKUP($A125,'MP2-ACCT'!$A$2:$T$192,15,FALSE)*2625.5</f>
        <v>-627.35496629224417</v>
      </c>
      <c r="H125">
        <f>VLOOKUP($A125,'MP2-ACCT'!$A$2:$T$192,16,FALSE)*2625.5</f>
        <v>-1731.4701988089421</v>
      </c>
    </row>
    <row r="126" spans="1:8" x14ac:dyDescent="0.25">
      <c r="A126" s="1" t="s">
        <v>124</v>
      </c>
      <c r="B126">
        <f>VLOOKUP($A126,'CCSD(T)-CBS'!$A$2:$I$192,2,FALSE)</f>
        <v>-42.552179568165229</v>
      </c>
      <c r="C126">
        <f>VLOOKUP($A126,'MP2-ACCT'!$A$2:$T$192,11,FALSE)*2625.5</f>
        <v>-1613.4419748082807</v>
      </c>
      <c r="D126">
        <f>VLOOKUP($A126,'MP2-ACCT'!$A$2:$T$192,12,FALSE)*2625.5</f>
        <v>-5061.9109971484386</v>
      </c>
      <c r="E126">
        <f>VLOOKUP($A126,'MP2-ACCT'!$A$2:$T$192,13,FALSE)*2625.5</f>
        <v>-963.0623702150574</v>
      </c>
      <c r="F126">
        <f>VLOOKUP($A126,'MP2-ACCT'!$A$2:$T$192,14,FALSE)*2625.5</f>
        <v>-3302.4622681768565</v>
      </c>
      <c r="G126">
        <f>VLOOKUP($A126,'MP2-ACCT'!$A$2:$T$192,15,FALSE)*2625.5</f>
        <v>-627.33304105104639</v>
      </c>
      <c r="H126">
        <f>VLOOKUP($A126,'MP2-ACCT'!$A$2:$T$192,16,FALSE)*2625.5</f>
        <v>-1731.6211124224112</v>
      </c>
    </row>
    <row r="127" spans="1:8" x14ac:dyDescent="0.25">
      <c r="A127" s="1" t="s">
        <v>125</v>
      </c>
      <c r="B127">
        <f>VLOOKUP($A127,'CCSD(T)-CBS'!$A$2:$I$192,2,FALSE)</f>
        <v>-40.115681858244898</v>
      </c>
      <c r="C127">
        <f>VLOOKUP($A127,'MP2-ACCT'!$A$2:$T$192,11,FALSE)*2625.5</f>
        <v>-1612.5148399530667</v>
      </c>
      <c r="D127">
        <f>VLOOKUP($A127,'MP2-ACCT'!$A$2:$T$192,12,FALSE)*2625.5</f>
        <v>-5059.7664405251453</v>
      </c>
      <c r="E127">
        <f>VLOOKUP($A127,'MP2-ACCT'!$A$2:$T$192,13,FALSE)*2625.5</f>
        <v>-963.15544664943138</v>
      </c>
      <c r="F127">
        <f>VLOOKUP($A127,'MP2-ACCT'!$A$2:$T$192,14,FALSE)*2625.5</f>
        <v>-3302.4444714961369</v>
      </c>
      <c r="G127">
        <f>VLOOKUP($A127,'MP2-ACCT'!$A$2:$T$192,15,FALSE)*2625.5</f>
        <v>-627.29412536741438</v>
      </c>
      <c r="H127">
        <f>VLOOKUP($A127,'MP2-ACCT'!$A$2:$T$192,16,FALSE)*2625.5</f>
        <v>-1731.3711281614073</v>
      </c>
    </row>
    <row r="128" spans="1:8" x14ac:dyDescent="0.25">
      <c r="A128" s="1" t="s">
        <v>126</v>
      </c>
      <c r="B128">
        <f>VLOOKUP($A128,'CCSD(T)-CBS'!$A$2:$I$192,2,FALSE)</f>
        <v>-38.503476776809748</v>
      </c>
      <c r="C128">
        <f>VLOOKUP($A128,'MP2-ACCT'!$A$2:$T$192,11,FALSE)*2625.5</f>
        <v>-1610.3033226206555</v>
      </c>
      <c r="D128">
        <f>VLOOKUP($A128,'MP2-ACCT'!$A$2:$T$192,12,FALSE)*2625.5</f>
        <v>-5062.0070431513168</v>
      </c>
      <c r="E128">
        <f>VLOOKUP($A128,'MP2-ACCT'!$A$2:$T$192,13,FALSE)*2625.5</f>
        <v>-963.16513513794393</v>
      </c>
      <c r="F128">
        <f>VLOOKUP($A128,'MP2-ACCT'!$A$2:$T$192,14,FALSE)*2625.5</f>
        <v>-3302.4851439434333</v>
      </c>
      <c r="G128">
        <f>VLOOKUP($A128,'MP2-ACCT'!$A$2:$T$192,15,FALSE)*2625.5</f>
        <v>-627.37607912628698</v>
      </c>
      <c r="H128">
        <f>VLOOKUP($A128,'MP2-ACCT'!$A$2:$T$192,16,FALSE)*2625.5</f>
        <v>-1732.4537535648155</v>
      </c>
    </row>
    <row r="129" spans="1:8" x14ac:dyDescent="0.25">
      <c r="A129" s="1" t="s">
        <v>127</v>
      </c>
      <c r="B129">
        <f>VLOOKUP($A129,'CCSD(T)-CBS'!$A$2:$I$192,2,FALSE)</f>
        <v>-41.400071390620269</v>
      </c>
      <c r="C129">
        <f>VLOOKUP($A129,'MP2-ACCT'!$A$2:$T$192,11,FALSE)*2625.5</f>
        <v>-1612.723641265846</v>
      </c>
      <c r="D129">
        <f>VLOOKUP($A129,'MP2-ACCT'!$A$2:$T$192,12,FALSE)*2625.5</f>
        <v>-5061.3451985246975</v>
      </c>
      <c r="E129">
        <f>VLOOKUP($A129,'MP2-ACCT'!$A$2:$T$192,13,FALSE)*2625.5</f>
        <v>-963.32555410484736</v>
      </c>
      <c r="F129">
        <f>VLOOKUP($A129,'MP2-ACCT'!$A$2:$T$192,14,FALSE)*2625.5</f>
        <v>-3302.6483541414791</v>
      </c>
      <c r="G129">
        <f>VLOOKUP($A129,'MP2-ACCT'!$A$2:$T$192,15,FALSE)*2625.5</f>
        <v>-627.23293500667683</v>
      </c>
      <c r="H129">
        <f>VLOOKUP($A129,'MP2-ACCT'!$A$2:$T$192,16,FALSE)*2625.5</f>
        <v>-1731.4901890160338</v>
      </c>
    </row>
    <row r="130" spans="1:8" x14ac:dyDescent="0.25">
      <c r="A130" s="1" t="s">
        <v>128</v>
      </c>
      <c r="B130">
        <f>VLOOKUP($A130,'CCSD(T)-CBS'!$A$2:$I$192,2,FALSE)</f>
        <v>478.64554209250491</v>
      </c>
      <c r="C130">
        <f>VLOOKUP($A130,'MP2-ACCT'!$A$2:$T$192,11,FALSE)*2625.5</f>
        <v>-1613.5186447619351</v>
      </c>
      <c r="D130">
        <f>VLOOKUP($A130,'MP2-ACCT'!$A$2:$T$192,12,FALSE)*2625.5</f>
        <v>-5062.2883646440332</v>
      </c>
      <c r="E130">
        <f>VLOOKUP($A130,'MP2-ACCT'!$A$2:$T$192,13,FALSE)*2625.5</f>
        <v>-963.11969934785134</v>
      </c>
      <c r="F130">
        <f>VLOOKUP($A130,'MP2-ACCT'!$A$2:$T$192,14,FALSE)*2625.5</f>
        <v>-3302.460378970055</v>
      </c>
      <c r="G130">
        <f>VLOOKUP($A130,'MP2-ACCT'!$A$2:$T$192,15,FALSE)*2625.5</f>
        <v>-627.25600814813811</v>
      </c>
      <c r="H130">
        <f>VLOOKUP($A130,'MP2-ACCT'!$A$2:$T$192,16,FALSE)*2625.5</f>
        <v>-1731.5580244273033</v>
      </c>
    </row>
    <row r="131" spans="1:8" x14ac:dyDescent="0.25">
      <c r="A131" s="1" t="s">
        <v>129</v>
      </c>
      <c r="B131">
        <f>VLOOKUP($A131,'CCSD(T)-CBS'!$A$2:$I$192,2,FALSE)</f>
        <v>-39.865913866596202</v>
      </c>
      <c r="C131">
        <f>VLOOKUP($A131,'MP2-ACCT'!$A$2:$T$192,11,FALSE)*2625.5</f>
        <v>-1752.1193624219459</v>
      </c>
      <c r="D131">
        <f>VLOOKUP($A131,'MP2-ACCT'!$A$2:$T$192,12,FALSE)*2625.5</f>
        <v>-5504.6842710307656</v>
      </c>
      <c r="E131">
        <f>VLOOKUP($A131,'MP2-ACCT'!$A$2:$T$192,13,FALSE)*2625.5</f>
        <v>-962.94982501282277</v>
      </c>
      <c r="F131">
        <f>VLOOKUP($A131,'MP2-ACCT'!$A$2:$T$192,14,FALSE)*2625.5</f>
        <v>-3302.4203610090003</v>
      </c>
      <c r="G131">
        <f>VLOOKUP($A131,'MP2-ACCT'!$A$2:$T$192,15,FALSE)*2625.5</f>
        <v>-767.69119957511032</v>
      </c>
      <c r="H131">
        <f>VLOOKUP($A131,'MP2-ACCT'!$A$2:$T$192,16,FALSE)*2625.5</f>
        <v>-2175.9007810171152</v>
      </c>
    </row>
    <row r="132" spans="1:8" x14ac:dyDescent="0.25">
      <c r="A132" s="1" t="s">
        <v>130</v>
      </c>
      <c r="B132">
        <f>VLOOKUP($A132,'CCSD(T)-CBS'!$A$2:$I$192,2,FALSE)</f>
        <v>-36.541036468375296</v>
      </c>
      <c r="C132">
        <f>VLOOKUP($A132,'MP2-ACCT'!$A$2:$T$192,11,FALSE)*2625.5</f>
        <v>-1750.7917785404479</v>
      </c>
      <c r="D132">
        <f>VLOOKUP($A132,'MP2-ACCT'!$A$2:$T$192,12,FALSE)*2625.5</f>
        <v>-5502.7666337643004</v>
      </c>
      <c r="E132">
        <f>VLOOKUP($A132,'MP2-ACCT'!$A$2:$T$192,13,FALSE)*2625.5</f>
        <v>-963.58504735404847</v>
      </c>
      <c r="F132">
        <f>VLOOKUP($A132,'MP2-ACCT'!$A$2:$T$192,14,FALSE)*2625.5</f>
        <v>-3302.9061119934458</v>
      </c>
      <c r="G132">
        <f>VLOOKUP($A132,'MP2-ACCT'!$A$2:$T$192,15,FALSE)*2625.5</f>
        <v>-767.72259247224599</v>
      </c>
      <c r="H132">
        <f>VLOOKUP($A132,'MP2-ACCT'!$A$2:$T$192,16,FALSE)*2625.5</f>
        <v>-2176.0098812015981</v>
      </c>
    </row>
    <row r="133" spans="1:8" x14ac:dyDescent="0.25">
      <c r="A133" s="1" t="s">
        <v>131</v>
      </c>
      <c r="B133">
        <f>VLOOKUP($A133,'CCSD(T)-CBS'!$A$2:$I$192,2,FALSE)</f>
        <v>-35.846774248553629</v>
      </c>
      <c r="C133">
        <f>VLOOKUP($A133,'MP2-ACCT'!$A$2:$T$192,11,FALSE)*2625.5</f>
        <v>-1750.0631862875346</v>
      </c>
      <c r="D133">
        <f>VLOOKUP($A133,'MP2-ACCT'!$A$2:$T$192,12,FALSE)*2625.5</f>
        <v>-5502.0991733828741</v>
      </c>
      <c r="E133">
        <f>VLOOKUP($A133,'MP2-ACCT'!$A$2:$T$192,13,FALSE)*2625.5</f>
        <v>-963.1240656773482</v>
      </c>
      <c r="F133">
        <f>VLOOKUP($A133,'MP2-ACCT'!$A$2:$T$192,14,FALSE)*2625.5</f>
        <v>-3302.8458658758327</v>
      </c>
      <c r="G133">
        <f>VLOOKUP($A133,'MP2-ACCT'!$A$2:$T$192,15,FALSE)*2625.5</f>
        <v>-767.69380912662075</v>
      </c>
      <c r="H133">
        <f>VLOOKUP($A133,'MP2-ACCT'!$A$2:$T$192,16,FALSE)*2625.5</f>
        <v>-2175.9071244659576</v>
      </c>
    </row>
    <row r="134" spans="1:8" x14ac:dyDescent="0.25">
      <c r="A134" s="1" t="s">
        <v>132</v>
      </c>
      <c r="B134">
        <f>VLOOKUP($A134,'CCSD(T)-CBS'!$A$2:$I$192,2,FALSE)</f>
        <v>661.81976081923676</v>
      </c>
      <c r="C134">
        <f>VLOOKUP($A134,'MP2-ACCT'!$A$2:$T$192,11,FALSE)*2625.5</f>
        <v>-3423.912662652735</v>
      </c>
      <c r="D134">
        <f>VLOOKUP($A134,'MP2-ACCT'!$A$2:$T$192,12,FALSE)*2625.5</f>
        <v>-9919.7973008549743</v>
      </c>
      <c r="E134">
        <f>VLOOKUP($A134,'MP2-ACCT'!$A$2:$T$192,13,FALSE)*2625.5</f>
        <v>-963.31479206475194</v>
      </c>
      <c r="F134">
        <f>VLOOKUP($A134,'MP2-ACCT'!$A$2:$T$192,14,FALSE)*2625.5</f>
        <v>-3302.3211050547525</v>
      </c>
      <c r="G134">
        <f>VLOOKUP($A134,'MP2-ACCT'!$A$2:$T$192,15,FALSE)*2625.5</f>
        <v>-2435.3868011854843</v>
      </c>
      <c r="H134">
        <f>VLOOKUP($A134,'MP2-ACCT'!$A$2:$T$192,16,FALSE)*2625.5</f>
        <v>-6581.6663510587587</v>
      </c>
    </row>
    <row r="135" spans="1:8" x14ac:dyDescent="0.25">
      <c r="A135" s="1" t="s">
        <v>133</v>
      </c>
      <c r="B135">
        <f>VLOOKUP($A135,'CCSD(T)-CBS'!$A$2:$I$192,2,FALSE)</f>
        <v>672.9139518209704</v>
      </c>
      <c r="C135">
        <f>VLOOKUP($A135,'MP2-ACCT'!$A$2:$T$192,11,FALSE)*2625.5</f>
        <v>-3418.299559840842</v>
      </c>
      <c r="D135">
        <f>VLOOKUP($A135,'MP2-ACCT'!$A$2:$T$192,12,FALSE)*2625.5</f>
        <v>-9909.5190021716608</v>
      </c>
      <c r="E135">
        <f>VLOOKUP($A135,'MP2-ACCT'!$A$2:$T$192,13,FALSE)*2625.5</f>
        <v>-962.97063806244194</v>
      </c>
      <c r="F135">
        <f>VLOOKUP($A135,'MP2-ACCT'!$A$2:$T$192,14,FALSE)*2625.5</f>
        <v>-3302.0129247242357</v>
      </c>
      <c r="G135">
        <f>VLOOKUP($A135,'MP2-ACCT'!$A$2:$T$192,15,FALSE)*2625.5</f>
        <v>-2435.1470894088629</v>
      </c>
      <c r="H135">
        <f>VLOOKUP($A135,'MP2-ACCT'!$A$2:$T$192,16,FALSE)*2625.5</f>
        <v>-6580.4851170705997</v>
      </c>
    </row>
    <row r="136" spans="1:8" x14ac:dyDescent="0.25">
      <c r="A136" s="1" t="s">
        <v>134</v>
      </c>
      <c r="B136">
        <f>VLOOKUP($A136,'CCSD(T)-CBS'!$A$2:$I$192,2,FALSE)</f>
        <v>664.83959878848873</v>
      </c>
      <c r="C136">
        <f>VLOOKUP($A136,'MP2-ACCT'!$A$2:$T$192,11,FALSE)*2625.5</f>
        <v>-3422.1695957684001</v>
      </c>
      <c r="D136">
        <f>VLOOKUP($A136,'MP2-ACCT'!$A$2:$T$192,12,FALSE)*2625.5</f>
        <v>-9917.3028089420768</v>
      </c>
      <c r="E136">
        <f>VLOOKUP($A136,'MP2-ACCT'!$A$2:$T$192,13,FALSE)*2625.5</f>
        <v>-962.96883471062984</v>
      </c>
      <c r="F136">
        <f>VLOOKUP($A136,'MP2-ACCT'!$A$2:$T$192,14,FALSE)*2625.5</f>
        <v>-3302.0609222766507</v>
      </c>
      <c r="G136">
        <f>VLOOKUP($A136,'MP2-ACCT'!$A$2:$T$192,15,FALSE)*2625.5</f>
        <v>-2435.3768419726798</v>
      </c>
      <c r="H136">
        <f>VLOOKUP($A136,'MP2-ACCT'!$A$2:$T$192,16,FALSE)*2625.5</f>
        <v>-6581.6065645759045</v>
      </c>
    </row>
    <row r="137" spans="1:8" x14ac:dyDescent="0.25">
      <c r="A137" s="1" t="s">
        <v>135</v>
      </c>
      <c r="B137">
        <f>VLOOKUP($A137,'CCSD(T)-CBS'!$A$2:$I$192,2,FALSE)</f>
        <v>663.9999264867165</v>
      </c>
      <c r="C137">
        <f>VLOOKUP($A137,'MP2-ACCT'!$A$2:$T$192,11,FALSE)*2625.5</f>
        <v>-3422.5310526248782</v>
      </c>
      <c r="D137">
        <f>VLOOKUP($A137,'MP2-ACCT'!$A$2:$T$192,12,FALSE)*2625.5</f>
        <v>-9917.8900646175553</v>
      </c>
      <c r="E137">
        <f>VLOOKUP($A137,'MP2-ACCT'!$A$2:$T$192,13,FALSE)*2625.5</f>
        <v>-963.05912495728091</v>
      </c>
      <c r="F137">
        <f>VLOOKUP($A137,'MP2-ACCT'!$A$2:$T$192,14,FALSE)*2625.5</f>
        <v>-3302.2198338969815</v>
      </c>
      <c r="G137">
        <f>VLOOKUP($A137,'MP2-ACCT'!$A$2:$T$192,15,FALSE)*2625.5</f>
        <v>-2435.3001389421888</v>
      </c>
      <c r="H137">
        <f>VLOOKUP($A137,'MP2-ACCT'!$A$2:$T$192,16,FALSE)*2625.5</f>
        <v>-6581.4584097444122</v>
      </c>
    </row>
    <row r="138" spans="1:8" x14ac:dyDescent="0.25">
      <c r="A138" s="1" t="s">
        <v>136</v>
      </c>
      <c r="B138">
        <f>VLOOKUP($A138,'CCSD(T)-CBS'!$A$2:$I$192,2,FALSE)</f>
        <v>671.19267696923453</v>
      </c>
      <c r="C138">
        <f>VLOOKUP($A138,'MP2-ACCT'!$A$2:$T$192,11,FALSE)*2625.5</f>
        <v>-3418.5132256041729</v>
      </c>
      <c r="D138">
        <f>VLOOKUP($A138,'MP2-ACCT'!$A$2:$T$192,12,FALSE)*2625.5</f>
        <v>-9910.2148733389022</v>
      </c>
      <c r="E138">
        <f>VLOOKUP($A138,'MP2-ACCT'!$A$2:$T$192,13,FALSE)*2625.5</f>
        <v>-962.74208844745044</v>
      </c>
      <c r="F138">
        <f>VLOOKUP($A138,'MP2-ACCT'!$A$2:$T$192,14,FALSE)*2625.5</f>
        <v>-3301.844565923604</v>
      </c>
      <c r="G138">
        <f>VLOOKUP($A138,'MP2-ACCT'!$A$2:$T$192,15,FALSE)*2625.5</f>
        <v>-2435.0100868104832</v>
      </c>
      <c r="H138">
        <f>VLOOKUP($A138,'MP2-ACCT'!$A$2:$T$192,16,FALSE)*2625.5</f>
        <v>-6580.3242211568895</v>
      </c>
    </row>
    <row r="139" spans="1:8" x14ac:dyDescent="0.25">
      <c r="A139" s="1" t="s">
        <v>137</v>
      </c>
      <c r="B139">
        <f>VLOOKUP($A139,'CCSD(T)-CBS'!$A$2:$I$192,2,FALSE)</f>
        <v>671.52336150001793</v>
      </c>
      <c r="C139">
        <f>VLOOKUP($A139,'MP2-ACCT'!$A$2:$T$192,11,FALSE)*2625.5</f>
        <v>-3418.714829995442</v>
      </c>
      <c r="D139">
        <f>VLOOKUP($A139,'MP2-ACCT'!$A$2:$T$192,12,FALSE)*2625.5</f>
        <v>-9910.2443802601501</v>
      </c>
      <c r="E139">
        <f>VLOOKUP($A139,'MP2-ACCT'!$A$2:$T$192,13,FALSE)*2625.5</f>
        <v>-963.12082382686435</v>
      </c>
      <c r="F139">
        <f>VLOOKUP($A139,'MP2-ACCT'!$A$2:$T$192,14,FALSE)*2625.5</f>
        <v>-3302.2312140328959</v>
      </c>
      <c r="G139">
        <f>VLOOKUP($A139,'MP2-ACCT'!$A$2:$T$192,15,FALSE)*2625.5</f>
        <v>-2435.1330581293669</v>
      </c>
      <c r="H139">
        <f>VLOOKUP($A139,'MP2-ACCT'!$A$2:$T$192,16,FALSE)*2625.5</f>
        <v>-6580.4258114355735</v>
      </c>
    </row>
    <row r="140" spans="1:8" x14ac:dyDescent="0.25">
      <c r="A140" s="1" t="s">
        <v>138</v>
      </c>
      <c r="B140">
        <f>VLOOKUP($A140,'CCSD(T)-CBS'!$A$2:$I$192,2,FALSE)</f>
        <v>504.20466758157181</v>
      </c>
      <c r="C140">
        <f>VLOOKUP($A140,'MP2-ACCT'!$A$2:$T$192,11,FALSE)*2625.5</f>
        <v>-2208.160694913598</v>
      </c>
      <c r="D140">
        <f>VLOOKUP($A140,'MP2-ACCT'!$A$2:$T$192,12,FALSE)*2625.5</f>
        <v>-6696.0052580710953</v>
      </c>
      <c r="E140">
        <f>VLOOKUP($A140,'MP2-ACCT'!$A$2:$T$192,13,FALSE)*2625.5</f>
        <v>-962.84090284208924</v>
      </c>
      <c r="F140">
        <f>VLOOKUP($A140,'MP2-ACCT'!$A$2:$T$192,14,FALSE)*2625.5</f>
        <v>-3301.9685640861235</v>
      </c>
      <c r="G140">
        <f>VLOOKUP($A140,'MP2-ACCT'!$A$2:$T$192,15,FALSE)*2625.5</f>
        <v>-1228.5769339249598</v>
      </c>
      <c r="H140">
        <f>VLOOKUP($A140,'MP2-ACCT'!$A$2:$T$192,16,FALSE)*2625.5</f>
        <v>-3370.5697994430966</v>
      </c>
    </row>
    <row r="141" spans="1:8" x14ac:dyDescent="0.25">
      <c r="A141" s="1" t="s">
        <v>139</v>
      </c>
      <c r="B141">
        <f>VLOOKUP($A141,'CCSD(T)-CBS'!$A$2:$I$192,2,FALSE)</f>
        <v>506.67779435913053</v>
      </c>
      <c r="C141">
        <f>VLOOKUP($A141,'MP2-ACCT'!$A$2:$T$192,11,FALSE)*2625.5</f>
        <v>-2207.0035584338925</v>
      </c>
      <c r="D141">
        <f>VLOOKUP($A141,'MP2-ACCT'!$A$2:$T$192,12,FALSE)*2625.5</f>
        <v>-6694.1075986875539</v>
      </c>
      <c r="E141">
        <f>VLOOKUP($A141,'MP2-ACCT'!$A$2:$T$192,13,FALSE)*2625.5</f>
        <v>-963.11824979918799</v>
      </c>
      <c r="F141">
        <f>VLOOKUP($A141,'MP2-ACCT'!$A$2:$T$192,14,FALSE)*2625.5</f>
        <v>-3302.1695780085852</v>
      </c>
      <c r="G141">
        <f>VLOOKUP($A141,'MP2-ACCT'!$A$2:$T$192,15,FALSE)*2625.5</f>
        <v>-1228.5883920434046</v>
      </c>
      <c r="H141">
        <f>VLOOKUP($A141,'MP2-ACCT'!$A$2:$T$192,16,FALSE)*2625.5</f>
        <v>-3370.6243054903148</v>
      </c>
    </row>
    <row r="142" spans="1:8" x14ac:dyDescent="0.25">
      <c r="A142" s="1" t="s">
        <v>140</v>
      </c>
      <c r="B142">
        <f>VLOOKUP($A142,'CCSD(T)-CBS'!$A$2:$I$192,2,FALSE)</f>
        <v>-30.884777220358046</v>
      </c>
      <c r="C142">
        <f>VLOOKUP($A142,'MP2-ACCT'!$A$2:$T$192,11,FALSE)*2625.5</f>
        <v>-2206.7855953878366</v>
      </c>
      <c r="D142">
        <f>VLOOKUP($A142,'MP2-ACCT'!$A$2:$T$192,12,FALSE)*2625.5</f>
        <v>-6694.3665670120117</v>
      </c>
      <c r="E142">
        <f>VLOOKUP($A142,'MP2-ACCT'!$A$2:$T$192,13,FALSE)*2625.5</f>
        <v>-962.94668553104339</v>
      </c>
      <c r="F142">
        <f>VLOOKUP($A142,'MP2-ACCT'!$A$2:$T$192,14,FALSE)*2625.5</f>
        <v>-3302.1300035700428</v>
      </c>
      <c r="G142">
        <f>VLOOKUP($A142,'MP2-ACCT'!$A$2:$T$192,15,FALSE)*2625.5</f>
        <v>-1228.6032313081414</v>
      </c>
      <c r="H142">
        <f>VLOOKUP($A142,'MP2-ACCT'!$A$2:$T$192,16,FALSE)*2625.5</f>
        <v>-3370.6563277193013</v>
      </c>
    </row>
    <row r="143" spans="1:8" x14ac:dyDescent="0.25">
      <c r="A143" s="1" t="s">
        <v>141</v>
      </c>
      <c r="B143">
        <f>VLOOKUP($A143,'CCSD(T)-CBS'!$A$2:$I$192,2,FALSE)</f>
        <v>-38.260100684247845</v>
      </c>
      <c r="C143">
        <f>VLOOKUP($A143,'MP2-ACCT'!$A$2:$T$192,11,FALSE)*2625.5</f>
        <v>-2406.4340610763015</v>
      </c>
      <c r="D143">
        <f>VLOOKUP($A143,'MP2-ACCT'!$A$2:$T$192,12,FALSE)*2625.5</f>
        <v>-7355.0667648815179</v>
      </c>
      <c r="E143">
        <f>VLOOKUP($A143,'MP2-ACCT'!$A$2:$T$192,13,FALSE)*2625.5</f>
        <v>-962.92532468020363</v>
      </c>
      <c r="F143">
        <f>VLOOKUP($A143,'MP2-ACCT'!$A$2:$T$192,14,FALSE)*2625.5</f>
        <v>-3302.4150414738674</v>
      </c>
      <c r="G143">
        <f>VLOOKUP($A143,'MP2-ACCT'!$A$2:$T$192,15,FALSE)*2625.5</f>
        <v>-1422.5168165955638</v>
      </c>
      <c r="H143">
        <f>VLOOKUP($A143,'MP2-ACCT'!$A$2:$T$192,16,FALSE)*2625.5</f>
        <v>-4026.8281454732119</v>
      </c>
    </row>
    <row r="144" spans="1:8" x14ac:dyDescent="0.25">
      <c r="A144" s="1" t="s">
        <v>142</v>
      </c>
      <c r="B144">
        <f>VLOOKUP($A144,'CCSD(T)-CBS'!$A$2:$I$192,2,FALSE)</f>
        <v>694.22799043533905</v>
      </c>
      <c r="C144">
        <f>VLOOKUP($A144,'MP2-ACCT'!$A$2:$T$192,11,FALSE)*2625.5</f>
        <v>-2405.0277453095264</v>
      </c>
      <c r="D144">
        <f>VLOOKUP($A144,'MP2-ACCT'!$A$2:$T$192,12,FALSE)*2625.5</f>
        <v>-7353.0603947639702</v>
      </c>
      <c r="E144">
        <f>VLOOKUP($A144,'MP2-ACCT'!$A$2:$T$192,13,FALSE)*2625.5</f>
        <v>-963.54421361183779</v>
      </c>
      <c r="F144">
        <f>VLOOKUP($A144,'MP2-ACCT'!$A$2:$T$192,14,FALSE)*2625.5</f>
        <v>-3302.8525937765298</v>
      </c>
      <c r="G144">
        <f>VLOOKUP($A144,'MP2-ACCT'!$A$2:$T$192,15,FALSE)*2625.5</f>
        <v>-1422.5288595335501</v>
      </c>
      <c r="H144">
        <f>VLOOKUP($A144,'MP2-ACCT'!$A$2:$T$192,16,FALSE)*2625.5</f>
        <v>-4026.8749641613977</v>
      </c>
    </row>
    <row r="145" spans="1:8" x14ac:dyDescent="0.25">
      <c r="A145" s="1" t="s">
        <v>143</v>
      </c>
      <c r="B145">
        <f>VLOOKUP($A145,'CCSD(T)-CBS'!$A$2:$I$192,2,FALSE)</f>
        <v>-37.787379426270491</v>
      </c>
      <c r="C145">
        <f>VLOOKUP($A145,'MP2-ACCT'!$A$2:$T$192,11,FALSE)*2625.5</f>
        <v>-1928.7781140490531</v>
      </c>
      <c r="D145">
        <f>VLOOKUP($A145,'MP2-ACCT'!$A$2:$T$192,12,FALSE)*2625.5</f>
        <v>-5792.7826747847657</v>
      </c>
      <c r="E145">
        <f>VLOOKUP($A145,'MP2-ACCT'!$A$2:$T$192,13,FALSE)*2625.5</f>
        <v>-1107.3340174904768</v>
      </c>
      <c r="F145">
        <f>VLOOKUP($A145,'MP2-ACCT'!$A$2:$T$192,14,FALSE)*2625.5</f>
        <v>-3542.6507563712444</v>
      </c>
      <c r="G145">
        <f>VLOOKUP($A145,'MP2-ACCT'!$A$2:$T$192,15,FALSE)*2625.5</f>
        <v>-803.76650653180798</v>
      </c>
      <c r="H145">
        <f>VLOOKUP($A145,'MP2-ACCT'!$A$2:$T$192,16,FALSE)*2625.5</f>
        <v>-2226.3460638919291</v>
      </c>
    </row>
    <row r="146" spans="1:8" x14ac:dyDescent="0.25">
      <c r="A146" s="1" t="s">
        <v>144</v>
      </c>
      <c r="B146">
        <f>VLOOKUP($A146,'CCSD(T)-CBS'!$A$2:$I$192,2,FALSE)</f>
        <v>-36.334557374569158</v>
      </c>
      <c r="C146">
        <f>VLOOKUP($A146,'MP2-ACCT'!$A$2:$T$192,11,FALSE)*2625.5</f>
        <v>-1928.0064882424329</v>
      </c>
      <c r="D146">
        <f>VLOOKUP($A146,'MP2-ACCT'!$A$2:$T$192,12,FALSE)*2625.5</f>
        <v>-5791.7795069736758</v>
      </c>
      <c r="E146">
        <f>VLOOKUP($A146,'MP2-ACCT'!$A$2:$T$192,13,FALSE)*2625.5</f>
        <v>-1107.2536995285643</v>
      </c>
      <c r="F146">
        <f>VLOOKUP($A146,'MP2-ACCT'!$A$2:$T$192,14,FALSE)*2625.5</f>
        <v>-3542.4634680944723</v>
      </c>
      <c r="G146">
        <f>VLOOKUP($A146,'MP2-ACCT'!$A$2:$T$192,15,FALSE)*2625.5</f>
        <v>-803.77263750246141</v>
      </c>
      <c r="H146">
        <f>VLOOKUP($A146,'MP2-ACCT'!$A$2:$T$192,16,FALSE)*2625.5</f>
        <v>-2226.3656248881643</v>
      </c>
    </row>
    <row r="147" spans="1:8" x14ac:dyDescent="0.25">
      <c r="A147" s="1" t="s">
        <v>41</v>
      </c>
      <c r="B147">
        <f>VLOOKUP($A147,'CCSD(T)-CBS'!$A$2:$I$192,2,FALSE)</f>
        <v>-47.948708858142709</v>
      </c>
      <c r="C147">
        <f>VLOOKUP($A147,'MP2-ACCT'!$A$2:$T$192,11,FALSE)*2625.5</f>
        <v>-1322.8124733477262</v>
      </c>
      <c r="D147">
        <f>VLOOKUP($A147,'MP2-ACCT'!$A$2:$T$192,12,FALSE)*2625.5</f>
        <v>-4034.6434234188896</v>
      </c>
      <c r="E147">
        <f>VLOOKUP($A147,'MP2-ACCT'!$A$2:$T$192,13,FALSE)*2625.5</f>
        <v>-1108.8930730537004</v>
      </c>
      <c r="F147">
        <f>VLOOKUP($A147,'MP2-ACCT'!$A$2:$T$192,14,FALSE)*2625.5</f>
        <v>-3551.4420885910095</v>
      </c>
      <c r="G147">
        <f>VLOOKUP($A147,'MP2-ACCT'!$A$2:$T$192,15,FALSE)*2625.5</f>
        <v>-186.02376356295696</v>
      </c>
      <c r="H147">
        <f>VLOOKUP($A147,'MP2-ACCT'!$A$2:$T$192,16,FALSE)*2625.5</f>
        <v>-447.04579874234071</v>
      </c>
    </row>
    <row r="148" spans="1:8" x14ac:dyDescent="0.25">
      <c r="A148" s="1" t="s">
        <v>42</v>
      </c>
      <c r="B148">
        <f>VLOOKUP($A148,'CCSD(T)-CBS'!$A$2:$I$192,2,FALSE)</f>
        <v>-34.318607056337214</v>
      </c>
      <c r="C148">
        <f>VLOOKUP($A148,'MP2-ACCT'!$A$2:$T$192,11,FALSE)*2625.5</f>
        <v>-1317.0431671083873</v>
      </c>
      <c r="D148">
        <f>VLOOKUP($A148,'MP2-ACCT'!$A$2:$T$192,12,FALSE)*2625.5</f>
        <v>-4027.6966114945139</v>
      </c>
      <c r="E148">
        <f>VLOOKUP($A148,'MP2-ACCT'!$A$2:$T$192,13,FALSE)*2625.5</f>
        <v>-1109.6919658769759</v>
      </c>
      <c r="F148">
        <f>VLOOKUP($A148,'MP2-ACCT'!$A$2:$T$192,14,FALSE)*2625.5</f>
        <v>-3553.4114373887087</v>
      </c>
      <c r="G148">
        <f>VLOOKUP($A148,'MP2-ACCT'!$A$2:$T$192,15,FALSE)*2625.5</f>
        <v>-186.02376356295696</v>
      </c>
      <c r="H148">
        <f>VLOOKUP($A148,'MP2-ACCT'!$A$2:$T$192,16,FALSE)*2625.5</f>
        <v>-447.04579874234071</v>
      </c>
    </row>
    <row r="149" spans="1:8" x14ac:dyDescent="0.25">
      <c r="A149" s="1" t="s">
        <v>43</v>
      </c>
      <c r="B149">
        <f>VLOOKUP($A149,'CCSD(T)-CBS'!$A$2:$I$192,2,FALSE)</f>
        <v>-39.089922356795114</v>
      </c>
      <c r="C149">
        <f>VLOOKUP($A149,'MP2-ACCT'!$A$2:$T$192,11,FALSE)*2625.5</f>
        <v>-1319.4673843022267</v>
      </c>
      <c r="D149">
        <f>VLOOKUP($A149,'MP2-ACCT'!$A$2:$T$192,12,FALSE)*2625.5</f>
        <v>-4030.187097215774</v>
      </c>
      <c r="E149">
        <f>VLOOKUP($A149,'MP2-ACCT'!$A$2:$T$192,13,FALSE)*2625.5</f>
        <v>-1109.2597483602669</v>
      </c>
      <c r="F149">
        <f>VLOOKUP($A149,'MP2-ACCT'!$A$2:$T$192,14,FALSE)*2625.5</f>
        <v>-3552.601960273822</v>
      </c>
      <c r="G149">
        <f>VLOOKUP($A149,'MP2-ACCT'!$A$2:$T$192,15,FALSE)*2625.5</f>
        <v>-186.02376356302995</v>
      </c>
      <c r="H149">
        <f>VLOOKUP($A149,'MP2-ACCT'!$A$2:$T$192,16,FALSE)*2625.5</f>
        <v>-447.04579874248503</v>
      </c>
    </row>
    <row r="150" spans="1:8" x14ac:dyDescent="0.25">
      <c r="A150" s="1" t="s">
        <v>44</v>
      </c>
      <c r="B150">
        <f>VLOOKUP($A150,'CCSD(T)-CBS'!$A$2:$I$192,2,FALSE)</f>
        <v>-47.803365372635426</v>
      </c>
      <c r="C150">
        <f>VLOOKUP($A150,'MP2-ACCT'!$A$2:$T$192,11,FALSE)*2625.5</f>
        <v>-1323.1624704094097</v>
      </c>
      <c r="D150">
        <f>VLOOKUP($A150,'MP2-ACCT'!$A$2:$T$192,12,FALSE)*2625.5</f>
        <v>-4034.9902535922893</v>
      </c>
      <c r="E150">
        <f>VLOOKUP($A150,'MP2-ACCT'!$A$2:$T$192,13,FALSE)*2625.5</f>
        <v>-1109.1019728595552</v>
      </c>
      <c r="F150">
        <f>VLOOKUP($A150,'MP2-ACCT'!$A$2:$T$192,14,FALSE)*2625.5</f>
        <v>-3551.924026263102</v>
      </c>
      <c r="G150">
        <f>VLOOKUP($A150,'MP2-ACCT'!$A$2:$T$192,15,FALSE)*2625.5</f>
        <v>-186.02376356295696</v>
      </c>
      <c r="H150">
        <f>VLOOKUP($A150,'MP2-ACCT'!$A$2:$T$192,16,FALSE)*2625.5</f>
        <v>-447.04579874234071</v>
      </c>
    </row>
    <row r="151" spans="1:8" x14ac:dyDescent="0.25">
      <c r="A151" s="1" t="s">
        <v>145</v>
      </c>
      <c r="B151">
        <f>VLOOKUP($A151,'CCSD(T)-CBS'!$A$2:$I$192,2,FALSE)</f>
        <v>-40.93668120166285</v>
      </c>
      <c r="C151">
        <f>VLOOKUP($A151,'MP2-ACCT'!$A$2:$T$192,11,FALSE)*2625.5</f>
        <v>-1265.1433791120674</v>
      </c>
      <c r="D151">
        <f>VLOOKUP($A151,'MP2-ACCT'!$A$2:$T$192,12,FALSE)*2625.5</f>
        <v>-3983.6024105491761</v>
      </c>
      <c r="E151">
        <f>VLOOKUP($A151,'MP2-ACCT'!$A$2:$T$192,13,FALSE)*2625.5</f>
        <v>-1108.7471783174815</v>
      </c>
      <c r="F151">
        <f>VLOOKUP($A151,'MP2-ACCT'!$A$2:$T$192,14,FALSE)*2625.5</f>
        <v>-3551.1361009487614</v>
      </c>
      <c r="G151">
        <f>VLOOKUP($A151,'MP2-ACCT'!$A$2:$T$192,15,FALSE)*2625.5</f>
        <v>-136.20722967455367</v>
      </c>
      <c r="H151">
        <f>VLOOKUP($A151,'MP2-ACCT'!$A$2:$T$192,16,FALSE)*2625.5</f>
        <v>-407.98099955044444</v>
      </c>
    </row>
    <row r="152" spans="1:8" x14ac:dyDescent="0.25">
      <c r="A152" s="1" t="s">
        <v>146</v>
      </c>
      <c r="B152">
        <f>VLOOKUP($A152,'CCSD(T)-CBS'!$A$2:$I$192,2,FALSE)</f>
        <v>-30.02732800225715</v>
      </c>
      <c r="C152">
        <f>VLOOKUP($A152,'MP2-ACCT'!$A$2:$T$192,11,FALSE)*2625.5</f>
        <v>-1262.1162202309188</v>
      </c>
      <c r="D152">
        <f>VLOOKUP($A152,'MP2-ACCT'!$A$2:$T$192,12,FALSE)*2625.5</f>
        <v>-3979.7017175568267</v>
      </c>
      <c r="E152">
        <f>VLOOKUP($A152,'MP2-ACCT'!$A$2:$T$192,13,FALSE)*2625.5</f>
        <v>-1109.9155931056098</v>
      </c>
      <c r="F152">
        <f>VLOOKUP($A152,'MP2-ACCT'!$A$2:$T$192,14,FALSE)*2625.5</f>
        <v>-3553.9663768841942</v>
      </c>
      <c r="G152">
        <f>VLOOKUP($A152,'MP2-ACCT'!$A$2:$T$192,15,FALSE)*2625.5</f>
        <v>-136.20722967456652</v>
      </c>
      <c r="H152">
        <f>VLOOKUP($A152,'MP2-ACCT'!$A$2:$T$192,16,FALSE)*2625.5</f>
        <v>-407.98099955046018</v>
      </c>
    </row>
    <row r="153" spans="1:8" x14ac:dyDescent="0.25">
      <c r="A153" s="1" t="s">
        <v>147</v>
      </c>
      <c r="B153">
        <f>VLOOKUP($A153,'CCSD(T)-CBS'!$A$2:$I$192,2,FALSE)</f>
        <v>-34.211679119890846</v>
      </c>
      <c r="C153">
        <f>VLOOKUP($A153,'MP2-ACCT'!$A$2:$T$192,11,FALSE)*2625.5</f>
        <v>-1263.6655675846462</v>
      </c>
      <c r="D153">
        <f>VLOOKUP($A153,'MP2-ACCT'!$A$2:$T$192,12,FALSE)*2625.5</f>
        <v>-3981.1159049157841</v>
      </c>
      <c r="E153">
        <f>VLOOKUP($A153,'MP2-ACCT'!$A$2:$T$192,13,FALSE)*2625.5</f>
        <v>-1109.4291835883078</v>
      </c>
      <c r="F153">
        <f>VLOOKUP($A153,'MP2-ACCT'!$A$2:$T$192,14,FALSE)*2625.5</f>
        <v>-3553.0045157738305</v>
      </c>
      <c r="G153">
        <f>VLOOKUP($A153,'MP2-ACCT'!$A$2:$T$192,15,FALSE)*2625.5</f>
        <v>-136.20722967456575</v>
      </c>
      <c r="H153">
        <f>VLOOKUP($A153,'MP2-ACCT'!$A$2:$T$192,16,FALSE)*2625.5</f>
        <v>-407.98099955046018</v>
      </c>
    </row>
    <row r="154" spans="1:8" x14ac:dyDescent="0.25">
      <c r="A154" s="1" t="s">
        <v>148</v>
      </c>
      <c r="B154">
        <f>VLOOKUP($A154,'CCSD(T)-CBS'!$A$2:$I$192,2,FALSE)</f>
        <v>-40.196138561439284</v>
      </c>
      <c r="C154">
        <f>VLOOKUP($A154,'MP2-ACCT'!$A$2:$T$192,11,FALSE)*2625.5</f>
        <v>-1265.0549222542875</v>
      </c>
      <c r="D154">
        <f>VLOOKUP($A154,'MP2-ACCT'!$A$2:$T$192,12,FALSE)*2625.5</f>
        <v>-3983.6271611028355</v>
      </c>
      <c r="E154">
        <f>VLOOKUP($A154,'MP2-ACCT'!$A$2:$T$192,13,FALSE)*2625.5</f>
        <v>-1108.8983895295012</v>
      </c>
      <c r="F154">
        <f>VLOOKUP($A154,'MP2-ACCT'!$A$2:$T$192,14,FALSE)*2625.5</f>
        <v>-3551.5598518458287</v>
      </c>
      <c r="G154">
        <f>VLOOKUP($A154,'MP2-ACCT'!$A$2:$T$192,15,FALSE)*2625.5</f>
        <v>-136.20722967455814</v>
      </c>
      <c r="H154">
        <f>VLOOKUP($A154,'MP2-ACCT'!$A$2:$T$192,16,FALSE)*2625.5</f>
        <v>-407.98099955044444</v>
      </c>
    </row>
    <row r="155" spans="1:8" x14ac:dyDescent="0.25">
      <c r="A155" s="1" t="s">
        <v>149</v>
      </c>
      <c r="B155">
        <f>VLOOKUP($A155,'CCSD(T)-CBS'!$A$2:$I$192,2,FALSE)</f>
        <v>-57.893423932747282</v>
      </c>
      <c r="C155">
        <f>VLOOKUP($A155,'MP2-ACCT'!$A$2:$T$192,11,FALSE)*2625.5</f>
        <v>-1772.0355525447619</v>
      </c>
      <c r="D155">
        <f>VLOOKUP($A155,'MP2-ACCT'!$A$2:$T$192,12,FALSE)*2625.5</f>
        <v>-5329.2903732759887</v>
      </c>
      <c r="E155">
        <f>VLOOKUP($A155,'MP2-ACCT'!$A$2:$T$192,13,FALSE)*2625.5</f>
        <v>-1107.2284777404609</v>
      </c>
      <c r="F155">
        <f>VLOOKUP($A155,'MP2-ACCT'!$A$2:$T$192,14,FALSE)*2625.5</f>
        <v>-3542.811493706462</v>
      </c>
      <c r="G155">
        <f>VLOOKUP($A155,'MP2-ACCT'!$A$2:$T$192,15,FALSE)*2625.5</f>
        <v>-633.25706204437938</v>
      </c>
      <c r="H155">
        <f>VLOOKUP($A155,'MP2-ACCT'!$A$2:$T$192,16,FALSE)*2625.5</f>
        <v>-1746.6541951189643</v>
      </c>
    </row>
    <row r="156" spans="1:8" x14ac:dyDescent="0.25">
      <c r="A156" s="1" t="s">
        <v>150</v>
      </c>
      <c r="B156">
        <f>VLOOKUP($A156,'CCSD(T)-CBS'!$A$2:$I$192,2,FALSE)</f>
        <v>-60.965359982600603</v>
      </c>
      <c r="C156">
        <f>VLOOKUP($A156,'MP2-ACCT'!$A$2:$T$192,11,FALSE)*2625.5</f>
        <v>-1774.1790430108679</v>
      </c>
      <c r="D156">
        <f>VLOOKUP($A156,'MP2-ACCT'!$A$2:$T$192,12,FALSE)*2625.5</f>
        <v>-5330.9895203978786</v>
      </c>
      <c r="E156">
        <f>VLOOKUP($A156,'MP2-ACCT'!$A$2:$T$192,13,FALSE)*2625.5</f>
        <v>-1107.4053489113107</v>
      </c>
      <c r="F156">
        <f>VLOOKUP($A156,'MP2-ACCT'!$A$2:$T$192,14,FALSE)*2625.5</f>
        <v>-3543.0913576196144</v>
      </c>
      <c r="G156">
        <f>VLOOKUP($A156,'MP2-ACCT'!$A$2:$T$192,15,FALSE)*2625.5</f>
        <v>-633.30155120326094</v>
      </c>
      <c r="H156">
        <f>VLOOKUP($A156,'MP2-ACCT'!$A$2:$T$192,16,FALSE)*2625.5</f>
        <v>-1746.3363992843274</v>
      </c>
    </row>
    <row r="157" spans="1:8" x14ac:dyDescent="0.25">
      <c r="A157" s="1" t="s">
        <v>151</v>
      </c>
      <c r="B157">
        <f>VLOOKUP($A157,'CCSD(T)-CBS'!$A$2:$I$192,2,FALSE)</f>
        <v>428.54120365890321</v>
      </c>
      <c r="C157">
        <f>VLOOKUP($A157,'MP2-ACCT'!$A$2:$T$192,11,FALSE)*2625.5</f>
        <v>-1770.5759191564589</v>
      </c>
      <c r="D157">
        <f>VLOOKUP($A157,'MP2-ACCT'!$A$2:$T$192,12,FALSE)*2625.5</f>
        <v>-5327.4774415296533</v>
      </c>
      <c r="E157">
        <f>VLOOKUP($A157,'MP2-ACCT'!$A$2:$T$192,13,FALSE)*2625.5</f>
        <v>-1106.7281006314533</v>
      </c>
      <c r="F157">
        <f>VLOOKUP($A157,'MP2-ACCT'!$A$2:$T$192,14,FALSE)*2625.5</f>
        <v>-3542.1511514116055</v>
      </c>
      <c r="G157">
        <f>VLOOKUP($A157,'MP2-ACCT'!$A$2:$T$192,15,FALSE)*2625.5</f>
        <v>-633.18381429532087</v>
      </c>
      <c r="H157">
        <f>VLOOKUP($A157,'MP2-ACCT'!$A$2:$T$192,16,FALSE)*2625.5</f>
        <v>-1746.3627322701973</v>
      </c>
    </row>
    <row r="158" spans="1:8" x14ac:dyDescent="0.25">
      <c r="A158" s="1" t="s">
        <v>152</v>
      </c>
      <c r="B158">
        <f>VLOOKUP($A158,'CCSD(T)-CBS'!$A$2:$I$192,2,FALSE)</f>
        <v>-50.466389601930132</v>
      </c>
      <c r="C158">
        <f>VLOOKUP($A158,'MP2-ACCT'!$A$2:$T$192,11,FALSE)*2625.5</f>
        <v>-1902.9238983741247</v>
      </c>
      <c r="D158">
        <f>VLOOKUP($A158,'MP2-ACCT'!$A$2:$T$192,12,FALSE)*2625.5</f>
        <v>-5751.6100383127432</v>
      </c>
      <c r="E158">
        <f>VLOOKUP($A158,'MP2-ACCT'!$A$2:$T$192,13,FALSE)*2625.5</f>
        <v>-1108.1885380864774</v>
      </c>
      <c r="F158">
        <f>VLOOKUP($A158,'MP2-ACCT'!$A$2:$T$192,14,FALSE)*2625.5</f>
        <v>-3544.1450530033985</v>
      </c>
      <c r="G158">
        <f>VLOOKUP($A158,'MP2-ACCT'!$A$2:$T$192,15,FALSE)*2625.5</f>
        <v>-767.66619067381805</v>
      </c>
      <c r="H158">
        <f>VLOOKUP($A158,'MP2-ACCT'!$A$2:$T$192,16,FALSE)*2625.5</f>
        <v>-2174.6307325934868</v>
      </c>
    </row>
    <row r="159" spans="1:8" x14ac:dyDescent="0.25">
      <c r="A159" s="1" t="s">
        <v>153</v>
      </c>
      <c r="B159">
        <f>VLOOKUP($A159,'CCSD(T)-CBS'!$A$2:$I$192,2,FALSE)</f>
        <v>482.73690986828433</v>
      </c>
      <c r="C159">
        <f>VLOOKUP($A159,'MP2-ACCT'!$A$2:$T$192,11,FALSE)*2625.5</f>
        <v>-1897.3661522407529</v>
      </c>
      <c r="D159">
        <f>VLOOKUP($A159,'MP2-ACCT'!$A$2:$T$192,12,FALSE)*2625.5</f>
        <v>-5744.8637011806832</v>
      </c>
      <c r="E159">
        <f>VLOOKUP($A159,'MP2-ACCT'!$A$2:$T$192,13,FALSE)*2625.5</f>
        <v>-1106.8740637285273</v>
      </c>
      <c r="F159">
        <f>VLOOKUP($A159,'MP2-ACCT'!$A$2:$T$192,14,FALSE)*2625.5</f>
        <v>-3541.9789186554249</v>
      </c>
      <c r="G159">
        <f>VLOOKUP($A159,'MP2-ACCT'!$A$2:$T$192,15,FALSE)*2625.5</f>
        <v>-767.69041136567398</v>
      </c>
      <c r="H159">
        <f>VLOOKUP($A159,'MP2-ACCT'!$A$2:$T$192,16,FALSE)*2625.5</f>
        <v>-2174.7448599667414</v>
      </c>
    </row>
    <row r="160" spans="1:8" x14ac:dyDescent="0.25">
      <c r="A160" s="1" t="s">
        <v>154</v>
      </c>
      <c r="B160">
        <f>VLOOKUP($A160,'CCSD(T)-CBS'!$A$2:$I$192,2,FALSE)</f>
        <v>465.07969916277034</v>
      </c>
      <c r="C160">
        <f>VLOOKUP($A160,'MP2-ACCT'!$A$2:$T$192,11,FALSE)*2625.5</f>
        <v>-2356.1974290637131</v>
      </c>
      <c r="D160">
        <f>VLOOKUP($A160,'MP2-ACCT'!$A$2:$T$192,12,FALSE)*2625.5</f>
        <v>-6941.0706617873493</v>
      </c>
      <c r="E160">
        <f>VLOOKUP($A160,'MP2-ACCT'!$A$2:$T$192,13,FALSE)*2625.5</f>
        <v>-1107.2520495400258</v>
      </c>
      <c r="F160">
        <f>VLOOKUP($A160,'MP2-ACCT'!$A$2:$T$192,14,FALSE)*2625.5</f>
        <v>-3542.6720583854221</v>
      </c>
      <c r="G160">
        <f>VLOOKUP($A160,'MP2-ACCT'!$A$2:$T$192,15,FALSE)*2625.5</f>
        <v>-1228.445466012706</v>
      </c>
      <c r="H160">
        <f>VLOOKUP($A160,'MP2-ACCT'!$A$2:$T$192,16,FALSE)*2625.5</f>
        <v>-3370.1496375770657</v>
      </c>
    </row>
    <row r="161" spans="1:8" x14ac:dyDescent="0.25">
      <c r="A161" s="1" t="s">
        <v>155</v>
      </c>
      <c r="B161">
        <f>VLOOKUP($A161,'CCSD(T)-CBS'!$A$2:$I$192,2,FALSE)</f>
        <v>-36.416446834319686</v>
      </c>
      <c r="C161">
        <f>VLOOKUP($A161,'MP2-ACCT'!$A$2:$T$192,11,FALSE)*2625.5</f>
        <v>-2352.1309318620415</v>
      </c>
      <c r="D161">
        <f>VLOOKUP($A161,'MP2-ACCT'!$A$2:$T$192,12,FALSE)*2625.5</f>
        <v>-6935.7932105678228</v>
      </c>
      <c r="E161">
        <f>VLOOKUP($A161,'MP2-ACCT'!$A$2:$T$192,13,FALSE)*2625.5</f>
        <v>-1106.5092590467361</v>
      </c>
      <c r="F161">
        <f>VLOOKUP($A161,'MP2-ACCT'!$A$2:$T$192,14,FALSE)*2625.5</f>
        <v>-3541.3941530367542</v>
      </c>
      <c r="G161">
        <f>VLOOKUP($A161,'MP2-ACCT'!$A$2:$T$192,15,FALSE)*2625.5</f>
        <v>-1228.4530158757082</v>
      </c>
      <c r="H161">
        <f>VLOOKUP($A161,'MP2-ACCT'!$A$2:$T$192,16,FALSE)*2625.5</f>
        <v>-3370.1821544505942</v>
      </c>
    </row>
    <row r="162" spans="1:8" x14ac:dyDescent="0.25">
      <c r="A162" s="1" t="s">
        <v>156</v>
      </c>
      <c r="B162">
        <f>VLOOKUP($A162,'CCSD(T)-CBS'!$A$2:$I$192,2,FALSE)</f>
        <v>643.8252397612614</v>
      </c>
      <c r="C162">
        <f>VLOOKUP($A162,'MP2-ACCT'!$A$2:$T$192,11,FALSE)*2625.5</f>
        <v>-2558.8841387677044</v>
      </c>
      <c r="D162">
        <f>VLOOKUP($A162,'MP2-ACCT'!$A$2:$T$192,12,FALSE)*2625.5</f>
        <v>-7604.2816105942611</v>
      </c>
      <c r="E162">
        <f>VLOOKUP($A162,'MP2-ACCT'!$A$2:$T$192,13,FALSE)*2625.5</f>
        <v>-1108.0337958954308</v>
      </c>
      <c r="F162">
        <f>VLOOKUP($A162,'MP2-ACCT'!$A$2:$T$192,14,FALSE)*2625.5</f>
        <v>-3543.9244343202622</v>
      </c>
      <c r="G162">
        <f>VLOOKUP($A162,'MP2-ACCT'!$A$2:$T$192,15,FALSE)*2625.5</f>
        <v>-1422.9380045851108</v>
      </c>
      <c r="H162">
        <f>VLOOKUP($A162,'MP2-ACCT'!$A$2:$T$192,16,FALSE)*2625.5</f>
        <v>-4025.8420168075099</v>
      </c>
    </row>
    <row r="163" spans="1:8" x14ac:dyDescent="0.25">
      <c r="A163" s="1" t="s">
        <v>157</v>
      </c>
      <c r="B163">
        <f>VLOOKUP($A163,'CCSD(T)-CBS'!$A$2:$I$192,2,FALSE)</f>
        <v>647.73348248362163</v>
      </c>
      <c r="C163">
        <f>VLOOKUP($A163,'MP2-ACCT'!$A$2:$T$192,11,FALSE)*2625.5</f>
        <v>-2556.842775144904</v>
      </c>
      <c r="D163">
        <f>VLOOKUP($A163,'MP2-ACCT'!$A$2:$T$192,12,FALSE)*2625.5</f>
        <v>-7601.2905289723685</v>
      </c>
      <c r="E163">
        <f>VLOOKUP($A163,'MP2-ACCT'!$A$2:$T$192,13,FALSE)*2625.5</f>
        <v>-1107.9918435154405</v>
      </c>
      <c r="F163">
        <f>VLOOKUP($A163,'MP2-ACCT'!$A$2:$T$192,14,FALSE)*2625.5</f>
        <v>-3543.70246459392</v>
      </c>
      <c r="G163">
        <f>VLOOKUP($A163,'MP2-ACCT'!$A$2:$T$192,15,FALSE)*2625.5</f>
        <v>-1422.952055299188</v>
      </c>
      <c r="H163">
        <f>VLOOKUP($A163,'MP2-ACCT'!$A$2:$T$192,16,FALSE)*2625.5</f>
        <v>-4025.8546407846302</v>
      </c>
    </row>
    <row r="164" spans="1:8" x14ac:dyDescent="0.25">
      <c r="A164" s="1" t="s">
        <v>158</v>
      </c>
      <c r="B164">
        <f>VLOOKUP($A164,'CCSD(T)-CBS'!$A$2:$I$192,2,FALSE)</f>
        <v>-33.500593821303937</v>
      </c>
      <c r="C164">
        <f>VLOOKUP($A164,'MP2-ACCT'!$A$2:$T$192,11,FALSE)*2625.5</f>
        <v>-1887.4543333147572</v>
      </c>
      <c r="D164">
        <f>VLOOKUP($A164,'MP2-ACCT'!$A$2:$T$192,12,FALSE)*2625.5</f>
        <v>-5909.8994093477695</v>
      </c>
      <c r="E164">
        <f>VLOOKUP($A164,'MP2-ACCT'!$A$2:$T$192,13,FALSE)*2625.5</f>
        <v>-1067.6805886190443</v>
      </c>
      <c r="F164">
        <f>VLOOKUP($A164,'MP2-ACCT'!$A$2:$T$192,14,FALSE)*2625.5</f>
        <v>-3662.9993737201185</v>
      </c>
      <c r="G164">
        <f>VLOOKUP($A164,'MP2-ACCT'!$A$2:$T$192,15,FALSE)*2625.5</f>
        <v>-803.33285398351825</v>
      </c>
      <c r="H164">
        <f>VLOOKUP($A164,'MP2-ACCT'!$A$2:$T$192,16,FALSE)*2625.5</f>
        <v>-2224.7112322766861</v>
      </c>
    </row>
    <row r="165" spans="1:8" x14ac:dyDescent="0.25">
      <c r="A165" s="1" t="s">
        <v>159</v>
      </c>
      <c r="B165">
        <f>VLOOKUP($A165,'CCSD(T)-CBS'!$A$2:$I$192,2,FALSE)</f>
        <v>518.37680522356959</v>
      </c>
      <c r="C165">
        <f>VLOOKUP($A165,'MP2-ACCT'!$A$2:$T$192,11,FALSE)*2625.5</f>
        <v>-1886.6714414312567</v>
      </c>
      <c r="D165">
        <f>VLOOKUP($A165,'MP2-ACCT'!$A$2:$T$192,12,FALSE)*2625.5</f>
        <v>-5908.6268051057459</v>
      </c>
      <c r="E165">
        <f>VLOOKUP($A165,'MP2-ACCT'!$A$2:$T$192,13,FALSE)*2625.5</f>
        <v>-1068.0192206216759</v>
      </c>
      <c r="F165">
        <f>VLOOKUP($A165,'MP2-ACCT'!$A$2:$T$192,14,FALSE)*2625.5</f>
        <v>-3663.3321109229964</v>
      </c>
      <c r="G165">
        <f>VLOOKUP($A165,'MP2-ACCT'!$A$2:$T$192,15,FALSE)*2625.5</f>
        <v>-803.3402372245846</v>
      </c>
      <c r="H165">
        <f>VLOOKUP($A165,'MP2-ACCT'!$A$2:$T$192,16,FALSE)*2625.5</f>
        <v>-2224.7571457276904</v>
      </c>
    </row>
    <row r="166" spans="1:8" x14ac:dyDescent="0.25">
      <c r="A166" s="1" t="s">
        <v>160</v>
      </c>
      <c r="B166">
        <f>VLOOKUP($A166,'CCSD(T)-CBS'!$A$2:$I$192,2,FALSE)</f>
        <v>-31.285112673896947</v>
      </c>
      <c r="C166">
        <f>VLOOKUP($A166,'MP2-ACCT'!$A$2:$T$192,11,FALSE)*2625.5</f>
        <v>-1886.3348277213845</v>
      </c>
      <c r="D166">
        <f>VLOOKUP($A166,'MP2-ACCT'!$A$2:$T$192,12,FALSE)*2625.5</f>
        <v>-5908.6020219510947</v>
      </c>
      <c r="E166">
        <f>VLOOKUP($A166,'MP2-ACCT'!$A$2:$T$192,13,FALSE)*2625.5</f>
        <v>-1067.7777868095957</v>
      </c>
      <c r="F166">
        <f>VLOOKUP($A166,'MP2-ACCT'!$A$2:$T$192,14,FALSE)*2625.5</f>
        <v>-3663.2497925465645</v>
      </c>
      <c r="G166">
        <f>VLOOKUP($A166,'MP2-ACCT'!$A$2:$T$192,15,FALSE)*2625.5</f>
        <v>-803.34446572314482</v>
      </c>
      <c r="H166">
        <f>VLOOKUP($A166,'MP2-ACCT'!$A$2:$T$192,16,FALSE)*2625.5</f>
        <v>-2224.754363058019</v>
      </c>
    </row>
    <row r="167" spans="1:8" x14ac:dyDescent="0.25">
      <c r="A167" s="1" t="s">
        <v>45</v>
      </c>
      <c r="B167">
        <f>VLOOKUP($A167,'CCSD(T)-CBS'!$A$2:$I$192,2,FALSE)</f>
        <v>-44.810472394170915</v>
      </c>
      <c r="C167">
        <f>VLOOKUP($A167,'MP2-ACCT'!$A$2:$T$192,11,FALSE)*2625.5</f>
        <v>-1281.9337532825268</v>
      </c>
      <c r="D167">
        <f>VLOOKUP($A167,'MP2-ACCT'!$A$2:$T$192,12,FALSE)*2625.5</f>
        <v>-4148.214831432033</v>
      </c>
      <c r="E167">
        <f>VLOOKUP($A167,'MP2-ACCT'!$A$2:$T$192,13,FALSE)*2625.5</f>
        <v>-1068.3811377085319</v>
      </c>
      <c r="F167">
        <f>VLOOKUP($A167,'MP2-ACCT'!$A$2:$T$192,14,FALSE)*2625.5</f>
        <v>-3664.0490692011758</v>
      </c>
      <c r="G167">
        <f>VLOOKUP($A167,'MP2-ACCT'!$A$2:$T$192,15,FALSE)*2625.5</f>
        <v>-186.02376356303179</v>
      </c>
      <c r="H167">
        <f>VLOOKUP($A167,'MP2-ACCT'!$A$2:$T$192,16,FALSE)*2625.5</f>
        <v>-447.0457987424798</v>
      </c>
    </row>
    <row r="168" spans="1:8" x14ac:dyDescent="0.25">
      <c r="A168" s="1" t="s">
        <v>46</v>
      </c>
      <c r="B168">
        <f>VLOOKUP($A168,'CCSD(T)-CBS'!$A$2:$I$192,2,FALSE)</f>
        <v>-42.609141998386235</v>
      </c>
      <c r="C168">
        <f>VLOOKUP($A168,'MP2-ACCT'!$A$2:$T$192,11,FALSE)*2625.5</f>
        <v>-1280.2153114324619</v>
      </c>
      <c r="D168">
        <f>VLOOKUP($A168,'MP2-ACCT'!$A$2:$T$192,12,FALSE)*2625.5</f>
        <v>-4146.440062173504</v>
      </c>
      <c r="E168">
        <f>VLOOKUP($A168,'MP2-ACCT'!$A$2:$T$192,13,FALSE)*2625.5</f>
        <v>-1068.2146288682154</v>
      </c>
      <c r="F168">
        <f>VLOOKUP($A168,'MP2-ACCT'!$A$2:$T$192,14,FALSE)*2625.5</f>
        <v>-3664.1444580883476</v>
      </c>
      <c r="G168">
        <f>VLOOKUP($A168,'MP2-ACCT'!$A$2:$T$192,15,FALSE)*2625.5</f>
        <v>-186.0237635629835</v>
      </c>
      <c r="H168">
        <f>VLOOKUP($A168,'MP2-ACCT'!$A$2:$T$192,16,FALSE)*2625.5</f>
        <v>-447.0457987424063</v>
      </c>
    </row>
    <row r="169" spans="1:8" x14ac:dyDescent="0.25">
      <c r="A169" s="1" t="s">
        <v>47</v>
      </c>
      <c r="B169">
        <f>VLOOKUP($A169,'CCSD(T)-CBS'!$A$2:$I$192,2,FALSE)</f>
        <v>463.5745031404299</v>
      </c>
      <c r="C169">
        <f>VLOOKUP($A169,'MP2-ACCT'!$A$2:$T$192,11,FALSE)*2625.5</f>
        <v>-1280.4216016426346</v>
      </c>
      <c r="D169">
        <f>VLOOKUP($A169,'MP2-ACCT'!$A$2:$T$192,12,FALSE)*2625.5</f>
        <v>-4146.53485663847</v>
      </c>
      <c r="E169">
        <f>VLOOKUP($A169,'MP2-ACCT'!$A$2:$T$192,13,FALSE)*2625.5</f>
        <v>-1068.2990114824756</v>
      </c>
      <c r="F169">
        <f>VLOOKUP($A169,'MP2-ACCT'!$A$2:$T$192,14,FALSE)*2625.5</f>
        <v>-3664.1734000316119</v>
      </c>
      <c r="G169">
        <f>VLOOKUP($A169,'MP2-ACCT'!$A$2:$T$192,15,FALSE)*2625.5</f>
        <v>-186.023763563036</v>
      </c>
      <c r="H169">
        <f>VLOOKUP($A169,'MP2-ACCT'!$A$2:$T$192,16,FALSE)*2625.5</f>
        <v>-447.04579874249032</v>
      </c>
    </row>
    <row r="170" spans="1:8" x14ac:dyDescent="0.25">
      <c r="A170" s="1" t="s">
        <v>0</v>
      </c>
      <c r="B170">
        <f>VLOOKUP($A170,'CCSD(T)-CBS'!$A$2:$I$192,2,FALSE)</f>
        <v>-38.313881521704275</v>
      </c>
      <c r="C170">
        <f>VLOOKUP($A170,'MP2-ACCT'!$A$2:$T$192,11,FALSE)*2625.5</f>
        <v>-1224.7622318119245</v>
      </c>
      <c r="D170">
        <f>VLOOKUP($A170,'MP2-ACCT'!$A$2:$T$192,12,FALSE)*2625.5</f>
        <v>-4097.395689500443</v>
      </c>
      <c r="E170">
        <f>VLOOKUP($A170,'MP2-ACCT'!$A$2:$T$192,13,FALSE)*2625.5</f>
        <v>-1068.3821018476035</v>
      </c>
      <c r="F170">
        <f>VLOOKUP($A170,'MP2-ACCT'!$A$2:$T$192,14,FALSE)*2625.5</f>
        <v>-3664.0798397840281</v>
      </c>
      <c r="G170">
        <f>VLOOKUP($A170,'MP2-ACCT'!$A$2:$T$192,15,FALSE)*2625.5</f>
        <v>-136.20722967456732</v>
      </c>
      <c r="H170">
        <f>VLOOKUP($A170,'MP2-ACCT'!$A$2:$T$192,16,FALSE)*2625.5</f>
        <v>-407.98099955046018</v>
      </c>
    </row>
    <row r="171" spans="1:8" x14ac:dyDescent="0.25">
      <c r="A171" s="1" t="s">
        <v>1</v>
      </c>
      <c r="B171">
        <f>VLOOKUP($A171,'CCSD(T)-CBS'!$A$2:$I$192,2,FALSE)</f>
        <v>-37.693642727311271</v>
      </c>
      <c r="C171">
        <f>VLOOKUP($A171,'MP2-ACCT'!$A$2:$T$192,11,FALSE)*2625.5</f>
        <v>-1224.1961367040656</v>
      </c>
      <c r="D171">
        <f>VLOOKUP($A171,'MP2-ACCT'!$A$2:$T$192,12,FALSE)*2625.5</f>
        <v>-4097.2074098577123</v>
      </c>
      <c r="E171">
        <f>VLOOKUP($A171,'MP2-ACCT'!$A$2:$T$192,13,FALSE)*2625.5</f>
        <v>-1068.1806685378165</v>
      </c>
      <c r="F171">
        <f>VLOOKUP($A171,'MP2-ACCT'!$A$2:$T$192,14,FALSE)*2625.5</f>
        <v>-3664.4172678043196</v>
      </c>
      <c r="G171">
        <f>VLOOKUP($A171,'MP2-ACCT'!$A$2:$T$192,15,FALSE)*2625.5</f>
        <v>-136.20722967457493</v>
      </c>
      <c r="H171">
        <f>VLOOKUP($A171,'MP2-ACCT'!$A$2:$T$192,16,FALSE)*2625.5</f>
        <v>-407.9809995504865</v>
      </c>
    </row>
    <row r="172" spans="1:8" x14ac:dyDescent="0.25">
      <c r="A172" s="1" t="s">
        <v>2</v>
      </c>
      <c r="B172">
        <f>VLOOKUP($A172,'CCSD(T)-CBS'!$A$2:$I$192,2,FALSE)</f>
        <v>-37.204774222497463</v>
      </c>
      <c r="C172">
        <f>VLOOKUP($A172,'MP2-ACCT'!$A$2:$T$192,11,FALSE)*2625.5</f>
        <v>-1223.9030091398949</v>
      </c>
      <c r="D172">
        <f>VLOOKUP($A172,'MP2-ACCT'!$A$2:$T$192,12,FALSE)*2625.5</f>
        <v>-4096.5487049687699</v>
      </c>
      <c r="E172">
        <f>VLOOKUP($A172,'MP2-ACCT'!$A$2:$T$192,13,FALSE)*2625.5</f>
        <v>-1068.3505539368623</v>
      </c>
      <c r="F172">
        <f>VLOOKUP($A172,'MP2-ACCT'!$A$2:$T$192,14,FALSE)*2625.5</f>
        <v>-3664.2443747219722</v>
      </c>
      <c r="G172">
        <f>VLOOKUP($A172,'MP2-ACCT'!$A$2:$T$192,15,FALSE)*2625.5</f>
        <v>-136.2072296745618</v>
      </c>
      <c r="H172">
        <f>VLOOKUP($A172,'MP2-ACCT'!$A$2:$T$192,16,FALSE)*2625.5</f>
        <v>-407.98099955044182</v>
      </c>
    </row>
    <row r="173" spans="1:8" x14ac:dyDescent="0.25">
      <c r="A173" s="1" t="s">
        <v>3</v>
      </c>
      <c r="B173">
        <f>VLOOKUP($A173,'CCSD(T)-CBS'!$A$2:$I$192,2,FALSE)</f>
        <v>-40.315604422284196</v>
      </c>
      <c r="C173">
        <f>VLOOKUP($A173,'MP2-ACCT'!$A$2:$T$192,11,FALSE)*2625.5</f>
        <v>-1716.5921583744246</v>
      </c>
      <c r="D173">
        <f>VLOOKUP($A173,'MP2-ACCT'!$A$2:$T$192,12,FALSE)*2625.5</f>
        <v>-5422.2123713738956</v>
      </c>
      <c r="E173">
        <f>VLOOKUP($A173,'MP2-ACCT'!$A$2:$T$192,13,FALSE)*2625.5</f>
        <v>-1067.8645223330511</v>
      </c>
      <c r="F173">
        <f>VLOOKUP($A173,'MP2-ACCT'!$A$2:$T$192,14,FALSE)*2625.5</f>
        <v>-3663.0834679429263</v>
      </c>
      <c r="G173">
        <f>VLOOKUP($A173,'MP2-ACCT'!$A$2:$T$192,15,FALSE)*2625.5</f>
        <v>-627.26141239254764</v>
      </c>
      <c r="H173">
        <f>VLOOKUP($A173,'MP2-ACCT'!$A$2:$T$192,16,FALSE)*2625.5</f>
        <v>-1731.7041296639823</v>
      </c>
    </row>
    <row r="174" spans="1:8" x14ac:dyDescent="0.25">
      <c r="A174" s="1" t="s">
        <v>4</v>
      </c>
      <c r="B174">
        <f>VLOOKUP($A174,'CCSD(T)-CBS'!$A$2:$I$192,2,FALSE)</f>
        <v>-42.498846451984264</v>
      </c>
      <c r="C174">
        <f>VLOOKUP($A174,'MP2-ACCT'!$A$2:$T$192,11,FALSE)*2625.5</f>
        <v>-1718.2117611349149</v>
      </c>
      <c r="D174">
        <f>VLOOKUP($A174,'MP2-ACCT'!$A$2:$T$192,12,FALSE)*2625.5</f>
        <v>-5422.9628339882047</v>
      </c>
      <c r="E174">
        <f>VLOOKUP($A174,'MP2-ACCT'!$A$2:$T$192,13,FALSE)*2625.5</f>
        <v>-1067.8507721881963</v>
      </c>
      <c r="F174">
        <f>VLOOKUP($A174,'MP2-ACCT'!$A$2:$T$192,14,FALSE)*2625.5</f>
        <v>-3663.4336408603131</v>
      </c>
      <c r="G174">
        <f>VLOOKUP($A174,'MP2-ACCT'!$A$2:$T$192,15,FALSE)*2625.5</f>
        <v>-627.33223990507327</v>
      </c>
      <c r="H174">
        <f>VLOOKUP($A174,'MP2-ACCT'!$A$2:$T$192,16,FALSE)*2625.5</f>
        <v>-1731.6112995663634</v>
      </c>
    </row>
    <row r="175" spans="1:8" x14ac:dyDescent="0.25">
      <c r="A175" s="1" t="s">
        <v>5</v>
      </c>
      <c r="B175">
        <f>VLOOKUP($A175,'CCSD(T)-CBS'!$A$2:$I$192,2,FALSE)</f>
        <v>-41.163295483829643</v>
      </c>
      <c r="C175">
        <f>VLOOKUP($A175,'MP2-ACCT'!$A$2:$T$192,11,FALSE)*2625.5</f>
        <v>-1717.7404972977829</v>
      </c>
      <c r="D175">
        <f>VLOOKUP($A175,'MP2-ACCT'!$A$2:$T$192,12,FALSE)*2625.5</f>
        <v>-5421.6731962151616</v>
      </c>
      <c r="E175">
        <f>VLOOKUP($A175,'MP2-ACCT'!$A$2:$T$192,13,FALSE)*2625.5</f>
        <v>-1067.8924793673566</v>
      </c>
      <c r="F175">
        <f>VLOOKUP($A175,'MP2-ACCT'!$A$2:$T$192,14,FALSE)*2625.5</f>
        <v>-3663.3321886218596</v>
      </c>
      <c r="G175">
        <f>VLOOKUP($A175,'MP2-ACCT'!$A$2:$T$192,15,FALSE)*2625.5</f>
        <v>-627.33253864712867</v>
      </c>
      <c r="H175">
        <f>VLOOKUP($A175,'MP2-ACCT'!$A$2:$T$192,16,FALSE)*2625.5</f>
        <v>-1731.4659537825967</v>
      </c>
    </row>
    <row r="176" spans="1:8" x14ac:dyDescent="0.25">
      <c r="A176" s="1" t="s">
        <v>6</v>
      </c>
      <c r="B176">
        <f>VLOOKUP($A176,'CCSD(T)-CBS'!$A$2:$I$192,2,FALSE)</f>
        <v>527.68942654443799</v>
      </c>
      <c r="C176">
        <f>VLOOKUP($A176,'MP2-ACCT'!$A$2:$T$192,11,FALSE)*2625.5</f>
        <v>-1718.2262410281635</v>
      </c>
      <c r="D176">
        <f>VLOOKUP($A176,'MP2-ACCT'!$A$2:$T$192,12,FALSE)*2625.5</f>
        <v>-5422.9820559051377</v>
      </c>
      <c r="E176">
        <f>VLOOKUP($A176,'MP2-ACCT'!$A$2:$T$192,13,FALSE)*2625.5</f>
        <v>-1067.85340493073</v>
      </c>
      <c r="F176">
        <f>VLOOKUP($A176,'MP2-ACCT'!$A$2:$T$192,14,FALSE)*2625.5</f>
        <v>-3663.4343986640233</v>
      </c>
      <c r="G176">
        <f>VLOOKUP($A176,'MP2-ACCT'!$A$2:$T$192,15,FALSE)*2625.5</f>
        <v>-627.33719217469081</v>
      </c>
      <c r="H176">
        <f>VLOOKUP($A176,'MP2-ACCT'!$A$2:$T$192,16,FALSE)*2625.5</f>
        <v>-1731.6218273426955</v>
      </c>
    </row>
    <row r="177" spans="1:8" x14ac:dyDescent="0.25">
      <c r="A177" s="1" t="s">
        <v>7</v>
      </c>
      <c r="B177">
        <f>VLOOKUP($A177,'CCSD(T)-CBS'!$A$2:$I$192,2,FALSE)</f>
        <v>528.4240881231317</v>
      </c>
      <c r="C177">
        <f>VLOOKUP($A177,'MP2-ACCT'!$A$2:$T$192,11,FALSE)*2625.5</f>
        <v>-1717.5356934878994</v>
      </c>
      <c r="D177">
        <f>VLOOKUP($A177,'MP2-ACCT'!$A$2:$T$192,12,FALSE)*2625.5</f>
        <v>-5423.0229374982137</v>
      </c>
      <c r="E177">
        <f>VLOOKUP($A177,'MP2-ACCT'!$A$2:$T$192,13,FALSE)*2625.5</f>
        <v>-1067.8381904020259</v>
      </c>
      <c r="F177">
        <f>VLOOKUP($A177,'MP2-ACCT'!$A$2:$T$192,14,FALSE)*2625.5</f>
        <v>-3663.3573595664052</v>
      </c>
      <c r="G177">
        <f>VLOOKUP($A177,'MP2-ACCT'!$A$2:$T$192,15,FALSE)*2625.5</f>
        <v>-627.29533474984635</v>
      </c>
      <c r="H177">
        <f>VLOOKUP($A177,'MP2-ACCT'!$A$2:$T$192,16,FALSE)*2625.5</f>
        <v>-1731.6053424766626</v>
      </c>
    </row>
    <row r="178" spans="1:8" x14ac:dyDescent="0.25">
      <c r="A178" s="1" t="s">
        <v>8</v>
      </c>
      <c r="B178">
        <f>VLOOKUP($A178,'CCSD(T)-CBS'!$A$2:$I$192,2,FALSE)</f>
        <v>526.78382975107297</v>
      </c>
      <c r="C178">
        <f>VLOOKUP($A178,'MP2-ACCT'!$A$2:$T$192,11,FALSE)*2625.5</f>
        <v>-1718.3012413678352</v>
      </c>
      <c r="D178">
        <f>VLOOKUP($A178,'MP2-ACCT'!$A$2:$T$192,12,FALSE)*2625.5</f>
        <v>-5423.3511157024213</v>
      </c>
      <c r="E178">
        <f>VLOOKUP($A178,'MP2-ACCT'!$A$2:$T$192,13,FALSE)*2625.5</f>
        <v>-1067.8605837457164</v>
      </c>
      <c r="F178">
        <f>VLOOKUP($A178,'MP2-ACCT'!$A$2:$T$192,14,FALSE)*2625.5</f>
        <v>-3663.3311174824212</v>
      </c>
      <c r="G178">
        <f>VLOOKUP($A178,'MP2-ACCT'!$A$2:$T$192,15,FALSE)*2625.5</f>
        <v>-627.2737932176916</v>
      </c>
      <c r="H178">
        <f>VLOOKUP($A178,'MP2-ACCT'!$A$2:$T$192,16,FALSE)*2625.5</f>
        <v>-1731.5997581854792</v>
      </c>
    </row>
    <row r="179" spans="1:8" x14ac:dyDescent="0.25">
      <c r="A179" s="1" t="s">
        <v>9</v>
      </c>
      <c r="B179">
        <f>VLOOKUP($A179,'CCSD(T)-CBS'!$A$2:$I$192,2,FALSE)</f>
        <v>-39.879549771832444</v>
      </c>
      <c r="C179">
        <f>VLOOKUP($A179,'MP2-ACCT'!$A$2:$T$192,11,FALSE)*2625.5</f>
        <v>-1856.8835648503371</v>
      </c>
      <c r="D179">
        <f>VLOOKUP($A179,'MP2-ACCT'!$A$2:$T$192,12,FALSE)*2625.5</f>
        <v>-5865.692890984129</v>
      </c>
      <c r="E179">
        <f>VLOOKUP($A179,'MP2-ACCT'!$A$2:$T$192,13,FALSE)*2625.5</f>
        <v>-1067.7032532744668</v>
      </c>
      <c r="F179">
        <f>VLOOKUP($A179,'MP2-ACCT'!$A$2:$T$192,14,FALSE)*2625.5</f>
        <v>-3663.2973322720609</v>
      </c>
      <c r="G179">
        <f>VLOOKUP($A179,'MP2-ACCT'!$A$2:$T$192,15,FALSE)*2625.5</f>
        <v>-767.69190186471769</v>
      </c>
      <c r="H179">
        <f>VLOOKUP($A179,'MP2-ACCT'!$A$2:$T$192,16,FALSE)*2625.5</f>
        <v>-2175.9053435522646</v>
      </c>
    </row>
    <row r="180" spans="1:8" x14ac:dyDescent="0.25">
      <c r="A180" s="1" t="s">
        <v>10</v>
      </c>
      <c r="B180">
        <f>VLOOKUP($A180,'CCSD(T)-CBS'!$A$2:$I$192,2,FALSE)</f>
        <v>-36.907725782955822</v>
      </c>
      <c r="C180">
        <f>VLOOKUP($A180,'MP2-ACCT'!$A$2:$T$192,11,FALSE)*2625.5</f>
        <v>-1855.7365535898239</v>
      </c>
      <c r="D180">
        <f>VLOOKUP($A180,'MP2-ACCT'!$A$2:$T$192,12,FALSE)*2625.5</f>
        <v>-5864.1415342221371</v>
      </c>
      <c r="E180">
        <f>VLOOKUP($A180,'MP2-ACCT'!$A$2:$T$192,13,FALSE)*2625.5</f>
        <v>-1068.3469370566427</v>
      </c>
      <c r="F180">
        <f>VLOOKUP($A180,'MP2-ACCT'!$A$2:$T$192,14,FALSE)*2625.5</f>
        <v>-3663.8583835773406</v>
      </c>
      <c r="G180">
        <f>VLOOKUP($A180,'MP2-ACCT'!$A$2:$T$192,15,FALSE)*2625.5</f>
        <v>-767.71872589395878</v>
      </c>
      <c r="H180">
        <f>VLOOKUP($A180,'MP2-ACCT'!$A$2:$T$192,16,FALSE)*2625.5</f>
        <v>-2176.0033776152382</v>
      </c>
    </row>
    <row r="181" spans="1:8" x14ac:dyDescent="0.25">
      <c r="A181" s="1" t="s">
        <v>11</v>
      </c>
      <c r="B181">
        <f>VLOOKUP($A181,'CCSD(T)-CBS'!$A$2:$I$192,2,FALSE)</f>
        <v>-36.054616604552393</v>
      </c>
      <c r="C181">
        <f>VLOOKUP($A181,'MP2-ACCT'!$A$2:$T$192,11,FALSE)*2625.5</f>
        <v>-1854.9517567876399</v>
      </c>
      <c r="D181">
        <f>VLOOKUP($A181,'MP2-ACCT'!$A$2:$T$192,12,FALSE)*2625.5</f>
        <v>-5863.2826450728026</v>
      </c>
      <c r="E181">
        <f>VLOOKUP($A181,'MP2-ACCT'!$A$2:$T$192,13,FALSE)*2625.5</f>
        <v>-1067.8958779667307</v>
      </c>
      <c r="F181">
        <f>VLOOKUP($A181,'MP2-ACCT'!$A$2:$T$192,14,FALSE)*2625.5</f>
        <v>-3663.7635502387752</v>
      </c>
      <c r="G181">
        <f>VLOOKUP($A181,'MP2-ACCT'!$A$2:$T$192,15,FALSE)*2625.5</f>
        <v>-767.69750106745187</v>
      </c>
      <c r="H181">
        <f>VLOOKUP($A181,'MP2-ACCT'!$A$2:$T$192,16,FALSE)*2625.5</f>
        <v>-2175.9116526092571</v>
      </c>
    </row>
    <row r="182" spans="1:8" x14ac:dyDescent="0.25">
      <c r="A182" s="1" t="s">
        <v>12</v>
      </c>
      <c r="B182">
        <f>VLOOKUP($A182,'CCSD(T)-CBS'!$A$2:$I$192,2,FALSE)</f>
        <v>710.08649451035308</v>
      </c>
      <c r="C182">
        <f>VLOOKUP($A182,'MP2-ACCT'!$A$2:$T$192,11,FALSE)*2625.5</f>
        <v>-3528.6078028977927</v>
      </c>
      <c r="D182">
        <f>VLOOKUP($A182,'MP2-ACCT'!$A$2:$T$192,12,FALSE)*2625.5</f>
        <v>-10280.811365938254</v>
      </c>
      <c r="E182">
        <f>VLOOKUP($A182,'MP2-ACCT'!$A$2:$T$192,13,FALSE)*2625.5</f>
        <v>-1068.0066591032894</v>
      </c>
      <c r="F182">
        <f>VLOOKUP($A182,'MP2-ACCT'!$A$2:$T$192,14,FALSE)*2625.5</f>
        <v>-3663.1211908900532</v>
      </c>
      <c r="G182">
        <f>VLOOKUP($A182,'MP2-ACCT'!$A$2:$T$192,15,FALSE)*2625.5</f>
        <v>-2435.3668851570619</v>
      </c>
      <c r="H182">
        <f>VLOOKUP($A182,'MP2-ACCT'!$A$2:$T$192,16,FALSE)*2625.5</f>
        <v>-6581.5727304573884</v>
      </c>
    </row>
    <row r="183" spans="1:8" x14ac:dyDescent="0.25">
      <c r="A183" s="1" t="s">
        <v>13</v>
      </c>
      <c r="B183">
        <f>VLOOKUP($A183,'CCSD(T)-CBS'!$A$2:$I$192,2,FALSE)</f>
        <v>716.7517818980632</v>
      </c>
      <c r="C183">
        <f>VLOOKUP($A183,'MP2-ACCT'!$A$2:$T$192,11,FALSE)*2625.5</f>
        <v>-3525.0886151213531</v>
      </c>
      <c r="D183">
        <f>VLOOKUP($A183,'MP2-ACCT'!$A$2:$T$192,12,FALSE)*2625.5</f>
        <v>-10273.523184313293</v>
      </c>
      <c r="E183">
        <f>VLOOKUP($A183,'MP2-ACCT'!$A$2:$T$192,13,FALSE)*2625.5</f>
        <v>-1067.6864425860342</v>
      </c>
      <c r="F183">
        <f>VLOOKUP($A183,'MP2-ACCT'!$A$2:$T$192,14,FALSE)*2625.5</f>
        <v>-3662.8147067015352</v>
      </c>
      <c r="G183">
        <f>VLOOKUP($A183,'MP2-ACCT'!$A$2:$T$192,15,FALSE)*2625.5</f>
        <v>-2435.000838487857</v>
      </c>
      <c r="H183">
        <f>VLOOKUP($A183,'MP2-ACCT'!$A$2:$T$192,16,FALSE)*2625.5</f>
        <v>-6580.1049389829268</v>
      </c>
    </row>
    <row r="184" spans="1:8" x14ac:dyDescent="0.25">
      <c r="A184" s="1" t="s">
        <v>14</v>
      </c>
      <c r="B184">
        <f>VLOOKUP($A184,'CCSD(T)-CBS'!$A$2:$I$192,2,FALSE)</f>
        <v>712.12645772221003</v>
      </c>
      <c r="C184">
        <f>VLOOKUP($A184,'MP2-ACCT'!$A$2:$T$192,11,FALSE)*2625.5</f>
        <v>-3527.5747191132637</v>
      </c>
      <c r="D184">
        <f>VLOOKUP($A184,'MP2-ACCT'!$A$2:$T$192,12,FALSE)*2625.5</f>
        <v>-10279.227430306384</v>
      </c>
      <c r="E184">
        <f>VLOOKUP($A184,'MP2-ACCT'!$A$2:$T$192,13,FALSE)*2625.5</f>
        <v>-1067.7317575504617</v>
      </c>
      <c r="F184">
        <f>VLOOKUP($A184,'MP2-ACCT'!$A$2:$T$192,14,FALSE)*2625.5</f>
        <v>-3663.1228097071385</v>
      </c>
      <c r="G184">
        <f>VLOOKUP($A184,'MP2-ACCT'!$A$2:$T$192,15,FALSE)*2625.5</f>
        <v>-2435.3705968334352</v>
      </c>
      <c r="H184">
        <f>VLOOKUP($A184,'MP2-ACCT'!$A$2:$T$192,16,FALSE)*2625.5</f>
        <v>-6581.5911466451544</v>
      </c>
    </row>
    <row r="185" spans="1:8" x14ac:dyDescent="0.25">
      <c r="A185" s="1" t="s">
        <v>15</v>
      </c>
      <c r="B185">
        <f>VLOOKUP($A185,'CCSD(T)-CBS'!$A$2:$I$192,2,FALSE)</f>
        <v>711.35567565922611</v>
      </c>
      <c r="C185">
        <f>VLOOKUP($A185,'MP2-ACCT'!$A$2:$T$192,11,FALSE)*2625.5</f>
        <v>-3527.8508198942204</v>
      </c>
      <c r="D185">
        <f>VLOOKUP($A185,'MP2-ACCT'!$A$2:$T$192,12,FALSE)*2625.5</f>
        <v>-10279.762657852847</v>
      </c>
      <c r="E185">
        <f>VLOOKUP($A185,'MP2-ACCT'!$A$2:$T$192,13,FALSE)*2625.5</f>
        <v>-1067.8181268998983</v>
      </c>
      <c r="F185">
        <f>VLOOKUP($A185,'MP2-ACCT'!$A$2:$T$192,14,FALSE)*2625.5</f>
        <v>-3663.1079275362076</v>
      </c>
      <c r="G185">
        <f>VLOOKUP($A185,'MP2-ACCT'!$A$2:$T$192,15,FALSE)*2625.5</f>
        <v>-2435.3473778862203</v>
      </c>
      <c r="H185">
        <f>VLOOKUP($A185,'MP2-ACCT'!$A$2:$T$192,16,FALSE)*2625.5</f>
        <v>-6581.5513140288567</v>
      </c>
    </row>
    <row r="186" spans="1:8" x14ac:dyDescent="0.25">
      <c r="A186" s="1" t="s">
        <v>16</v>
      </c>
      <c r="B186">
        <f>VLOOKUP($A186,'CCSD(T)-CBS'!$A$2:$I$192,2,FALSE)</f>
        <v>718.92080438855191</v>
      </c>
      <c r="C186">
        <f>VLOOKUP($A186,'MP2-ACCT'!$A$2:$T$192,11,FALSE)*2625.5</f>
        <v>-3523.5320519322117</v>
      </c>
      <c r="D186">
        <f>VLOOKUP($A186,'MP2-ACCT'!$A$2:$T$192,12,FALSE)*2625.5</f>
        <v>-10271.714390576393</v>
      </c>
      <c r="E186">
        <f>VLOOKUP($A186,'MP2-ACCT'!$A$2:$T$192,13,FALSE)*2625.5</f>
        <v>-1067.475844522472</v>
      </c>
      <c r="F186">
        <f>VLOOKUP($A186,'MP2-ACCT'!$A$2:$T$192,14,FALSE)*2625.5</f>
        <v>-3662.7948379882141</v>
      </c>
      <c r="G186">
        <f>VLOOKUP($A186,'MP2-ACCT'!$A$2:$T$192,15,FALSE)*2625.5</f>
        <v>-2435.0008976773524</v>
      </c>
      <c r="H186">
        <f>VLOOKUP($A186,'MP2-ACCT'!$A$2:$T$192,16,FALSE)*2625.5</f>
        <v>-6580.3010855810717</v>
      </c>
    </row>
    <row r="187" spans="1:8" x14ac:dyDescent="0.25">
      <c r="A187" s="1" t="s">
        <v>17</v>
      </c>
      <c r="B187">
        <f>VLOOKUP($A187,'CCSD(T)-CBS'!$A$2:$I$192,2,FALSE)</f>
        <v>718.40688409346512</v>
      </c>
      <c r="C187">
        <f>VLOOKUP($A187,'MP2-ACCT'!$A$2:$T$192,11,FALSE)*2625.5</f>
        <v>-3524.1782331313339</v>
      </c>
      <c r="D187">
        <f>VLOOKUP($A187,'MP2-ACCT'!$A$2:$T$192,12,FALSE)*2625.5</f>
        <v>-10272.229398900192</v>
      </c>
      <c r="E187">
        <f>VLOOKUP($A187,'MP2-ACCT'!$A$2:$T$192,13,FALSE)*2625.5</f>
        <v>-1067.8919373063509</v>
      </c>
      <c r="F187">
        <f>VLOOKUP($A187,'MP2-ACCT'!$A$2:$T$192,14,FALSE)*2625.5</f>
        <v>-3663.1235990035893</v>
      </c>
      <c r="G187">
        <f>VLOOKUP($A187,'MP2-ACCT'!$A$2:$T$192,15,FALSE)*2625.5</f>
        <v>-2435.0865968956678</v>
      </c>
      <c r="H187">
        <f>VLOOKUP($A187,'MP2-ACCT'!$A$2:$T$192,16,FALSE)*2625.5</f>
        <v>-6580.3403488351159</v>
      </c>
    </row>
    <row r="188" spans="1:8" x14ac:dyDescent="0.25">
      <c r="A188" s="1" t="s">
        <v>18</v>
      </c>
      <c r="B188">
        <f>VLOOKUP($A188,'CCSD(T)-CBS'!$A$2:$I$192,2,FALSE)</f>
        <v>552.41514153413755</v>
      </c>
      <c r="C188">
        <f>VLOOKUP($A188,'MP2-ACCT'!$A$2:$T$192,11,FALSE)*2625.5</f>
        <v>-2313.0001463430281</v>
      </c>
      <c r="D188">
        <f>VLOOKUP($A188,'MP2-ACCT'!$A$2:$T$192,12,FALSE)*2625.5</f>
        <v>-7057.1446216053273</v>
      </c>
      <c r="E188">
        <f>VLOOKUP($A188,'MP2-ACCT'!$A$2:$T$192,13,FALSE)*2625.5</f>
        <v>-1067.6168881643753</v>
      </c>
      <c r="F188">
        <f>VLOOKUP($A188,'MP2-ACCT'!$A$2:$T$192,14,FALSE)*2625.5</f>
        <v>-3662.8766306695243</v>
      </c>
      <c r="G188">
        <f>VLOOKUP($A188,'MP2-ACCT'!$A$2:$T$192,15,FALSE)*2625.5</f>
        <v>-1228.5875311313948</v>
      </c>
      <c r="H188">
        <f>VLOOKUP($A188,'MP2-ACCT'!$A$2:$T$192,16,FALSE)*2625.5</f>
        <v>-3370.6068627041004</v>
      </c>
    </row>
    <row r="189" spans="1:8" x14ac:dyDescent="0.25">
      <c r="A189" s="1" t="s">
        <v>19</v>
      </c>
      <c r="B189">
        <f>VLOOKUP($A189,'CCSD(T)-CBS'!$A$2:$I$192,2,FALSE)</f>
        <v>-31.134745228931024</v>
      </c>
      <c r="C189">
        <f>VLOOKUP($A189,'MP2-ACCT'!$A$2:$T$192,11,FALSE)*2625.5</f>
        <v>-2311.9582199112692</v>
      </c>
      <c r="D189">
        <f>VLOOKUP($A189,'MP2-ACCT'!$A$2:$T$192,12,FALSE)*2625.5</f>
        <v>-7055.4914737341433</v>
      </c>
      <c r="E189">
        <f>VLOOKUP($A189,'MP2-ACCT'!$A$2:$T$192,13,FALSE)*2625.5</f>
        <v>-1067.8984168826398</v>
      </c>
      <c r="F189">
        <f>VLOOKUP($A189,'MP2-ACCT'!$A$2:$T$192,14,FALSE)*2625.5</f>
        <v>-3663.1378683360335</v>
      </c>
      <c r="G189">
        <f>VLOOKUP($A189,'MP2-ACCT'!$A$2:$T$192,15,FALSE)*2625.5</f>
        <v>-1228.5897130649139</v>
      </c>
      <c r="H189">
        <f>VLOOKUP($A189,'MP2-ACCT'!$A$2:$T$192,16,FALSE)*2625.5</f>
        <v>-3370.6306861836024</v>
      </c>
    </row>
    <row r="190" spans="1:8" x14ac:dyDescent="0.25">
      <c r="A190" s="1" t="s">
        <v>20</v>
      </c>
      <c r="B190">
        <f>VLOOKUP($A190,'CCSD(T)-CBS'!$A$2:$I$192,2,FALSE)</f>
        <v>-31.096112012826779</v>
      </c>
      <c r="C190">
        <f>VLOOKUP($A190,'MP2-ACCT'!$A$2:$T$192,11,FALSE)*2625.5</f>
        <v>-2311.6732929497766</v>
      </c>
      <c r="D190">
        <f>VLOOKUP($A190,'MP2-ACCT'!$A$2:$T$192,12,FALSE)*2625.5</f>
        <v>-7055.5907137664144</v>
      </c>
      <c r="E190">
        <f>VLOOKUP($A190,'MP2-ACCT'!$A$2:$T$192,13,FALSE)*2625.5</f>
        <v>-1067.7247209027084</v>
      </c>
      <c r="F190">
        <f>VLOOKUP($A190,'MP2-ACCT'!$A$2:$T$192,14,FALSE)*2625.5</f>
        <v>-3663.0654683532221</v>
      </c>
      <c r="G190">
        <f>VLOOKUP($A190,'MP2-ACCT'!$A$2:$T$192,15,FALSE)*2625.5</f>
        <v>-1228.6027900716076</v>
      </c>
      <c r="H190">
        <f>VLOOKUP($A190,'MP2-ACCT'!$A$2:$T$192,16,FALSE)*2625.5</f>
        <v>-3370.6568596248862</v>
      </c>
    </row>
    <row r="191" spans="1:8" x14ac:dyDescent="0.25">
      <c r="A191" s="1" t="s">
        <v>21</v>
      </c>
      <c r="B191">
        <f>VLOOKUP($A191,'CCSD(T)-CBS'!$A$2:$I$192,2,FALSE)</f>
        <v>738.95321691923618</v>
      </c>
      <c r="C191">
        <f>VLOOKUP($A191,'MP2-ACCT'!$A$2:$T$192,11,FALSE)*2625.5</f>
        <v>-2511.3970030268551</v>
      </c>
      <c r="D191">
        <f>VLOOKUP($A191,'MP2-ACCT'!$A$2:$T$192,12,FALSE)*2625.5</f>
        <v>-7716.2911562983627</v>
      </c>
      <c r="E191">
        <f>VLOOKUP($A191,'MP2-ACCT'!$A$2:$T$192,13,FALSE)*2625.5</f>
        <v>-1067.7547093487931</v>
      </c>
      <c r="F191">
        <f>VLOOKUP($A191,'MP2-ACCT'!$A$2:$T$192,14,FALSE)*2625.5</f>
        <v>-3663.3858036097699</v>
      </c>
      <c r="G191">
        <f>VLOOKUP($A191,'MP2-ACCT'!$A$2:$T$192,15,FALSE)*2625.5</f>
        <v>-1422.5310409378496</v>
      </c>
      <c r="H191">
        <f>VLOOKUP($A191,'MP2-ACCT'!$A$2:$T$192,16,FALSE)*2625.5</f>
        <v>-4026.8298880645057</v>
      </c>
    </row>
    <row r="192" spans="1:8" x14ac:dyDescent="0.25">
      <c r="A192" s="1" t="s">
        <v>22</v>
      </c>
      <c r="B192">
        <f>VLOOKUP($A192,'CCSD(T)-CBS'!$A$2:$I$192,2,FALSE)</f>
        <v>741.90370684405298</v>
      </c>
      <c r="C192">
        <f>VLOOKUP($A192,'MP2-ACCT'!$A$2:$T$192,11,FALSE)*2625.5</f>
        <v>-2510.1136255539727</v>
      </c>
      <c r="D192">
        <f>VLOOKUP($A192,'MP2-ACCT'!$A$2:$T$192,12,FALSE)*2625.5</f>
        <v>-7714.5525509865647</v>
      </c>
      <c r="E192">
        <f>VLOOKUP($A192,'MP2-ACCT'!$A$2:$T$192,13,FALSE)*2625.5</f>
        <v>-1068.3358302703205</v>
      </c>
      <c r="F192">
        <f>VLOOKUP($A192,'MP2-ACCT'!$A$2:$T$192,14,FALSE)*2625.5</f>
        <v>-3663.8286119067375</v>
      </c>
      <c r="G192">
        <f>VLOOKUP($A192,'MP2-ACCT'!$A$2:$T$192,15,FALSE)*2625.5</f>
        <v>-1422.5616152096384</v>
      </c>
      <c r="H192">
        <f>VLOOKUP($A192,'MP2-ACCT'!$A$2:$T$192,16,FALSE)*2625.5</f>
        <v>-4026.8487784638064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topLeftCell="A163" workbookViewId="0">
      <selection activeCell="F191" sqref="F191"/>
    </sheetView>
  </sheetViews>
  <sheetFormatPr defaultColWidth="11" defaultRowHeight="15.75" x14ac:dyDescent="0.25"/>
  <cols>
    <col min="1" max="1" width="20.875" bestFit="1" customWidth="1"/>
  </cols>
  <sheetData>
    <row r="1" spans="1:20" x14ac:dyDescent="0.2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s="1" t="s">
        <v>177</v>
      </c>
      <c r="B2" s="1">
        <v>-380.333838621734</v>
      </c>
      <c r="C2" s="1">
        <v>-376.27010744233797</v>
      </c>
      <c r="D2" s="1">
        <v>4.0637311793967301</v>
      </c>
      <c r="E2" s="1">
        <v>-345.73855165249103</v>
      </c>
      <c r="F2" s="1">
        <v>-345.01886529167098</v>
      </c>
      <c r="G2" s="1">
        <v>0.71968636081986204</v>
      </c>
      <c r="H2" s="1">
        <v>-34.595286969243297</v>
      </c>
      <c r="I2" s="1">
        <v>-31.251242150666499</v>
      </c>
      <c r="J2" s="1">
        <v>3.3440448185768701</v>
      </c>
      <c r="K2" s="1">
        <v>-0.63308513119838405</v>
      </c>
      <c r="L2" s="1">
        <v>-1.9289717827444</v>
      </c>
      <c r="M2" s="1">
        <v>-0.30926659915667698</v>
      </c>
      <c r="N2" s="1">
        <v>-0.99630216292634899</v>
      </c>
      <c r="O2" s="1">
        <v>-0.31782797974235399</v>
      </c>
      <c r="P2" s="1">
        <v>-0.92548352503894404</v>
      </c>
      <c r="Q2">
        <v>-0.30930279033226799</v>
      </c>
      <c r="R2">
        <v>-0.99663963124289701</v>
      </c>
      <c r="S2">
        <v>-0.31790122935930798</v>
      </c>
      <c r="T2">
        <v>-0.92631029512756502</v>
      </c>
    </row>
    <row r="3" spans="1:20" x14ac:dyDescent="0.25">
      <c r="A3" s="1" t="s">
        <v>23</v>
      </c>
      <c r="B3" s="1">
        <v>-414.64180402049601</v>
      </c>
      <c r="C3" s="1">
        <v>-402.28167993989501</v>
      </c>
      <c r="D3" s="1">
        <v>12.3601240806011</v>
      </c>
      <c r="E3" s="1">
        <v>-357.20939750151302</v>
      </c>
      <c r="F3" s="1">
        <v>-357.152219599462</v>
      </c>
      <c r="G3" s="1">
        <v>5.7177902051512998E-2</v>
      </c>
      <c r="H3" s="1">
        <v>-57.432406518982702</v>
      </c>
      <c r="I3" s="1">
        <v>-45.129460340433099</v>
      </c>
      <c r="J3" s="1">
        <v>12.3029461785496</v>
      </c>
      <c r="K3" s="1">
        <v>-0.41238880746713802</v>
      </c>
      <c r="L3" s="1">
        <v>-1.2323470649836701</v>
      </c>
      <c r="M3" s="1">
        <v>-0.31001410811112901</v>
      </c>
      <c r="N3" s="1">
        <v>-0.99918059426271499</v>
      </c>
      <c r="O3" s="1">
        <v>-9.2427995528841303E-2</v>
      </c>
      <c r="P3" s="1">
        <v>-0.221238329253715</v>
      </c>
      <c r="Q3">
        <v>-0.31003224904307097</v>
      </c>
      <c r="R3">
        <v>-0.99934437820791699</v>
      </c>
      <c r="S3">
        <v>-9.3737997412470506E-2</v>
      </c>
      <c r="T3">
        <v>-0.224432346570587</v>
      </c>
    </row>
    <row r="4" spans="1:20" x14ac:dyDescent="0.25">
      <c r="A4" s="1" t="s">
        <v>24</v>
      </c>
      <c r="B4" s="1">
        <v>-394.442325209111</v>
      </c>
      <c r="C4" s="1">
        <v>-381.98642702547897</v>
      </c>
      <c r="D4" s="1">
        <v>12.455898183631801</v>
      </c>
      <c r="E4" s="1">
        <v>-353.98662729371102</v>
      </c>
      <c r="F4" s="1">
        <v>-353.95382078301299</v>
      </c>
      <c r="G4" s="1">
        <v>3.28065106977233E-2</v>
      </c>
      <c r="H4" s="1">
        <v>-40.455697915400002</v>
      </c>
      <c r="I4" s="1">
        <v>-28.032606242465899</v>
      </c>
      <c r="J4" s="1">
        <v>12.423091672934</v>
      </c>
      <c r="K4" s="1">
        <v>-0.40936735655262901</v>
      </c>
      <c r="L4" s="1">
        <v>-1.22880063520566</v>
      </c>
      <c r="M4" s="1">
        <v>-0.30991204532190397</v>
      </c>
      <c r="N4" s="1">
        <v>-0.99918086221110003</v>
      </c>
      <c r="O4" s="1">
        <v>-9.2427995528844606E-2</v>
      </c>
      <c r="P4" s="1">
        <v>-0.22123832925372</v>
      </c>
      <c r="Q4">
        <v>-0.30992210352856803</v>
      </c>
      <c r="R4">
        <v>-0.99927831244329401</v>
      </c>
      <c r="S4">
        <v>-9.3706659109834597E-2</v>
      </c>
      <c r="T4">
        <v>-0.224583862305518</v>
      </c>
    </row>
    <row r="5" spans="1:20" x14ac:dyDescent="0.25">
      <c r="A5" s="1" t="s">
        <v>178</v>
      </c>
      <c r="B5" s="1">
        <v>-418.507206860586</v>
      </c>
      <c r="C5" s="1">
        <v>-415.26239438790202</v>
      </c>
      <c r="D5" s="1">
        <v>3.24481247268456</v>
      </c>
      <c r="E5" s="1">
        <v>-378.570055821827</v>
      </c>
      <c r="F5" s="1">
        <v>-378.49817727720199</v>
      </c>
      <c r="G5" s="1">
        <v>7.18785446259156E-2</v>
      </c>
      <c r="H5" s="1">
        <v>-39.9371510387585</v>
      </c>
      <c r="I5" s="1">
        <v>-36.764217110699903</v>
      </c>
      <c r="J5" s="1">
        <v>3.1729339280586499</v>
      </c>
      <c r="K5" s="1">
        <v>-0.37076090727868499</v>
      </c>
      <c r="L5" s="1">
        <v>-1.1794564379746</v>
      </c>
      <c r="M5" s="1">
        <v>-0.30994714566546</v>
      </c>
      <c r="N5" s="1">
        <v>-0.999065749296834</v>
      </c>
      <c r="O5" s="1">
        <v>-5.3566918255587001E-2</v>
      </c>
      <c r="P5" s="1">
        <v>-0.17242627662312701</v>
      </c>
      <c r="Q5">
        <v>-0.30996504243935302</v>
      </c>
      <c r="R5">
        <v>-0.99922854438811703</v>
      </c>
      <c r="S5">
        <v>-5.3629111221414297E-2</v>
      </c>
      <c r="T5">
        <v>-0.173391898334782</v>
      </c>
    </row>
    <row r="6" spans="1:20" x14ac:dyDescent="0.25">
      <c r="A6" s="1" t="s">
        <v>179</v>
      </c>
      <c r="B6" s="1">
        <v>-406.85445898596703</v>
      </c>
      <c r="C6" s="1">
        <v>-403.03695773268902</v>
      </c>
      <c r="D6" s="1">
        <v>3.8175012532780999</v>
      </c>
      <c r="E6" s="1">
        <v>-378.01951453723802</v>
      </c>
      <c r="F6" s="1">
        <v>-377.97076699518999</v>
      </c>
      <c r="G6" s="1">
        <v>4.8747542048310402E-2</v>
      </c>
      <c r="H6" s="1">
        <v>-28.834944448728901</v>
      </c>
      <c r="I6" s="1">
        <v>-25.066190737499099</v>
      </c>
      <c r="J6" s="1">
        <v>3.76875371122979</v>
      </c>
      <c r="K6" s="1">
        <v>-0.36904735453207999</v>
      </c>
      <c r="L6" s="1">
        <v>-1.1773282681019801</v>
      </c>
      <c r="M6" s="1">
        <v>-0.31000478009896898</v>
      </c>
      <c r="N6" s="1">
        <v>-0.99939499888321004</v>
      </c>
      <c r="O6" s="1">
        <v>-5.3566918255578702E-2</v>
      </c>
      <c r="P6" s="1">
        <v>-0.17242627662311599</v>
      </c>
      <c r="Q6">
        <v>-0.31001461513527101</v>
      </c>
      <c r="R6">
        <v>-0.99949469604464203</v>
      </c>
      <c r="S6">
        <v>-5.3643842420491798E-2</v>
      </c>
      <c r="T6">
        <v>-0.17367526254146501</v>
      </c>
    </row>
    <row r="7" spans="1:20" x14ac:dyDescent="0.25">
      <c r="A7" s="1" t="s">
        <v>180</v>
      </c>
      <c r="B7" s="1">
        <v>-376.66755440240303</v>
      </c>
      <c r="C7" s="1">
        <v>-372.957661575945</v>
      </c>
      <c r="D7" s="1">
        <v>3.7098928264578799</v>
      </c>
      <c r="E7" s="1">
        <v>-311.76648742576702</v>
      </c>
      <c r="F7" s="1">
        <v>-311.50398371604803</v>
      </c>
      <c r="G7" s="1">
        <v>0.26250370971892001</v>
      </c>
      <c r="H7" s="1">
        <v>-64.901066976635903</v>
      </c>
      <c r="I7" s="1">
        <v>-61.453677859896999</v>
      </c>
      <c r="J7" s="1">
        <v>3.4473891167389601</v>
      </c>
      <c r="K7" s="1">
        <v>-0.56851476642871301</v>
      </c>
      <c r="L7" s="1">
        <v>-1.7195730457992899</v>
      </c>
      <c r="M7" s="1">
        <v>-0.30944263133226702</v>
      </c>
      <c r="N7" s="1">
        <v>-0.99676702604058598</v>
      </c>
      <c r="O7" s="1">
        <v>-0.24763155679743601</v>
      </c>
      <c r="P7" s="1">
        <v>-0.70952709065766995</v>
      </c>
      <c r="Q7">
        <v>-0.30948027567368602</v>
      </c>
      <c r="R7">
        <v>-0.99713030869617103</v>
      </c>
      <c r="S7">
        <v>-0.247702722676552</v>
      </c>
      <c r="T7">
        <v>-0.710368038749708</v>
      </c>
    </row>
    <row r="8" spans="1:20" x14ac:dyDescent="0.25">
      <c r="A8" s="1" t="s">
        <v>181</v>
      </c>
      <c r="B8" s="1">
        <v>-359.89792071114903</v>
      </c>
      <c r="C8" s="1">
        <v>-356.42109565751201</v>
      </c>
      <c r="D8" s="1">
        <v>3.4768250536363601</v>
      </c>
      <c r="E8" s="1">
        <v>-312.09864115444498</v>
      </c>
      <c r="F8" s="1">
        <v>-311.88877477731103</v>
      </c>
      <c r="G8" s="1">
        <v>0.209866377134276</v>
      </c>
      <c r="H8" s="1">
        <v>-47.799279556703603</v>
      </c>
      <c r="I8" s="1">
        <v>-44.532320880201503</v>
      </c>
      <c r="J8" s="1">
        <v>3.2669586765020902</v>
      </c>
      <c r="K8" s="1">
        <v>-0.56551935503039197</v>
      </c>
      <c r="L8" s="1">
        <v>-1.71636157257377</v>
      </c>
      <c r="M8" s="1">
        <v>-0.30947473655764901</v>
      </c>
      <c r="N8" s="1">
        <v>-0.99716601931066895</v>
      </c>
      <c r="O8" s="1">
        <v>-0.247500350658684</v>
      </c>
      <c r="P8" s="1">
        <v>-0.70953403951396599</v>
      </c>
      <c r="Q8">
        <v>-0.30949878400840097</v>
      </c>
      <c r="R8">
        <v>-0.99741107777095395</v>
      </c>
      <c r="S8">
        <v>-0.24757497458066499</v>
      </c>
      <c r="T8">
        <v>-0.71043462823113102</v>
      </c>
    </row>
    <row r="9" spans="1:20" x14ac:dyDescent="0.25">
      <c r="A9" s="1" t="s">
        <v>182</v>
      </c>
      <c r="B9" s="1">
        <v>-420.825134882307</v>
      </c>
      <c r="C9" s="1">
        <v>-415.97993637837698</v>
      </c>
      <c r="D9" s="1">
        <v>4.8451985039303498</v>
      </c>
      <c r="E9" s="1">
        <v>-374.46993736481397</v>
      </c>
      <c r="F9" s="1">
        <v>-373.78031552832198</v>
      </c>
      <c r="G9" s="1">
        <v>0.68962183649244302</v>
      </c>
      <c r="H9" s="1">
        <v>-46.355197517493202</v>
      </c>
      <c r="I9" s="1">
        <v>-42.199620850055297</v>
      </c>
      <c r="J9" s="1">
        <v>4.1555766674379102</v>
      </c>
      <c r="K9" s="1">
        <v>-0.62009245692930604</v>
      </c>
      <c r="L9" s="1">
        <v>-1.89937640176149</v>
      </c>
      <c r="M9" s="1">
        <v>-0.30945705214082903</v>
      </c>
      <c r="N9" s="1">
        <v>-0.99663506035821703</v>
      </c>
      <c r="O9" s="1">
        <v>-0.302164817872692</v>
      </c>
      <c r="P9" s="1">
        <v>-0.89355616846072605</v>
      </c>
      <c r="Q9">
        <v>-0.30949670541698199</v>
      </c>
      <c r="R9">
        <v>-0.99701362689922501</v>
      </c>
      <c r="S9">
        <v>-0.30227127895472999</v>
      </c>
      <c r="T9">
        <v>-0.89461426289976598</v>
      </c>
    </row>
    <row r="10" spans="1:20" x14ac:dyDescent="0.25">
      <c r="A10" s="1" t="s">
        <v>183</v>
      </c>
      <c r="B10" s="1">
        <v>-363.01674680301301</v>
      </c>
      <c r="C10" s="1">
        <v>-355.01907800241202</v>
      </c>
      <c r="D10" s="1">
        <v>7.9976688006002696</v>
      </c>
      <c r="E10" s="1">
        <v>-288.04751815146602</v>
      </c>
      <c r="F10" s="1">
        <v>-286.60243579243399</v>
      </c>
      <c r="G10" s="1">
        <v>1.4450823590317099</v>
      </c>
      <c r="H10" s="1">
        <v>-74.969228651546601</v>
      </c>
      <c r="I10" s="1">
        <v>-68.416642209977994</v>
      </c>
      <c r="J10" s="1">
        <v>6.5525864415685504</v>
      </c>
      <c r="K10" s="1">
        <v>-1.2835847760175101</v>
      </c>
      <c r="L10" s="1">
        <v>-3.7325111337596999</v>
      </c>
      <c r="M10" s="1">
        <v>-0.30927604607863901</v>
      </c>
      <c r="N10" s="1">
        <v>-0.996353713445569</v>
      </c>
      <c r="O10" s="1">
        <v>-0.96145880092059299</v>
      </c>
      <c r="P10" s="1">
        <v>-2.7204530820886501</v>
      </c>
      <c r="Q10">
        <v>-0.30933792612490202</v>
      </c>
      <c r="R10">
        <v>-0.99694155817746899</v>
      </c>
      <c r="S10">
        <v>-0.96163611129735405</v>
      </c>
      <c r="T10">
        <v>-2.7221217949220202</v>
      </c>
    </row>
    <row r="11" spans="1:20" x14ac:dyDescent="0.25">
      <c r="A11" s="1" t="s">
        <v>184</v>
      </c>
      <c r="B11" s="1">
        <v>-344.69252290688098</v>
      </c>
      <c r="C11" s="1">
        <v>-338.147406205967</v>
      </c>
      <c r="D11" s="1">
        <v>6.54511670091419</v>
      </c>
      <c r="E11" s="1">
        <v>-303.72095578200299</v>
      </c>
      <c r="F11" s="1">
        <v>-302.62698869030601</v>
      </c>
      <c r="G11" s="1">
        <v>1.09396709169686</v>
      </c>
      <c r="H11" s="1">
        <v>-40.971567124878099</v>
      </c>
      <c r="I11" s="1">
        <v>-35.520417515660803</v>
      </c>
      <c r="J11" s="1">
        <v>5.4511496092173299</v>
      </c>
      <c r="K11" s="1">
        <v>-1.2778216388541599</v>
      </c>
      <c r="L11" s="1">
        <v>-3.7250779750734599</v>
      </c>
      <c r="M11" s="1">
        <v>-0.30938206428103598</v>
      </c>
      <c r="N11" s="1">
        <v>-0.99698632109367102</v>
      </c>
      <c r="O11" s="1">
        <v>-0.96114485471881494</v>
      </c>
      <c r="P11" s="1">
        <v>-2.71978113021208</v>
      </c>
      <c r="Q11">
        <v>-0.309420128958451</v>
      </c>
      <c r="R11">
        <v>-0.99735665834841003</v>
      </c>
      <c r="S11">
        <v>-0.96130531954285703</v>
      </c>
      <c r="T11">
        <v>-2.7212884963819799</v>
      </c>
    </row>
    <row r="12" spans="1:20" x14ac:dyDescent="0.25">
      <c r="A12" s="1" t="s">
        <v>185</v>
      </c>
      <c r="B12" s="1">
        <v>-348.03317296110401</v>
      </c>
      <c r="C12" s="1">
        <v>-341.319289264894</v>
      </c>
      <c r="D12" s="1">
        <v>6.7138836962097601</v>
      </c>
      <c r="E12" s="1">
        <v>-302.40074063707902</v>
      </c>
      <c r="F12" s="1">
        <v>-301.15929072</v>
      </c>
      <c r="G12" s="1">
        <v>1.24144991707972</v>
      </c>
      <c r="H12" s="1">
        <v>-45.632432324024599</v>
      </c>
      <c r="I12" s="1">
        <v>-40.159998544894499</v>
      </c>
      <c r="J12" s="1">
        <v>5.4724337791300401</v>
      </c>
      <c r="K12" s="1">
        <v>-1.27902194640963</v>
      </c>
      <c r="L12" s="1">
        <v>-3.7258358962484999</v>
      </c>
      <c r="M12" s="1">
        <v>-0.30928848612047</v>
      </c>
      <c r="N12" s="1">
        <v>-0.99663367067257003</v>
      </c>
      <c r="O12" s="1">
        <v>-0.96144846394484995</v>
      </c>
      <c r="P12" s="1">
        <v>-2.7201067487314599</v>
      </c>
      <c r="Q12">
        <v>-0.30933625810555598</v>
      </c>
      <c r="R12">
        <v>-0.99709088137527202</v>
      </c>
      <c r="S12">
        <v>-0.96160066765800001</v>
      </c>
      <c r="T12">
        <v>-2.7215339019326001</v>
      </c>
    </row>
    <row r="13" spans="1:20" x14ac:dyDescent="0.25">
      <c r="A13" s="1" t="s">
        <v>186</v>
      </c>
      <c r="B13" s="1">
        <v>-359.31750816741697</v>
      </c>
      <c r="C13" s="1">
        <v>-353.842177675041</v>
      </c>
      <c r="D13" s="1">
        <v>5.4753304923763402</v>
      </c>
      <c r="E13" s="1">
        <v>-321.656722349451</v>
      </c>
      <c r="F13" s="1">
        <v>-320.20116432516198</v>
      </c>
      <c r="G13" s="1">
        <v>1.4555580242887101</v>
      </c>
      <c r="H13" s="1">
        <v>-37.660785817966698</v>
      </c>
      <c r="I13" s="1">
        <v>-33.641013349879103</v>
      </c>
      <c r="J13" s="1">
        <v>4.0197724680876199</v>
      </c>
      <c r="K13" s="1">
        <v>-0.80186655050733102</v>
      </c>
      <c r="L13" s="1">
        <v>-2.4056940589888902</v>
      </c>
      <c r="M13" s="1">
        <v>-0.30926336614318201</v>
      </c>
      <c r="N13" s="1">
        <v>-0.99633851754301805</v>
      </c>
      <c r="O13" s="1">
        <v>-0.48614446229632002</v>
      </c>
      <c r="P13" s="1">
        <v>-1.4014700298077101</v>
      </c>
      <c r="Q13">
        <v>-0.30929972948678403</v>
      </c>
      <c r="R13">
        <v>-0.996679058527008</v>
      </c>
      <c r="S13">
        <v>-0.48624675652688198</v>
      </c>
      <c r="T13">
        <v>-1.4025218814876499</v>
      </c>
    </row>
    <row r="14" spans="1:20" x14ac:dyDescent="0.25">
      <c r="A14" s="1" t="s">
        <v>187</v>
      </c>
      <c r="B14" s="1">
        <v>-408.76275271854797</v>
      </c>
      <c r="C14" s="1">
        <v>-403.88100313688602</v>
      </c>
      <c r="D14" s="1">
        <v>4.8817495816616301</v>
      </c>
      <c r="E14" s="1">
        <v>-364.25651119726399</v>
      </c>
      <c r="F14" s="1">
        <v>-363.64455235680799</v>
      </c>
      <c r="G14" s="1">
        <v>0.61195884045558502</v>
      </c>
      <c r="H14" s="1">
        <v>-44.506241521283897</v>
      </c>
      <c r="I14" s="1">
        <v>-40.236450780077803</v>
      </c>
      <c r="J14" s="1">
        <v>4.2697907412060401</v>
      </c>
      <c r="K14" s="1">
        <v>-0.87523775029883599</v>
      </c>
      <c r="L14" s="1">
        <v>-2.6481592535565999</v>
      </c>
      <c r="M14" s="1">
        <v>-0.30933389440578801</v>
      </c>
      <c r="N14" s="1">
        <v>-0.99652769145657805</v>
      </c>
      <c r="O14" s="1">
        <v>-0.55778588184512701</v>
      </c>
      <c r="P14" s="1">
        <v>-1.64279800626451</v>
      </c>
      <c r="Q14">
        <v>-0.30937854857450497</v>
      </c>
      <c r="R14">
        <v>-0.99694949106178499</v>
      </c>
      <c r="S14">
        <v>-0.55789322748745496</v>
      </c>
      <c r="T14">
        <v>-1.64385048407067</v>
      </c>
    </row>
    <row r="15" spans="1:20" x14ac:dyDescent="0.25">
      <c r="A15" s="1" t="s">
        <v>188</v>
      </c>
      <c r="B15" s="1">
        <v>-373.38738367151097</v>
      </c>
      <c r="C15" s="1">
        <v>-368.94808730213401</v>
      </c>
      <c r="D15" s="1">
        <v>4.43929636937676</v>
      </c>
      <c r="E15" s="1">
        <v>-339.23285048287801</v>
      </c>
      <c r="F15" s="1">
        <v>-338.50819142481498</v>
      </c>
      <c r="G15" s="1">
        <v>0.72465905806324504</v>
      </c>
      <c r="H15" s="1">
        <v>-34.154533188632499</v>
      </c>
      <c r="I15" s="1">
        <v>-30.439895877319</v>
      </c>
      <c r="J15" s="1">
        <v>3.7146373113135098</v>
      </c>
      <c r="K15" s="1">
        <v>-0.61636599548397397</v>
      </c>
      <c r="L15" s="1">
        <v>-1.97137949294993</v>
      </c>
      <c r="M15" s="1">
        <v>-0.29268491826328003</v>
      </c>
      <c r="N15" s="1">
        <v>-1.0394580596181799</v>
      </c>
      <c r="O15" s="1">
        <v>-0.317679897322654</v>
      </c>
      <c r="P15" s="1">
        <v>-0.92491384035404001</v>
      </c>
      <c r="Q15">
        <v>-0.29270742064274702</v>
      </c>
      <c r="R15">
        <v>-1.03970166461457</v>
      </c>
      <c r="S15">
        <v>-0.317775467546344</v>
      </c>
      <c r="T15">
        <v>-0.92596699318280495</v>
      </c>
    </row>
    <row r="16" spans="1:20" x14ac:dyDescent="0.25">
      <c r="A16" s="1" t="s">
        <v>189</v>
      </c>
      <c r="B16" s="1">
        <v>-364.96213923407498</v>
      </c>
      <c r="C16" s="1">
        <v>-360.79671393055798</v>
      </c>
      <c r="D16" s="1">
        <v>4.1654253035175204</v>
      </c>
      <c r="E16" s="1">
        <v>-333.49059609550801</v>
      </c>
      <c r="F16" s="1">
        <v>-332.80437575678701</v>
      </c>
      <c r="G16" s="1">
        <v>0.68622033872031696</v>
      </c>
      <c r="H16" s="1">
        <v>-31.471543138567402</v>
      </c>
      <c r="I16" s="1">
        <v>-27.9923381737702</v>
      </c>
      <c r="J16" s="1">
        <v>3.4792049647972099</v>
      </c>
      <c r="K16" s="1">
        <v>-0.61590279179561203</v>
      </c>
      <c r="L16" s="1">
        <v>-1.9709466132378499</v>
      </c>
      <c r="M16" s="1">
        <v>-0.29274012124641802</v>
      </c>
      <c r="N16" s="1">
        <v>-1.0395224880927001</v>
      </c>
      <c r="O16" s="1">
        <v>-0.317681368090871</v>
      </c>
      <c r="P16" s="1">
        <v>-0.92491855152704405</v>
      </c>
      <c r="Q16">
        <v>-0.29276001158028397</v>
      </c>
      <c r="R16">
        <v>-1.0397372853509801</v>
      </c>
      <c r="S16">
        <v>-0.31777211170053399</v>
      </c>
      <c r="T16">
        <v>-0.92591827932013104</v>
      </c>
    </row>
    <row r="17" spans="1:20" x14ac:dyDescent="0.25">
      <c r="A17" s="1" t="s">
        <v>25</v>
      </c>
      <c r="B17" s="1">
        <v>-399.80120873026198</v>
      </c>
      <c r="C17" s="1">
        <v>-385.849713701231</v>
      </c>
      <c r="D17" s="1">
        <v>13.9514950290318</v>
      </c>
      <c r="E17" s="1">
        <v>-340.91146646104301</v>
      </c>
      <c r="F17" s="1">
        <v>-340.883564458141</v>
      </c>
      <c r="G17" s="1">
        <v>2.7902002901744601E-2</v>
      </c>
      <c r="H17" s="1">
        <v>-58.889742269219603</v>
      </c>
      <c r="I17" s="1">
        <v>-44.966149243089497</v>
      </c>
      <c r="J17" s="1">
        <v>13.923593026130099</v>
      </c>
      <c r="K17" s="1">
        <v>-0.39530626336410202</v>
      </c>
      <c r="L17" s="1">
        <v>-1.2735922268976101</v>
      </c>
      <c r="M17" s="1">
        <v>-0.29294841476716499</v>
      </c>
      <c r="N17" s="1">
        <v>-1.0398538355456299</v>
      </c>
      <c r="O17" s="1">
        <v>-9.2427995528844994E-2</v>
      </c>
      <c r="P17" s="1">
        <v>-0.221238329253717</v>
      </c>
      <c r="Q17">
        <v>-0.29295804567399902</v>
      </c>
      <c r="R17">
        <v>-1.0399535586065101</v>
      </c>
      <c r="S17">
        <v>-9.3895077278634206E-2</v>
      </c>
      <c r="T17">
        <v>-0.22496510931264899</v>
      </c>
    </row>
    <row r="18" spans="1:20" x14ac:dyDescent="0.25">
      <c r="A18" s="1" t="s">
        <v>26</v>
      </c>
      <c r="B18" s="1">
        <v>-393.02264387426902</v>
      </c>
      <c r="C18" s="1">
        <v>-379.95797026680799</v>
      </c>
      <c r="D18" s="1">
        <v>13.064673607460801</v>
      </c>
      <c r="E18" s="1">
        <v>-337.17077723766999</v>
      </c>
      <c r="F18" s="1">
        <v>-337.14556894928199</v>
      </c>
      <c r="G18" s="1">
        <v>2.52082883876407E-2</v>
      </c>
      <c r="H18" s="1">
        <v>-55.851866636599198</v>
      </c>
      <c r="I18" s="1">
        <v>-42.812401317526003</v>
      </c>
      <c r="J18" s="1">
        <v>13.0394653190732</v>
      </c>
      <c r="K18" s="1">
        <v>-0.39477065602060402</v>
      </c>
      <c r="L18" s="1">
        <v>-1.2730499411799201</v>
      </c>
      <c r="M18" s="1">
        <v>-0.29294706362689799</v>
      </c>
      <c r="N18" s="1">
        <v>-1.0399343591855801</v>
      </c>
      <c r="O18" s="1">
        <v>-9.2427995528843399E-2</v>
      </c>
      <c r="P18" s="1">
        <v>-0.22123832925372</v>
      </c>
      <c r="Q18">
        <v>-0.292956054476817</v>
      </c>
      <c r="R18">
        <v>-1.0400269378282001</v>
      </c>
      <c r="S18">
        <v>-9.3794372600255596E-2</v>
      </c>
      <c r="T18">
        <v>-0.22473685205288901</v>
      </c>
    </row>
    <row r="19" spans="1:20" x14ac:dyDescent="0.25">
      <c r="A19" s="1" t="s">
        <v>190</v>
      </c>
      <c r="B19" s="1">
        <v>-405.67734581331399</v>
      </c>
      <c r="C19" s="1">
        <v>-401.89754199965699</v>
      </c>
      <c r="D19" s="1">
        <v>3.7798038136566801</v>
      </c>
      <c r="E19" s="1">
        <v>-363.12911522781098</v>
      </c>
      <c r="F19" s="1">
        <v>-363.08465468672699</v>
      </c>
      <c r="G19" s="1">
        <v>4.4460541083581002E-2</v>
      </c>
      <c r="H19" s="1">
        <v>-42.548230585503497</v>
      </c>
      <c r="I19" s="1">
        <v>-38.8128873129304</v>
      </c>
      <c r="J19" s="1">
        <v>3.7353432725730999</v>
      </c>
      <c r="K19" s="1">
        <v>-0.35404643615362003</v>
      </c>
      <c r="L19" s="1">
        <v>-1.2210129942072701</v>
      </c>
      <c r="M19" s="1">
        <v>-0.29297339499877101</v>
      </c>
      <c r="N19" s="1">
        <v>-1.03988707754912</v>
      </c>
      <c r="O19" s="1">
        <v>-5.3566918255584198E-2</v>
      </c>
      <c r="P19" s="1">
        <v>-0.17242627662312701</v>
      </c>
      <c r="Q19">
        <v>-0.29298256159421798</v>
      </c>
      <c r="R19">
        <v>-1.03998314897999</v>
      </c>
      <c r="S19">
        <v>-5.3645400566189098E-2</v>
      </c>
      <c r="T19">
        <v>-0.17366527320462</v>
      </c>
    </row>
    <row r="20" spans="1:20" x14ac:dyDescent="0.25">
      <c r="A20" s="1" t="s">
        <v>191</v>
      </c>
      <c r="B20" s="1">
        <v>-400.73655511413</v>
      </c>
      <c r="C20" s="1">
        <v>-397.07201619839202</v>
      </c>
      <c r="D20" s="1">
        <v>3.6645389157386701</v>
      </c>
      <c r="E20" s="1">
        <v>-359.432540853717</v>
      </c>
      <c r="F20" s="1">
        <v>-359.39090252873098</v>
      </c>
      <c r="G20" s="1">
        <v>4.1638324985946301E-2</v>
      </c>
      <c r="H20" s="1">
        <v>-41.304014260413297</v>
      </c>
      <c r="I20" s="1">
        <v>-37.681113669660597</v>
      </c>
      <c r="J20" s="1">
        <v>3.6229005907527201</v>
      </c>
      <c r="K20" s="1">
        <v>-0.35380225736601001</v>
      </c>
      <c r="L20" s="1">
        <v>-1.22083866252314</v>
      </c>
      <c r="M20" s="1">
        <v>-0.29296804156678002</v>
      </c>
      <c r="N20" s="1">
        <v>-1.03994781741396</v>
      </c>
      <c r="O20" s="1">
        <v>-5.3566918255579403E-2</v>
      </c>
      <c r="P20" s="1">
        <v>-0.17242627662312399</v>
      </c>
      <c r="Q20">
        <v>-0.29297643029714199</v>
      </c>
      <c r="R20">
        <v>-1.04003648308657</v>
      </c>
      <c r="S20">
        <v>-5.3643663172957497E-2</v>
      </c>
      <c r="T20">
        <v>-0.17363236707121599</v>
      </c>
    </row>
    <row r="21" spans="1:20" x14ac:dyDescent="0.25">
      <c r="A21" s="1" t="s">
        <v>192</v>
      </c>
      <c r="B21" s="1">
        <v>-355.75791601306202</v>
      </c>
      <c r="C21" s="1">
        <v>-352.71427497267803</v>
      </c>
      <c r="D21" s="1">
        <v>3.04364104038451</v>
      </c>
      <c r="E21" s="1">
        <v>-311.15076658768101</v>
      </c>
      <c r="F21" s="1">
        <v>-310.97214424767702</v>
      </c>
      <c r="G21" s="1">
        <v>0.17862234000395</v>
      </c>
      <c r="H21" s="1">
        <v>-44.607149425381699</v>
      </c>
      <c r="I21" s="1">
        <v>-41.742130725001097</v>
      </c>
      <c r="J21" s="1">
        <v>2.8650187003805598</v>
      </c>
      <c r="K21" s="1">
        <v>-0.54642256135546297</v>
      </c>
      <c r="L21" s="1">
        <v>-1.7526880220796299</v>
      </c>
      <c r="M21" s="1">
        <v>-0.29289879316183798</v>
      </c>
      <c r="N21" s="1">
        <v>-1.0397436191792599</v>
      </c>
      <c r="O21" s="1">
        <v>-0.245383092691565</v>
      </c>
      <c r="P21" s="1">
        <v>-0.70409511485362997</v>
      </c>
      <c r="Q21">
        <v>-0.29291872117277501</v>
      </c>
      <c r="R21">
        <v>-1.0399569156487001</v>
      </c>
      <c r="S21">
        <v>-0.24544827881755801</v>
      </c>
      <c r="T21">
        <v>-0.70488793173998598</v>
      </c>
    </row>
    <row r="22" spans="1:20" x14ac:dyDescent="0.25">
      <c r="A22" s="1" t="s">
        <v>193</v>
      </c>
      <c r="B22" s="1">
        <v>-362.66969649343798</v>
      </c>
      <c r="C22" s="1">
        <v>-359.45060948380399</v>
      </c>
      <c r="D22" s="1">
        <v>3.2190870096338502</v>
      </c>
      <c r="E22" s="1">
        <v>-313.94514324445998</v>
      </c>
      <c r="F22" s="1">
        <v>-313.76404005750601</v>
      </c>
      <c r="G22" s="1">
        <v>0.18110318695406</v>
      </c>
      <c r="H22" s="1">
        <v>-48.724553248977998</v>
      </c>
      <c r="I22" s="1">
        <v>-45.686569426298199</v>
      </c>
      <c r="J22" s="1">
        <v>3.0379838226797902</v>
      </c>
      <c r="K22" s="1">
        <v>-0.54687955620497297</v>
      </c>
      <c r="L22" s="1">
        <v>-1.7537131446597201</v>
      </c>
      <c r="M22" s="1">
        <v>-0.29282291182047399</v>
      </c>
      <c r="N22" s="1">
        <v>-1.0396266301524999</v>
      </c>
      <c r="O22" s="1">
        <v>-0.245366516230409</v>
      </c>
      <c r="P22" s="1">
        <v>-0.70421844303402803</v>
      </c>
      <c r="Q22">
        <v>-0.29284370613157501</v>
      </c>
      <c r="R22">
        <v>-1.03985073641037</v>
      </c>
      <c r="S22">
        <v>-0.24543651628400701</v>
      </c>
      <c r="T22">
        <v>-0.70506064908544797</v>
      </c>
    </row>
    <row r="23" spans="1:20" x14ac:dyDescent="0.25">
      <c r="A23" s="1" t="s">
        <v>194</v>
      </c>
      <c r="B23" s="1">
        <v>-341.436039322542</v>
      </c>
      <c r="C23" s="1">
        <v>-337.976605612794</v>
      </c>
      <c r="D23" s="1">
        <v>3.4594337097486099</v>
      </c>
      <c r="E23" s="1">
        <v>-296.20075962425199</v>
      </c>
      <c r="F23" s="1">
        <v>-295.97089651708501</v>
      </c>
      <c r="G23" s="1">
        <v>0.22986310716629199</v>
      </c>
      <c r="H23" s="1">
        <v>-45.235279698290803</v>
      </c>
      <c r="I23" s="1">
        <v>-42.005709095708497</v>
      </c>
      <c r="J23" s="1">
        <v>3.2295706025823199</v>
      </c>
      <c r="K23" s="1">
        <v>-0.54567898613141397</v>
      </c>
      <c r="L23" s="1">
        <v>-1.7535320935368801</v>
      </c>
      <c r="M23" s="1">
        <v>-0.29271846374564198</v>
      </c>
      <c r="N23" s="1">
        <v>-1.0395444196952699</v>
      </c>
      <c r="O23" s="1">
        <v>-0.24532679213294001</v>
      </c>
      <c r="P23" s="1">
        <v>-0.70439219847032197</v>
      </c>
      <c r="Q23">
        <v>-0.29274001854398701</v>
      </c>
      <c r="R23">
        <v>-1.03977507039718</v>
      </c>
      <c r="S23">
        <v>-0.24540540865427701</v>
      </c>
      <c r="T23">
        <v>-0.70529145474556498</v>
      </c>
    </row>
    <row r="24" spans="1:20" x14ac:dyDescent="0.25">
      <c r="A24" s="1" t="s">
        <v>195</v>
      </c>
      <c r="B24" s="1">
        <v>-361.46692845197299</v>
      </c>
      <c r="C24" s="1">
        <v>-358.30420461584202</v>
      </c>
      <c r="D24" s="1">
        <v>3.1627238361310601</v>
      </c>
      <c r="E24" s="1">
        <v>-314.40938588845103</v>
      </c>
      <c r="F24" s="1">
        <v>-314.23480103508001</v>
      </c>
      <c r="G24" s="1">
        <v>0.174584853371859</v>
      </c>
      <c r="H24" s="1">
        <v>-47.057542563521601</v>
      </c>
      <c r="I24" s="1">
        <v>-44.069403580762398</v>
      </c>
      <c r="J24" s="1">
        <v>2.9881389827592</v>
      </c>
      <c r="K24" s="1">
        <v>-0.54647287768397201</v>
      </c>
      <c r="L24" s="1">
        <v>-1.75331614429002</v>
      </c>
      <c r="M24" s="1">
        <v>-0.29271929862007301</v>
      </c>
      <c r="N24" s="1">
        <v>-1.0395402955442501</v>
      </c>
      <c r="O24" s="1">
        <v>-0.245381468343391</v>
      </c>
      <c r="P24" s="1">
        <v>-0.70422469066367099</v>
      </c>
      <c r="Q24">
        <v>-0.292740014875085</v>
      </c>
      <c r="R24">
        <v>-1.0397632102001499</v>
      </c>
      <c r="S24">
        <v>-0.24545059958145299</v>
      </c>
      <c r="T24">
        <v>-0.70505005011921296</v>
      </c>
    </row>
    <row r="25" spans="1:20" x14ac:dyDescent="0.25">
      <c r="A25" s="1" t="s">
        <v>196</v>
      </c>
      <c r="B25" s="1">
        <v>-409.56277331536899</v>
      </c>
      <c r="C25" s="1">
        <v>-404.42974432989303</v>
      </c>
      <c r="D25" s="1">
        <v>5.1330289854756703</v>
      </c>
      <c r="E25" s="1">
        <v>-367.68448930004701</v>
      </c>
      <c r="F25" s="1">
        <v>-367.021892540821</v>
      </c>
      <c r="G25" s="1">
        <v>0.66259675922622996</v>
      </c>
      <c r="H25" s="1">
        <v>-41.878284015321498</v>
      </c>
      <c r="I25" s="1">
        <v>-37.407851789071998</v>
      </c>
      <c r="J25" s="1">
        <v>4.4704322262494403</v>
      </c>
      <c r="K25" s="1">
        <v>-0.60257697064929305</v>
      </c>
      <c r="L25" s="1">
        <v>-1.9417655493758901</v>
      </c>
      <c r="M25" s="1">
        <v>-0.29268477035342999</v>
      </c>
      <c r="N25" s="1">
        <v>-1.0395764614163201</v>
      </c>
      <c r="O25" s="1">
        <v>-0.30216066951716603</v>
      </c>
      <c r="P25" s="1">
        <v>-0.89397002495279498</v>
      </c>
      <c r="Q25">
        <v>-0.29270955896915302</v>
      </c>
      <c r="R25">
        <v>-1.03984319010009</v>
      </c>
      <c r="S25">
        <v>-0.30228966260769102</v>
      </c>
      <c r="T25">
        <v>-0.89525221202837302</v>
      </c>
    </row>
    <row r="26" spans="1:20" x14ac:dyDescent="0.25">
      <c r="A26" s="1" t="s">
        <v>197</v>
      </c>
      <c r="B26" s="1">
        <v>-395.56875112853402</v>
      </c>
      <c r="C26" s="1">
        <v>-390.82946529509002</v>
      </c>
      <c r="D26" s="1">
        <v>4.7392858334438399</v>
      </c>
      <c r="E26" s="1">
        <v>-358.65016198535801</v>
      </c>
      <c r="F26" s="1">
        <v>-358.07713059219998</v>
      </c>
      <c r="G26" s="1">
        <v>0.57303139315764595</v>
      </c>
      <c r="H26" s="1">
        <v>-36.9185891431759</v>
      </c>
      <c r="I26" s="1">
        <v>-32.752334702889698</v>
      </c>
      <c r="J26" s="1">
        <v>4.1662544402861998</v>
      </c>
      <c r="K26" s="1">
        <v>-0.60175233633771097</v>
      </c>
      <c r="L26" s="1">
        <v>-1.9408963832255599</v>
      </c>
      <c r="M26" s="1">
        <v>-0.29276470467841498</v>
      </c>
      <c r="N26" s="1">
        <v>-1.0397016631421201</v>
      </c>
      <c r="O26" s="1">
        <v>-0.30215902209754703</v>
      </c>
      <c r="P26" s="1">
        <v>-0.89396178360510803</v>
      </c>
      <c r="Q26">
        <v>-0.29278764766415699</v>
      </c>
      <c r="R26">
        <v>-1.0399469780771899</v>
      </c>
      <c r="S26">
        <v>-0.30227841684388101</v>
      </c>
      <c r="T26">
        <v>-0.89516097322954602</v>
      </c>
    </row>
    <row r="27" spans="1:20" x14ac:dyDescent="0.25">
      <c r="A27" s="1" t="s">
        <v>198</v>
      </c>
      <c r="B27" s="1">
        <v>-341.99806750160201</v>
      </c>
      <c r="C27" s="1">
        <v>-334.98840413337302</v>
      </c>
      <c r="D27" s="1">
        <v>7.0096633682284102</v>
      </c>
      <c r="E27" s="1">
        <v>-291.00742720878702</v>
      </c>
      <c r="F27" s="1">
        <v>-289.74624675295001</v>
      </c>
      <c r="G27" s="1">
        <v>1.2611804558370301</v>
      </c>
      <c r="H27" s="1">
        <v>-50.990640292814199</v>
      </c>
      <c r="I27" s="1">
        <v>-45.242157380422803</v>
      </c>
      <c r="J27" s="1">
        <v>5.7484829123913803</v>
      </c>
      <c r="K27" s="1">
        <v>-1.2622805045441501</v>
      </c>
      <c r="L27" s="1">
        <v>-3.7703323157700699</v>
      </c>
      <c r="M27" s="1">
        <v>-0.29281776623564099</v>
      </c>
      <c r="N27" s="1">
        <v>-1.0394919194127299</v>
      </c>
      <c r="O27" s="1">
        <v>-0.96084093934006898</v>
      </c>
      <c r="P27" s="1">
        <v>-2.7200408887983798</v>
      </c>
      <c r="Q27">
        <v>-0.292849376353357</v>
      </c>
      <c r="R27">
        <v>-1.03982839845404</v>
      </c>
      <c r="S27">
        <v>-0.96101896795471298</v>
      </c>
      <c r="T27">
        <v>-2.7216842522320301</v>
      </c>
    </row>
    <row r="28" spans="1:20" x14ac:dyDescent="0.25">
      <c r="A28" s="1" t="s">
        <v>199</v>
      </c>
      <c r="B28" s="1">
        <v>-334.012888731526</v>
      </c>
      <c r="C28" s="1">
        <v>-327.65229659707001</v>
      </c>
      <c r="D28" s="1">
        <v>6.3605921344556204</v>
      </c>
      <c r="E28" s="1">
        <v>-294.10472251505399</v>
      </c>
      <c r="F28" s="1">
        <v>-292.91182041757997</v>
      </c>
      <c r="G28" s="1">
        <v>1.19290209747436</v>
      </c>
      <c r="H28" s="1">
        <v>-39.908166216471798</v>
      </c>
      <c r="I28" s="1">
        <v>-34.7404761794905</v>
      </c>
      <c r="J28" s="1">
        <v>5.1676900369812602</v>
      </c>
      <c r="K28" s="1">
        <v>-1.26050626877663</v>
      </c>
      <c r="L28" s="1">
        <v>-3.76729816204988</v>
      </c>
      <c r="M28" s="1">
        <v>-0.292706227017968</v>
      </c>
      <c r="N28" s="1">
        <v>-1.0393948957938799</v>
      </c>
      <c r="O28" s="1">
        <v>-0.96081636697172501</v>
      </c>
      <c r="P28" s="1">
        <v>-2.7196867253738199</v>
      </c>
      <c r="Q28">
        <v>-0.292735538206921</v>
      </c>
      <c r="R28">
        <v>-1.03970728701577</v>
      </c>
      <c r="S28">
        <v>-0.96097387229281395</v>
      </c>
      <c r="T28">
        <v>-2.72115578655636</v>
      </c>
    </row>
    <row r="29" spans="1:20" x14ac:dyDescent="0.25">
      <c r="A29" s="1" t="s">
        <v>200</v>
      </c>
      <c r="B29" s="1">
        <v>-339.630026324656</v>
      </c>
      <c r="C29" s="1">
        <v>-332.73300330497898</v>
      </c>
      <c r="D29" s="1">
        <v>6.8970230196777598</v>
      </c>
      <c r="E29" s="1">
        <v>-290.14357797177399</v>
      </c>
      <c r="F29" s="1">
        <v>-288.92572232119102</v>
      </c>
      <c r="G29" s="1">
        <v>1.2178556505829301</v>
      </c>
      <c r="H29" s="1">
        <v>-49.486448352881901</v>
      </c>
      <c r="I29" s="1">
        <v>-43.807280983787003</v>
      </c>
      <c r="J29" s="1">
        <v>5.6791673690948299</v>
      </c>
      <c r="K29" s="1">
        <v>-1.2620084230786099</v>
      </c>
      <c r="L29" s="1">
        <v>-3.7699402473712902</v>
      </c>
      <c r="M29" s="1">
        <v>-0.29280649698809602</v>
      </c>
      <c r="N29" s="1">
        <v>-1.03954395093742</v>
      </c>
      <c r="O29" s="1">
        <v>-0.96080491919043598</v>
      </c>
      <c r="P29" s="1">
        <v>-2.7199449131796798</v>
      </c>
      <c r="Q29">
        <v>-0.29283632388710501</v>
      </c>
      <c r="R29">
        <v>-1.03986215770061</v>
      </c>
      <c r="S29">
        <v>-0.96098252133601103</v>
      </c>
      <c r="T29">
        <v>-2.7215823576865801</v>
      </c>
    </row>
    <row r="30" spans="1:20" x14ac:dyDescent="0.25">
      <c r="A30" s="1" t="s">
        <v>201</v>
      </c>
      <c r="B30" s="1">
        <v>-336.37112789750103</v>
      </c>
      <c r="C30" s="1">
        <v>-329.989710875448</v>
      </c>
      <c r="D30" s="1">
        <v>6.3814170220529798</v>
      </c>
      <c r="E30" s="1">
        <v>-295.15186115969198</v>
      </c>
      <c r="F30" s="1">
        <v>-293.96139659200998</v>
      </c>
      <c r="G30" s="1">
        <v>1.19046456768204</v>
      </c>
      <c r="H30" s="1">
        <v>-41.2192667378091</v>
      </c>
      <c r="I30" s="1">
        <v>-36.028314283438199</v>
      </c>
      <c r="J30" s="1">
        <v>5.1909524543709402</v>
      </c>
      <c r="K30" s="1">
        <v>-1.2607858593454699</v>
      </c>
      <c r="L30" s="1">
        <v>-3.7675308944322401</v>
      </c>
      <c r="M30" s="1">
        <v>-0.29278596539023299</v>
      </c>
      <c r="N30" s="1">
        <v>-1.0394892684400301</v>
      </c>
      <c r="O30" s="1">
        <v>-0.96076042996043198</v>
      </c>
      <c r="P30" s="1">
        <v>-2.7195815025714198</v>
      </c>
      <c r="Q30">
        <v>-0.29281505083186399</v>
      </c>
      <c r="R30">
        <v>-1.03979770065738</v>
      </c>
      <c r="S30">
        <v>-0.96091910233575195</v>
      </c>
      <c r="T30">
        <v>-2.7210624416370401</v>
      </c>
    </row>
    <row r="31" spans="1:20" x14ac:dyDescent="0.25">
      <c r="A31" s="1" t="s">
        <v>202</v>
      </c>
      <c r="B31" s="1">
        <v>-350.52196709756703</v>
      </c>
      <c r="C31" s="1">
        <v>-344.68991119916001</v>
      </c>
      <c r="D31" s="1">
        <v>5.8320558984073401</v>
      </c>
      <c r="E31" s="1">
        <v>-315.66895955781803</v>
      </c>
      <c r="F31" s="1">
        <v>-314.16911998273201</v>
      </c>
      <c r="G31" s="1">
        <v>1.49983957508612</v>
      </c>
      <c r="H31" s="1">
        <v>-34.853007539748603</v>
      </c>
      <c r="I31" s="1">
        <v>-30.520791216427401</v>
      </c>
      <c r="J31" s="1">
        <v>4.3322163233212097</v>
      </c>
      <c r="K31" s="1">
        <v>-0.784878322244976</v>
      </c>
      <c r="L31" s="1">
        <v>-2.4483199220054801</v>
      </c>
      <c r="M31" s="1">
        <v>-0.29268620162876702</v>
      </c>
      <c r="N31" s="1">
        <v>-1.0394338573066999</v>
      </c>
      <c r="O31" s="1">
        <v>-0.486190634067306</v>
      </c>
      <c r="P31" s="1">
        <v>-1.40161274357544</v>
      </c>
      <c r="Q31">
        <v>-0.292708129859232</v>
      </c>
      <c r="R31">
        <v>-1.0396714286394699</v>
      </c>
      <c r="S31">
        <v>-0.48631733615696698</v>
      </c>
      <c r="T31">
        <v>-1.4028765957471201</v>
      </c>
    </row>
    <row r="32" spans="1:20" x14ac:dyDescent="0.25">
      <c r="A32" s="1" t="s">
        <v>203</v>
      </c>
      <c r="B32" s="1">
        <v>-343.17474695065403</v>
      </c>
      <c r="C32" s="1">
        <v>-337.68098421335498</v>
      </c>
      <c r="D32" s="1">
        <v>5.4937627372994298</v>
      </c>
      <c r="E32" s="1">
        <v>-310.92903612201002</v>
      </c>
      <c r="F32" s="1">
        <v>-309.50517938221299</v>
      </c>
      <c r="G32" s="1">
        <v>1.4238567397972</v>
      </c>
      <c r="H32" s="1">
        <v>-32.245710828643901</v>
      </c>
      <c r="I32" s="1">
        <v>-28.175804831141701</v>
      </c>
      <c r="J32" s="1">
        <v>4.0699059975022296</v>
      </c>
      <c r="K32" s="1">
        <v>-0.78443159736203405</v>
      </c>
      <c r="L32" s="1">
        <v>-2.4479161841914099</v>
      </c>
      <c r="M32" s="1">
        <v>-0.29272928635378098</v>
      </c>
      <c r="N32" s="1">
        <v>-1.03947976026234</v>
      </c>
      <c r="O32" s="1">
        <v>-0.48620302659340903</v>
      </c>
      <c r="P32" s="1">
        <v>-1.40165396740438</v>
      </c>
      <c r="Q32">
        <v>-0.29274858330370601</v>
      </c>
      <c r="R32">
        <v>-1.0396886079504799</v>
      </c>
      <c r="S32">
        <v>-0.48632210117840702</v>
      </c>
      <c r="T32">
        <v>-1.40285689329321</v>
      </c>
    </row>
    <row r="33" spans="1:20" x14ac:dyDescent="0.25">
      <c r="A33" s="1" t="s">
        <v>204</v>
      </c>
      <c r="B33" s="1">
        <v>-399.69588762713403</v>
      </c>
      <c r="C33" s="1">
        <v>-394.52553661352601</v>
      </c>
      <c r="D33" s="1">
        <v>5.1703510136081299</v>
      </c>
      <c r="E33" s="1">
        <v>-359.80779522840601</v>
      </c>
      <c r="F33" s="1">
        <v>-359.22236398688199</v>
      </c>
      <c r="G33" s="1">
        <v>0.58543124152446802</v>
      </c>
      <c r="H33" s="1">
        <v>-39.888092398727601</v>
      </c>
      <c r="I33" s="1">
        <v>-35.303172626643899</v>
      </c>
      <c r="J33" s="1">
        <v>4.5849197720836701</v>
      </c>
      <c r="K33" s="1">
        <v>-0.85773836266379899</v>
      </c>
      <c r="L33" s="1">
        <v>-2.69042657318847</v>
      </c>
      <c r="M33" s="1">
        <v>-0.292694271162801</v>
      </c>
      <c r="N33" s="1">
        <v>-1.03957937459914</v>
      </c>
      <c r="O33" s="1">
        <v>-0.55761156127728195</v>
      </c>
      <c r="P33" s="1">
        <v>-1.64308715891922</v>
      </c>
      <c r="Q33">
        <v>-0.29272168977504298</v>
      </c>
      <c r="R33">
        <v>-1.0398731021618599</v>
      </c>
      <c r="S33">
        <v>-0.55774380044212402</v>
      </c>
      <c r="T33">
        <v>-1.64438007698877</v>
      </c>
    </row>
    <row r="34" spans="1:20" x14ac:dyDescent="0.25">
      <c r="A34" s="1" t="s">
        <v>205</v>
      </c>
      <c r="B34" s="1">
        <v>-386.70216002626</v>
      </c>
      <c r="C34" s="1">
        <v>-381.98136769742098</v>
      </c>
      <c r="D34" s="1">
        <v>4.7207923288382601</v>
      </c>
      <c r="E34" s="1">
        <v>-351.905140046003</v>
      </c>
      <c r="F34" s="1">
        <v>-351.36680352012002</v>
      </c>
      <c r="G34" s="1">
        <v>0.53833652588287995</v>
      </c>
      <c r="H34" s="1">
        <v>-34.7970199802567</v>
      </c>
      <c r="I34" s="1">
        <v>-30.6145641773013</v>
      </c>
      <c r="J34" s="1">
        <v>4.1824558029553804</v>
      </c>
      <c r="K34" s="1">
        <v>-0.85672421076015504</v>
      </c>
      <c r="L34" s="1">
        <v>-2.6895515641566399</v>
      </c>
      <c r="M34" s="1">
        <v>-0.29273884284722401</v>
      </c>
      <c r="N34" s="1">
        <v>-1.0396207618978699</v>
      </c>
      <c r="O34" s="1">
        <v>-0.55759216023476399</v>
      </c>
      <c r="P34" s="1">
        <v>-1.6430705268638399</v>
      </c>
      <c r="Q34">
        <v>-0.29276283868701902</v>
      </c>
      <c r="R34">
        <v>-1.03987677348015</v>
      </c>
      <c r="S34">
        <v>-0.55771388668631405</v>
      </c>
      <c r="T34">
        <v>-1.64426180592895</v>
      </c>
    </row>
    <row r="35" spans="1:20" x14ac:dyDescent="0.25">
      <c r="A35" s="1" t="s">
        <v>206</v>
      </c>
      <c r="B35" s="1">
        <v>-380.46108886467402</v>
      </c>
      <c r="C35" s="1">
        <v>-375.90976578648701</v>
      </c>
      <c r="D35" s="1">
        <v>4.55132307818723</v>
      </c>
      <c r="E35" s="1">
        <v>-343.61302548122899</v>
      </c>
      <c r="F35" s="1">
        <v>-342.83216187584401</v>
      </c>
      <c r="G35" s="1">
        <v>0.78086360538565303</v>
      </c>
      <c r="H35" s="1">
        <v>-36.848063383444497</v>
      </c>
      <c r="I35" s="1">
        <v>-33.0776039106429</v>
      </c>
      <c r="J35" s="1">
        <v>3.7704594728015799</v>
      </c>
      <c r="K35" s="1">
        <v>-0.67501040220721298</v>
      </c>
      <c r="L35" s="1">
        <v>-2.0752304862497399</v>
      </c>
      <c r="M35" s="1">
        <v>-0.350766066891739</v>
      </c>
      <c r="N35" s="1">
        <v>-1.1421365038332201</v>
      </c>
      <c r="O35" s="1">
        <v>-0.31782625972462197</v>
      </c>
      <c r="P35" s="1">
        <v>-0.92547737382571005</v>
      </c>
      <c r="Q35">
        <v>-0.35080360878632599</v>
      </c>
      <c r="R35">
        <v>-1.1424942990598099</v>
      </c>
      <c r="S35">
        <v>-0.317910857603664</v>
      </c>
      <c r="T35">
        <v>-0.92643353079022694</v>
      </c>
    </row>
    <row r="36" spans="1:20" x14ac:dyDescent="0.25">
      <c r="A36" s="1" t="s">
        <v>207</v>
      </c>
      <c r="B36" s="1">
        <v>-374.09313136344701</v>
      </c>
      <c r="C36" s="1">
        <v>-369.85206377162399</v>
      </c>
      <c r="D36" s="1">
        <v>4.2410675918232199</v>
      </c>
      <c r="E36" s="1">
        <v>-339.86979314280001</v>
      </c>
      <c r="F36" s="1">
        <v>-339.13987073583701</v>
      </c>
      <c r="G36" s="1">
        <v>0.72992240696281896</v>
      </c>
      <c r="H36" s="1">
        <v>-34.223338220647101</v>
      </c>
      <c r="I36" s="1">
        <v>-30.712193035786701</v>
      </c>
      <c r="J36" s="1">
        <v>3.5111451848603998</v>
      </c>
      <c r="K36" s="1">
        <v>-0.67433150335706105</v>
      </c>
      <c r="L36" s="1">
        <v>-2.0744894200964401</v>
      </c>
      <c r="M36" s="1">
        <v>-0.35058790625477498</v>
      </c>
      <c r="N36" s="1">
        <v>-1.1418787953081999</v>
      </c>
      <c r="O36" s="1">
        <v>-0.31782929855458902</v>
      </c>
      <c r="P36" s="1">
        <v>-0.925489944041889</v>
      </c>
      <c r="Q36">
        <v>-0.35062486108428897</v>
      </c>
      <c r="R36">
        <v>-1.1422304330111299</v>
      </c>
      <c r="S36">
        <v>-0.31790654868544399</v>
      </c>
      <c r="T36">
        <v>-0.92636142576027602</v>
      </c>
    </row>
    <row r="37" spans="1:20" x14ac:dyDescent="0.25">
      <c r="A37" s="1" t="s">
        <v>27</v>
      </c>
      <c r="B37" s="1">
        <v>-405.94360577883901</v>
      </c>
      <c r="C37" s="1">
        <v>-392.22594726863298</v>
      </c>
      <c r="D37" s="1">
        <v>13.717658510206</v>
      </c>
      <c r="E37" s="1">
        <v>-345.76900964708301</v>
      </c>
      <c r="F37" s="1">
        <v>-345.71847239798001</v>
      </c>
      <c r="G37" s="1">
        <v>5.0537249103109499E-2</v>
      </c>
      <c r="H37" s="1">
        <v>-60.174596131756303</v>
      </c>
      <c r="I37" s="1">
        <v>-46.507474870653297</v>
      </c>
      <c r="J37" s="1">
        <v>13.667121261102899</v>
      </c>
      <c r="K37" s="1">
        <v>-0.45403038026542603</v>
      </c>
      <c r="L37" s="1">
        <v>-1.3786386636833099</v>
      </c>
      <c r="M37" s="1">
        <v>-0.35130883392759199</v>
      </c>
      <c r="N37" s="1">
        <v>-1.1447745951613599</v>
      </c>
      <c r="O37" s="1">
        <v>-9.2427995528825593E-2</v>
      </c>
      <c r="P37" s="1">
        <v>-0.22123832925369999</v>
      </c>
      <c r="Q37">
        <v>-0.35132596543186601</v>
      </c>
      <c r="R37">
        <v>-1.1449319856278599</v>
      </c>
      <c r="S37">
        <v>-9.3893270831228004E-2</v>
      </c>
      <c r="T37">
        <v>-0.22480406283457199</v>
      </c>
    </row>
    <row r="38" spans="1:20" x14ac:dyDescent="0.25">
      <c r="A38" s="1" t="s">
        <v>28</v>
      </c>
      <c r="B38" s="1">
        <v>-399.61152818628699</v>
      </c>
      <c r="C38" s="1">
        <v>-385.61940865881098</v>
      </c>
      <c r="D38" s="1">
        <v>13.992119527476101</v>
      </c>
      <c r="E38" s="1">
        <v>-353.96221641849002</v>
      </c>
      <c r="F38" s="1">
        <v>-353.929329979236</v>
      </c>
      <c r="G38" s="1">
        <v>3.2886439253685798E-2</v>
      </c>
      <c r="H38" s="1">
        <v>-45.6493117677974</v>
      </c>
      <c r="I38" s="1">
        <v>-31.690078679574899</v>
      </c>
      <c r="J38" s="1">
        <v>13.959233088222399</v>
      </c>
      <c r="K38" s="1">
        <v>-0.45199533809397502</v>
      </c>
      <c r="L38" s="1">
        <v>-1.3762619947911301</v>
      </c>
      <c r="M38" s="1">
        <v>-0.351677649339662</v>
      </c>
      <c r="N38" s="1">
        <v>-1.1455264565424099</v>
      </c>
      <c r="O38" s="1">
        <v>-9.2427995528905293E-2</v>
      </c>
      <c r="P38" s="1">
        <v>-0.22123832925380499</v>
      </c>
      <c r="Q38">
        <v>-0.35168859973059502</v>
      </c>
      <c r="R38">
        <v>-1.14563106180783</v>
      </c>
      <c r="S38">
        <v>-9.3877512426883997E-2</v>
      </c>
      <c r="T38">
        <v>-0.22499004705711001</v>
      </c>
    </row>
    <row r="39" spans="1:20" x14ac:dyDescent="0.25">
      <c r="A39" s="1" t="s">
        <v>29</v>
      </c>
      <c r="B39" s="1">
        <v>-395.40789436207302</v>
      </c>
      <c r="C39" s="1">
        <v>-381.80854632795399</v>
      </c>
      <c r="D39" s="1">
        <v>13.5993480341187</v>
      </c>
      <c r="E39" s="1">
        <v>-349.56399663976401</v>
      </c>
      <c r="F39" s="1">
        <v>-349.52964203918299</v>
      </c>
      <c r="G39" s="1">
        <v>3.4354600581256001E-2</v>
      </c>
      <c r="H39" s="1">
        <v>-45.843897722308803</v>
      </c>
      <c r="I39" s="1">
        <v>-32.278904288771201</v>
      </c>
      <c r="J39" s="1">
        <v>13.5649934335375</v>
      </c>
      <c r="K39" s="1">
        <v>-0.45174262112597302</v>
      </c>
      <c r="L39" s="1">
        <v>-1.37590202261646</v>
      </c>
      <c r="M39" s="1">
        <v>-0.35138023532326601</v>
      </c>
      <c r="N39" s="1">
        <v>-1.1451370675719801</v>
      </c>
      <c r="O39" s="1">
        <v>-9.2427995528839804E-2</v>
      </c>
      <c r="P39" s="1">
        <v>-0.22123832925370401</v>
      </c>
      <c r="Q39">
        <v>-0.351391027126012</v>
      </c>
      <c r="R39">
        <v>-1.14524331573712</v>
      </c>
      <c r="S39">
        <v>-9.3847703786362494E-2</v>
      </c>
      <c r="T39">
        <v>-0.22486821345205499</v>
      </c>
    </row>
    <row r="40" spans="1:20" x14ac:dyDescent="0.25">
      <c r="A40" s="1" t="s">
        <v>30</v>
      </c>
      <c r="B40" s="1">
        <v>-410.48922299035098</v>
      </c>
      <c r="C40" s="1">
        <v>-397.46468110329897</v>
      </c>
      <c r="D40" s="1">
        <v>13.0245418870522</v>
      </c>
      <c r="E40" s="1">
        <v>-351.094003217514</v>
      </c>
      <c r="F40" s="1">
        <v>-351.03987724665001</v>
      </c>
      <c r="G40" s="1">
        <v>5.4125970864093501E-2</v>
      </c>
      <c r="H40" s="1">
        <v>-59.395219772837301</v>
      </c>
      <c r="I40" s="1">
        <v>-46.424803856649199</v>
      </c>
      <c r="J40" s="1">
        <v>12.970415916188101</v>
      </c>
      <c r="K40" s="1">
        <v>-0.45423962237090498</v>
      </c>
      <c r="L40" s="1">
        <v>-1.3788478952841501</v>
      </c>
      <c r="M40" s="1">
        <v>-0.35157139590878</v>
      </c>
      <c r="N40" s="1">
        <v>-1.1452273556267201</v>
      </c>
      <c r="O40" s="1">
        <v>-9.2427995528889806E-2</v>
      </c>
      <c r="P40" s="1">
        <v>-0.22123832925380499</v>
      </c>
      <c r="Q40">
        <v>-0.35159009481265702</v>
      </c>
      <c r="R40">
        <v>-1.1453975324382299</v>
      </c>
      <c r="S40">
        <v>-9.38116227522834E-2</v>
      </c>
      <c r="T40">
        <v>-0.22460599615336099</v>
      </c>
    </row>
    <row r="41" spans="1:20" x14ac:dyDescent="0.25">
      <c r="A41" s="1" t="s">
        <v>208</v>
      </c>
      <c r="B41" s="1">
        <v>-410.041956951825</v>
      </c>
      <c r="C41" s="1">
        <v>-406.504138129522</v>
      </c>
      <c r="D41" s="1">
        <v>3.5378188223033198</v>
      </c>
      <c r="E41" s="1">
        <v>-368.062983485833</v>
      </c>
      <c r="F41" s="1">
        <v>-367.99625299901197</v>
      </c>
      <c r="G41" s="1">
        <v>6.6730486820706106E-2</v>
      </c>
      <c r="H41" s="1">
        <v>-41.978973465992198</v>
      </c>
      <c r="I41" s="1">
        <v>-38.507885130509599</v>
      </c>
      <c r="J41" s="1">
        <v>3.4710883354826101</v>
      </c>
      <c r="K41" s="1">
        <v>-0.412384596483584</v>
      </c>
      <c r="L41" s="1">
        <v>-1.3256120306611501</v>
      </c>
      <c r="M41" s="1">
        <v>-0.35128274081091998</v>
      </c>
      <c r="N41" s="1">
        <v>-1.14473174708144</v>
      </c>
      <c r="O41" s="1">
        <v>-5.3566918255593503E-2</v>
      </c>
      <c r="P41" s="1">
        <v>-0.172426276623147</v>
      </c>
      <c r="Q41">
        <v>-0.35129945612366198</v>
      </c>
      <c r="R41">
        <v>-1.14488764413052</v>
      </c>
      <c r="S41">
        <v>-5.3636321855393097E-2</v>
      </c>
      <c r="T41">
        <v>-0.17350632820377601</v>
      </c>
    </row>
    <row r="42" spans="1:20" x14ac:dyDescent="0.25">
      <c r="A42" s="1" t="s">
        <v>209</v>
      </c>
      <c r="B42" s="1">
        <v>-410.29290339430497</v>
      </c>
      <c r="C42" s="1">
        <v>-406.21518083099801</v>
      </c>
      <c r="D42" s="1">
        <v>4.0777225633065601</v>
      </c>
      <c r="E42" s="1">
        <v>-378.78149481728099</v>
      </c>
      <c r="F42" s="1">
        <v>-378.73044375481402</v>
      </c>
      <c r="G42" s="1">
        <v>5.1051062466395798E-2</v>
      </c>
      <c r="H42" s="1">
        <v>-31.511408577023701</v>
      </c>
      <c r="I42" s="1">
        <v>-27.484737076183499</v>
      </c>
      <c r="J42" s="1">
        <v>4.0266715008401697</v>
      </c>
      <c r="K42" s="1">
        <v>-0.41128712275715801</v>
      </c>
      <c r="L42" s="1">
        <v>-1.3242254424370901</v>
      </c>
      <c r="M42" s="1">
        <v>-0.35177488735145801</v>
      </c>
      <c r="N42" s="1">
        <v>-1.1457424229645701</v>
      </c>
      <c r="O42" s="1">
        <v>-5.3566918255585599E-2</v>
      </c>
      <c r="P42" s="1">
        <v>-0.17242627662313301</v>
      </c>
      <c r="Q42">
        <v>-0.35178559215038302</v>
      </c>
      <c r="R42">
        <v>-1.14584883924187</v>
      </c>
      <c r="S42">
        <v>-5.36498250549238E-2</v>
      </c>
      <c r="T42">
        <v>-0.173759926713763</v>
      </c>
    </row>
    <row r="43" spans="1:20" x14ac:dyDescent="0.25">
      <c r="A43" s="1" t="s">
        <v>210</v>
      </c>
      <c r="B43" s="1">
        <v>-405.69967336781002</v>
      </c>
      <c r="C43" s="1">
        <v>-401.79008681034099</v>
      </c>
      <c r="D43" s="1">
        <v>3.9095865574689501</v>
      </c>
      <c r="E43" s="1">
        <v>-373.541785013484</v>
      </c>
      <c r="F43" s="1">
        <v>-373.49054727922601</v>
      </c>
      <c r="G43" s="1">
        <v>5.1237734258518797E-2</v>
      </c>
      <c r="H43" s="1">
        <v>-32.157888354325998</v>
      </c>
      <c r="I43" s="1">
        <v>-28.299539531115499</v>
      </c>
      <c r="J43" s="1">
        <v>3.8583488232104299</v>
      </c>
      <c r="K43" s="1">
        <v>-0.41108093852675598</v>
      </c>
      <c r="L43" s="1">
        <v>-1.3239625507805599</v>
      </c>
      <c r="M43" s="1">
        <v>-0.35146952932946302</v>
      </c>
      <c r="N43" s="1">
        <v>-1.1453324740087001</v>
      </c>
      <c r="O43" s="1">
        <v>-5.3566918255584302E-2</v>
      </c>
      <c r="P43" s="1">
        <v>-0.17242627662313401</v>
      </c>
      <c r="Q43">
        <v>-0.35148024591529098</v>
      </c>
      <c r="R43">
        <v>-1.14544019604832</v>
      </c>
      <c r="S43">
        <v>-5.36460799514199E-2</v>
      </c>
      <c r="T43">
        <v>-0.17369824355445601</v>
      </c>
    </row>
    <row r="44" spans="1:20" x14ac:dyDescent="0.25">
      <c r="A44" s="1" t="s">
        <v>211</v>
      </c>
      <c r="B44" s="1">
        <v>-413.37684131185898</v>
      </c>
      <c r="C44" s="1">
        <v>-410.00812959594299</v>
      </c>
      <c r="D44" s="1">
        <v>3.3687117159160702</v>
      </c>
      <c r="E44" s="1">
        <v>-372.36375043590999</v>
      </c>
      <c r="F44" s="1">
        <v>-372.29478947088501</v>
      </c>
      <c r="G44" s="1">
        <v>6.8960965025388399E-2</v>
      </c>
      <c r="H44" s="1">
        <v>-41.013090875949203</v>
      </c>
      <c r="I44" s="1">
        <v>-37.713340125058501</v>
      </c>
      <c r="J44" s="1">
        <v>3.2997507508906798</v>
      </c>
      <c r="K44" s="1">
        <v>-0.41244088370496301</v>
      </c>
      <c r="L44" s="1">
        <v>-1.3257206905729</v>
      </c>
      <c r="M44" s="1">
        <v>-0.35147372086743101</v>
      </c>
      <c r="N44" s="1">
        <v>-1.14507359934403</v>
      </c>
      <c r="O44" s="1">
        <v>-5.3566918255585398E-2</v>
      </c>
      <c r="P44" s="1">
        <v>-0.17242627662312901</v>
      </c>
      <c r="Q44">
        <v>-0.35149199721559099</v>
      </c>
      <c r="R44">
        <v>-1.14524133537182</v>
      </c>
      <c r="S44">
        <v>-5.3631605642966103E-2</v>
      </c>
      <c r="T44">
        <v>-0.17343238537091701</v>
      </c>
    </row>
    <row r="45" spans="1:20" x14ac:dyDescent="0.25">
      <c r="A45" s="1" t="s">
        <v>212</v>
      </c>
      <c r="B45" s="1">
        <v>-374.95853478082103</v>
      </c>
      <c r="C45" s="1">
        <v>-370.88172879336798</v>
      </c>
      <c r="D45" s="1">
        <v>4.0768059874535201</v>
      </c>
      <c r="E45" s="1">
        <v>-308.44750902015699</v>
      </c>
      <c r="F45" s="1">
        <v>-308.17756479794201</v>
      </c>
      <c r="G45" s="1">
        <v>0.26994422221533398</v>
      </c>
      <c r="H45" s="1">
        <v>-66.511025760663898</v>
      </c>
      <c r="I45" s="1">
        <v>-62.704163995425702</v>
      </c>
      <c r="J45" s="1">
        <v>3.8068617652381902</v>
      </c>
      <c r="K45" s="1">
        <v>-0.60996431341414103</v>
      </c>
      <c r="L45" s="1">
        <v>-1.86561909195392</v>
      </c>
      <c r="M45" s="1">
        <v>-0.35073476192519998</v>
      </c>
      <c r="N45" s="1">
        <v>-1.14226006605824</v>
      </c>
      <c r="O45" s="1">
        <v>-0.24758857404288501</v>
      </c>
      <c r="P45" s="1">
        <v>-0.70966729517142602</v>
      </c>
      <c r="Q45">
        <v>-0.35077379618689303</v>
      </c>
      <c r="R45">
        <v>-1.14263733163278</v>
      </c>
      <c r="S45">
        <v>-0.247670695903667</v>
      </c>
      <c r="T45">
        <v>-0.71061883033047801</v>
      </c>
    </row>
    <row r="46" spans="1:20" x14ac:dyDescent="0.25">
      <c r="A46" s="1" t="s">
        <v>213</v>
      </c>
      <c r="B46" s="1">
        <v>-372.22446509171499</v>
      </c>
      <c r="C46" s="1">
        <v>-368.36099472848798</v>
      </c>
      <c r="D46" s="1">
        <v>3.8634703632267202</v>
      </c>
      <c r="E46" s="1">
        <v>-309.71240738182399</v>
      </c>
      <c r="F46" s="1">
        <v>-309.45238662814899</v>
      </c>
      <c r="G46" s="1">
        <v>0.260020753674991</v>
      </c>
      <c r="H46" s="1">
        <v>-62.512057709890499</v>
      </c>
      <c r="I46" s="1">
        <v>-58.908608100338803</v>
      </c>
      <c r="J46" s="1">
        <v>3.6034496095517299</v>
      </c>
      <c r="K46" s="1">
        <v>-0.60944320226417303</v>
      </c>
      <c r="L46" s="1">
        <v>-1.86467397950896</v>
      </c>
      <c r="M46" s="1">
        <v>-0.35079628291953702</v>
      </c>
      <c r="N46" s="1">
        <v>-1.1422897736395199</v>
      </c>
      <c r="O46" s="1">
        <v>-0.24761349394995999</v>
      </c>
      <c r="P46" s="1">
        <v>-0.70960804928134602</v>
      </c>
      <c r="Q46">
        <v>-0.350833283005972</v>
      </c>
      <c r="R46">
        <v>-1.14264746484137</v>
      </c>
      <c r="S46">
        <v>-0.24769007537221499</v>
      </c>
      <c r="T46">
        <v>-0.71050925777701202</v>
      </c>
    </row>
    <row r="47" spans="1:20" x14ac:dyDescent="0.25">
      <c r="A47" s="1" t="s">
        <v>214</v>
      </c>
      <c r="B47" s="1">
        <v>-377.33951863894799</v>
      </c>
      <c r="C47" s="1">
        <v>-373.30106281830001</v>
      </c>
      <c r="D47" s="1">
        <v>4.0384558206485099</v>
      </c>
      <c r="E47" s="1">
        <v>-310.545218290337</v>
      </c>
      <c r="F47" s="1">
        <v>-310.27555719691702</v>
      </c>
      <c r="G47" s="1">
        <v>0.269661093420835</v>
      </c>
      <c r="H47" s="1">
        <v>-66.794300348610705</v>
      </c>
      <c r="I47" s="1">
        <v>-63.025505621382997</v>
      </c>
      <c r="J47" s="1">
        <v>3.7687947272276698</v>
      </c>
      <c r="K47" s="1">
        <v>-0.610422275650502</v>
      </c>
      <c r="L47" s="1">
        <v>-1.8658421302324599</v>
      </c>
      <c r="M47" s="1">
        <v>-0.35100775362097297</v>
      </c>
      <c r="N47" s="1">
        <v>-1.14256258623742</v>
      </c>
      <c r="O47" s="1">
        <v>-0.24765749533163101</v>
      </c>
      <c r="P47" s="1">
        <v>-0.70959596887070597</v>
      </c>
      <c r="Q47">
        <v>-0.35104750370994797</v>
      </c>
      <c r="R47">
        <v>-1.14294372837909</v>
      </c>
      <c r="S47">
        <v>-0.24773629935554001</v>
      </c>
      <c r="T47">
        <v>-0.710531730506897</v>
      </c>
    </row>
    <row r="48" spans="1:20" x14ac:dyDescent="0.25">
      <c r="A48" s="1" t="s">
        <v>215</v>
      </c>
      <c r="B48" s="1">
        <v>-373.56831451996197</v>
      </c>
      <c r="C48" s="1">
        <v>-369.70165920576301</v>
      </c>
      <c r="D48" s="1">
        <v>3.8666553141998801</v>
      </c>
      <c r="E48" s="1">
        <v>-309.956171113447</v>
      </c>
      <c r="F48" s="1">
        <v>-309.702959996304</v>
      </c>
      <c r="G48" s="1">
        <v>0.25321111714299299</v>
      </c>
      <c r="H48" s="1">
        <v>-63.612143406515401</v>
      </c>
      <c r="I48" s="1">
        <v>-59.998699209458501</v>
      </c>
      <c r="J48" s="1">
        <v>3.6134441970568898</v>
      </c>
      <c r="K48" s="1">
        <v>-0.609541991196896</v>
      </c>
      <c r="L48" s="1">
        <v>-1.8648975016486899</v>
      </c>
      <c r="M48" s="1">
        <v>-0.350749324836579</v>
      </c>
      <c r="N48" s="1">
        <v>-1.14226771453022</v>
      </c>
      <c r="O48" s="1">
        <v>-0.24761093242740201</v>
      </c>
      <c r="P48" s="1">
        <v>-0.70958293864706901</v>
      </c>
      <c r="Q48">
        <v>-0.35078865286647798</v>
      </c>
      <c r="R48">
        <v>-1.14264575408514</v>
      </c>
      <c r="S48">
        <v>-0.247686116344352</v>
      </c>
      <c r="T48">
        <v>-0.71046667514453898</v>
      </c>
    </row>
    <row r="49" spans="1:20" x14ac:dyDescent="0.25">
      <c r="A49" s="1" t="s">
        <v>216</v>
      </c>
      <c r="B49" s="1">
        <v>-371.82213160234897</v>
      </c>
      <c r="C49" s="1">
        <v>-367.92523060961702</v>
      </c>
      <c r="D49" s="1">
        <v>3.8969009927313998</v>
      </c>
      <c r="E49" s="1">
        <v>-306.731607809742</v>
      </c>
      <c r="F49" s="1">
        <v>-306.47278486389899</v>
      </c>
      <c r="G49" s="1">
        <v>0.25882294584355597</v>
      </c>
      <c r="H49" s="1">
        <v>-65.090523792606405</v>
      </c>
      <c r="I49" s="1">
        <v>-61.452445745718499</v>
      </c>
      <c r="J49" s="1">
        <v>3.6380780468878502</v>
      </c>
      <c r="K49" s="1">
        <v>-0.60983839550920804</v>
      </c>
      <c r="L49" s="1">
        <v>-1.86518942813936</v>
      </c>
      <c r="M49" s="1">
        <v>-0.350746829156108</v>
      </c>
      <c r="N49" s="1">
        <v>-1.14230622353239</v>
      </c>
      <c r="O49" s="1">
        <v>-0.24764557455071601</v>
      </c>
      <c r="P49" s="1">
        <v>-0.70953752872317499</v>
      </c>
      <c r="Q49">
        <v>-0.35078648410987401</v>
      </c>
      <c r="R49">
        <v>-1.14269194798383</v>
      </c>
      <c r="S49">
        <v>-0.247720583506327</v>
      </c>
      <c r="T49">
        <v>-0.71042281089605797</v>
      </c>
    </row>
    <row r="50" spans="1:20" x14ac:dyDescent="0.25">
      <c r="A50" s="1" t="s">
        <v>217</v>
      </c>
      <c r="B50" s="1">
        <v>-369.248206174568</v>
      </c>
      <c r="C50" s="1">
        <v>-365.44171768387099</v>
      </c>
      <c r="D50" s="1">
        <v>3.8064884906974998</v>
      </c>
      <c r="E50" s="1">
        <v>-303.91004685077598</v>
      </c>
      <c r="F50" s="1">
        <v>-303.64193970903199</v>
      </c>
      <c r="G50" s="1">
        <v>0.268107141743608</v>
      </c>
      <c r="H50" s="1">
        <v>-65.338159323792596</v>
      </c>
      <c r="I50" s="1">
        <v>-61.799777974838698</v>
      </c>
      <c r="J50" s="1">
        <v>3.5383813489539002</v>
      </c>
      <c r="K50" s="1">
        <v>-0.60974122332765901</v>
      </c>
      <c r="L50" s="1">
        <v>-1.8652338118692899</v>
      </c>
      <c r="M50" s="1">
        <v>-0.35070335574000899</v>
      </c>
      <c r="N50" s="1">
        <v>-1.14216738593901</v>
      </c>
      <c r="O50" s="1">
        <v>-0.24764083009632201</v>
      </c>
      <c r="P50" s="1">
        <v>-0.70957747635426804</v>
      </c>
      <c r="Q50">
        <v>-0.35074163346085502</v>
      </c>
      <c r="R50">
        <v>-1.14254173238755</v>
      </c>
      <c r="S50">
        <v>-0.24771395529196599</v>
      </c>
      <c r="T50">
        <v>-0.71043942498830603</v>
      </c>
    </row>
    <row r="51" spans="1:20" x14ac:dyDescent="0.25">
      <c r="A51" s="1" t="s">
        <v>218</v>
      </c>
      <c r="B51" s="1">
        <v>-421.59669450852903</v>
      </c>
      <c r="C51" s="1">
        <v>-416.162327474113</v>
      </c>
      <c r="D51" s="1">
        <v>5.4343670344154402</v>
      </c>
      <c r="E51" s="1">
        <v>-369.50671571113998</v>
      </c>
      <c r="F51" s="1">
        <v>-368.75742057884003</v>
      </c>
      <c r="G51" s="1">
        <v>0.749295132299721</v>
      </c>
      <c r="H51" s="1">
        <v>-52.089978797389001</v>
      </c>
      <c r="I51" s="1">
        <v>-47.404906895273299</v>
      </c>
      <c r="J51" s="1">
        <v>4.6850719021157197</v>
      </c>
      <c r="K51" s="1">
        <v>-0.66267898535860104</v>
      </c>
      <c r="L51" s="1">
        <v>-2.0464835526022802</v>
      </c>
      <c r="M51" s="1">
        <v>-0.35106056585068501</v>
      </c>
      <c r="N51" s="1">
        <v>-1.14259891064985</v>
      </c>
      <c r="O51" s="1">
        <v>-0.302150959980023</v>
      </c>
      <c r="P51" s="1">
        <v>-0.89351207911585295</v>
      </c>
      <c r="Q51">
        <v>-0.35110277631445003</v>
      </c>
      <c r="R51">
        <v>-1.1430033554267101</v>
      </c>
      <c r="S51">
        <v>-0.302272616998356</v>
      </c>
      <c r="T51">
        <v>-0.89472821624674304</v>
      </c>
    </row>
    <row r="52" spans="1:20" x14ac:dyDescent="0.25">
      <c r="A52" s="1" t="s">
        <v>219</v>
      </c>
      <c r="B52" s="1">
        <v>-414.549727600898</v>
      </c>
      <c r="C52" s="1">
        <v>-409.43559626191899</v>
      </c>
      <c r="D52" s="1">
        <v>5.1141313389788703</v>
      </c>
      <c r="E52" s="1">
        <v>-367.54977281340501</v>
      </c>
      <c r="F52" s="1">
        <v>-366.83491446827998</v>
      </c>
      <c r="G52" s="1">
        <v>0.71485834512459501</v>
      </c>
      <c r="H52" s="1">
        <v>-46.999954787493003</v>
      </c>
      <c r="I52" s="1">
        <v>-42.600681793638699</v>
      </c>
      <c r="J52" s="1">
        <v>4.3992729938542796</v>
      </c>
      <c r="K52" s="1">
        <v>-0.66141820064646195</v>
      </c>
      <c r="L52" s="1">
        <v>-2.04507553891878</v>
      </c>
      <c r="M52" s="1">
        <v>-0.350729647058167</v>
      </c>
      <c r="N52" s="1">
        <v>-1.14212546173791</v>
      </c>
      <c r="O52" s="1">
        <v>-0.30216784909043198</v>
      </c>
      <c r="P52" s="1">
        <v>-0.89356944677818595</v>
      </c>
      <c r="Q52">
        <v>-0.35077206706534603</v>
      </c>
      <c r="R52">
        <v>-1.1425340783523501</v>
      </c>
      <c r="S52">
        <v>-0.30227998636906001</v>
      </c>
      <c r="T52">
        <v>-0.89468186723159604</v>
      </c>
    </row>
    <row r="53" spans="1:20" x14ac:dyDescent="0.25">
      <c r="A53" s="1" t="s">
        <v>220</v>
      </c>
      <c r="B53" s="1">
        <v>-365.01495674311599</v>
      </c>
      <c r="C53" s="1">
        <v>-355.794567921642</v>
      </c>
      <c r="D53" s="1">
        <v>9.2203888214730707</v>
      </c>
      <c r="E53" s="1">
        <v>-283.19491652503399</v>
      </c>
      <c r="F53" s="1">
        <v>-281.542701260363</v>
      </c>
      <c r="G53" s="1">
        <v>1.65221526467104</v>
      </c>
      <c r="H53" s="1">
        <v>-81.820040218081502</v>
      </c>
      <c r="I53" s="1">
        <v>-74.251866661279493</v>
      </c>
      <c r="J53" s="1">
        <v>7.5681735568020301</v>
      </c>
      <c r="K53" s="1">
        <v>-1.3262463182179101</v>
      </c>
      <c r="L53" s="1">
        <v>-3.8798001919167802</v>
      </c>
      <c r="M53" s="1">
        <v>-0.350793340167878</v>
      </c>
      <c r="N53" s="1">
        <v>-1.14219077609345</v>
      </c>
      <c r="O53" s="1">
        <v>-0.96145911620669</v>
      </c>
      <c r="P53" s="1">
        <v>-2.7204396744587802</v>
      </c>
      <c r="Q53">
        <v>-0.35085924111450101</v>
      </c>
      <c r="R53">
        <v>-1.14282843903924</v>
      </c>
      <c r="S53">
        <v>-0.96166838125774301</v>
      </c>
      <c r="T53">
        <v>-2.7224094101902399</v>
      </c>
    </row>
    <row r="54" spans="1:20" x14ac:dyDescent="0.25">
      <c r="A54" s="1" t="s">
        <v>221</v>
      </c>
      <c r="B54" s="1">
        <v>-349.02308325319802</v>
      </c>
      <c r="C54" s="1">
        <v>-341.236399306686</v>
      </c>
      <c r="D54" s="1">
        <v>7.7866839465111903</v>
      </c>
      <c r="E54" s="1">
        <v>-296.94517938519903</v>
      </c>
      <c r="F54" s="1">
        <v>-295.59964535581003</v>
      </c>
      <c r="G54" s="1">
        <v>1.3455340293889899</v>
      </c>
      <c r="H54" s="1">
        <v>-52.077903867998401</v>
      </c>
      <c r="I54" s="1">
        <v>-45.636753950876198</v>
      </c>
      <c r="J54" s="1">
        <v>6.4411499171221998</v>
      </c>
      <c r="K54" s="1">
        <v>-1.32127146250239</v>
      </c>
      <c r="L54" s="1">
        <v>-3.8736100694489801</v>
      </c>
      <c r="M54" s="1">
        <v>-0.35087996791119702</v>
      </c>
      <c r="N54" s="1">
        <v>-1.14276682759426</v>
      </c>
      <c r="O54" s="1">
        <v>-0.961272556954339</v>
      </c>
      <c r="P54" s="1">
        <v>-2.7201267561972302</v>
      </c>
      <c r="Q54">
        <v>-0.350922785679044</v>
      </c>
      <c r="R54">
        <v>-1.14319610106886</v>
      </c>
      <c r="S54">
        <v>-0.96146320299994303</v>
      </c>
      <c r="T54">
        <v>-2.7219173230106501</v>
      </c>
    </row>
    <row r="55" spans="1:20" x14ac:dyDescent="0.25">
      <c r="A55" s="1" t="s">
        <v>222</v>
      </c>
      <c r="B55" s="1">
        <v>-348.68540549523698</v>
      </c>
      <c r="C55" s="1">
        <v>-341.23468390746399</v>
      </c>
      <c r="D55" s="1">
        <v>7.4507215877723096</v>
      </c>
      <c r="E55" s="1">
        <v>-299.446563390839</v>
      </c>
      <c r="F55" s="1">
        <v>-298.10437600786503</v>
      </c>
      <c r="G55" s="1">
        <v>1.3421873829731801</v>
      </c>
      <c r="H55" s="1">
        <v>-49.238842104398103</v>
      </c>
      <c r="I55" s="1">
        <v>-43.130307899598897</v>
      </c>
      <c r="J55" s="1">
        <v>6.1085342047991302</v>
      </c>
      <c r="K55" s="1">
        <v>-1.3210820637494201</v>
      </c>
      <c r="L55" s="1">
        <v>-3.87225470301789</v>
      </c>
      <c r="M55" s="1">
        <v>-0.35069898877446198</v>
      </c>
      <c r="N55" s="1">
        <v>-1.1423424481431801</v>
      </c>
      <c r="O55" s="1">
        <v>-0.96145277101497395</v>
      </c>
      <c r="P55" s="1">
        <v>-2.7200884768920299</v>
      </c>
      <c r="Q55">
        <v>-0.35074801317215698</v>
      </c>
      <c r="R55">
        <v>-1.1428223628688301</v>
      </c>
      <c r="S55">
        <v>-0.96162674679780902</v>
      </c>
      <c r="T55">
        <v>-2.72171217947123</v>
      </c>
    </row>
    <row r="56" spans="1:20" x14ac:dyDescent="0.25">
      <c r="A56" s="1" t="s">
        <v>223</v>
      </c>
      <c r="B56" s="1">
        <v>-354.80824861584301</v>
      </c>
      <c r="C56" s="1">
        <v>-346.64078505691498</v>
      </c>
      <c r="D56" s="1">
        <v>8.1674635589283895</v>
      </c>
      <c r="E56" s="1">
        <v>-283.07470578144103</v>
      </c>
      <c r="F56" s="1">
        <v>-281.63337800082797</v>
      </c>
      <c r="G56" s="1">
        <v>1.4413277806137901</v>
      </c>
      <c r="H56" s="1">
        <v>-71.733542834401604</v>
      </c>
      <c r="I56" s="1">
        <v>-65.007407056087004</v>
      </c>
      <c r="J56" s="1">
        <v>6.7261357783145996</v>
      </c>
      <c r="K56" s="1">
        <v>-1.3246944198714701</v>
      </c>
      <c r="L56" s="1">
        <v>-3.8777043039283101</v>
      </c>
      <c r="M56" s="1">
        <v>-0.35074962498110002</v>
      </c>
      <c r="N56" s="1">
        <v>-1.14216121392683</v>
      </c>
      <c r="O56" s="1">
        <v>-0.96158974836520394</v>
      </c>
      <c r="P56" s="1">
        <v>-2.7205762767536301</v>
      </c>
      <c r="Q56">
        <v>-0.350810313306124</v>
      </c>
      <c r="R56">
        <v>-1.1427494094436901</v>
      </c>
      <c r="S56">
        <v>-0.96177417992274195</v>
      </c>
      <c r="T56">
        <v>-2.7223048108216399</v>
      </c>
    </row>
    <row r="57" spans="1:20" x14ac:dyDescent="0.25">
      <c r="A57" s="1" t="s">
        <v>224</v>
      </c>
      <c r="B57" s="1">
        <v>-360.28793899144398</v>
      </c>
      <c r="C57" s="1">
        <v>-353.94234957705203</v>
      </c>
      <c r="D57" s="1">
        <v>6.3455894143921796</v>
      </c>
      <c r="E57" s="1">
        <v>-318.44098207547802</v>
      </c>
      <c r="F57" s="1">
        <v>-316.78577793124799</v>
      </c>
      <c r="G57" s="1">
        <v>1.6552041442299501</v>
      </c>
      <c r="H57" s="1">
        <v>-41.846956915965698</v>
      </c>
      <c r="I57" s="1">
        <v>-37.156571645803503</v>
      </c>
      <c r="J57" s="1">
        <v>4.6903852701622197</v>
      </c>
      <c r="K57" s="1">
        <v>-0.84404756712093398</v>
      </c>
      <c r="L57" s="1">
        <v>-2.5523157983249698</v>
      </c>
      <c r="M57" s="1">
        <v>-0.35071819997845199</v>
      </c>
      <c r="N57" s="1">
        <v>-1.1421055795933399</v>
      </c>
      <c r="O57" s="1">
        <v>-0.48614146564182198</v>
      </c>
      <c r="P57" s="1">
        <v>-1.4014594584159099</v>
      </c>
      <c r="Q57">
        <v>-0.35075692530358399</v>
      </c>
      <c r="R57">
        <v>-1.1424748733457799</v>
      </c>
      <c r="S57">
        <v>-0.48626604847283</v>
      </c>
      <c r="T57">
        <v>-1.40271332966289</v>
      </c>
    </row>
    <row r="58" spans="1:20" x14ac:dyDescent="0.25">
      <c r="A58" s="1" t="s">
        <v>225</v>
      </c>
      <c r="B58" s="1">
        <v>-353.29219442077903</v>
      </c>
      <c r="C58" s="1">
        <v>-347.60567358218498</v>
      </c>
      <c r="D58" s="1">
        <v>5.6865208385942703</v>
      </c>
      <c r="E58" s="1">
        <v>-315.37848684700299</v>
      </c>
      <c r="F58" s="1">
        <v>-313.87574770318702</v>
      </c>
      <c r="G58" s="1">
        <v>1.50273914381546</v>
      </c>
      <c r="H58" s="1">
        <v>-37.9137075737762</v>
      </c>
      <c r="I58" s="1">
        <v>-33.729925878997399</v>
      </c>
      <c r="J58" s="1">
        <v>4.1837816947787996</v>
      </c>
      <c r="K58" s="1">
        <v>-0.84316878912366799</v>
      </c>
      <c r="L58" s="1">
        <v>-2.5513190732836399</v>
      </c>
      <c r="M58" s="1">
        <v>-0.35057097949416599</v>
      </c>
      <c r="N58" s="1">
        <v>-1.14185637616477</v>
      </c>
      <c r="O58" s="1">
        <v>-0.48614523813411797</v>
      </c>
      <c r="P58" s="1">
        <v>-1.40147470216032</v>
      </c>
      <c r="Q58">
        <v>-0.35060901535119199</v>
      </c>
      <c r="R58">
        <v>-1.1422177176952599</v>
      </c>
      <c r="S58">
        <v>-0.48625142626949402</v>
      </c>
      <c r="T58">
        <v>-1.4025626547080401</v>
      </c>
    </row>
    <row r="59" spans="1:20" x14ac:dyDescent="0.25">
      <c r="A59" s="1" t="s">
        <v>226</v>
      </c>
      <c r="B59" s="1">
        <v>-412.15034593948701</v>
      </c>
      <c r="C59" s="1">
        <v>-406.533180025918</v>
      </c>
      <c r="D59" s="1">
        <v>5.6171659135693401</v>
      </c>
      <c r="E59" s="1">
        <v>-360.15650913066401</v>
      </c>
      <c r="F59" s="1">
        <v>-359.44767041222201</v>
      </c>
      <c r="G59" s="1">
        <v>0.70883871844161805</v>
      </c>
      <c r="H59" s="1">
        <v>-51.993836808823403</v>
      </c>
      <c r="I59" s="1">
        <v>-47.085509613695699</v>
      </c>
      <c r="J59" s="1">
        <v>4.9083271951277201</v>
      </c>
      <c r="K59" s="1">
        <v>-0.91821538036229999</v>
      </c>
      <c r="L59" s="1">
        <v>-2.7955900642247302</v>
      </c>
      <c r="M59" s="1">
        <v>-0.350997310296289</v>
      </c>
      <c r="N59" s="1">
        <v>-1.1425078442182299</v>
      </c>
      <c r="O59" s="1">
        <v>-0.55775984798405798</v>
      </c>
      <c r="P59" s="1">
        <v>-1.64273703817665</v>
      </c>
      <c r="Q59">
        <v>-0.35104443953801101</v>
      </c>
      <c r="R59">
        <v>-1.1429593229060699</v>
      </c>
      <c r="S59">
        <v>-0.55788750836923495</v>
      </c>
      <c r="T59">
        <v>-1.64398025277731</v>
      </c>
    </row>
    <row r="60" spans="1:20" x14ac:dyDescent="0.25">
      <c r="A60" s="1" t="s">
        <v>227</v>
      </c>
      <c r="B60" s="1">
        <v>-403.983179743694</v>
      </c>
      <c r="C60" s="1">
        <v>-398.78232243852199</v>
      </c>
      <c r="D60" s="1">
        <v>5.2008573051720397</v>
      </c>
      <c r="E60" s="1">
        <v>-358.22839646562898</v>
      </c>
      <c r="F60" s="1">
        <v>-357.57878813543999</v>
      </c>
      <c r="G60" s="1">
        <v>0.64960833018901798</v>
      </c>
      <c r="H60" s="1">
        <v>-45.754783278065098</v>
      </c>
      <c r="I60" s="1">
        <v>-41.203534303082002</v>
      </c>
      <c r="J60" s="1">
        <v>4.5512489749830296</v>
      </c>
      <c r="K60" s="1">
        <v>-0.91684165592774003</v>
      </c>
      <c r="L60" s="1">
        <v>-2.7940209894463202</v>
      </c>
      <c r="M60" s="1">
        <v>-0.35072616019462999</v>
      </c>
      <c r="N60" s="1">
        <v>-1.14214303845253</v>
      </c>
      <c r="O60" s="1">
        <v>-0.55777614079252702</v>
      </c>
      <c r="P60" s="1">
        <v>-1.64279023168172</v>
      </c>
      <c r="Q60">
        <v>-0.35077248835207397</v>
      </c>
      <c r="R60">
        <v>-1.14258761387694</v>
      </c>
      <c r="S60">
        <v>-0.55789165614764102</v>
      </c>
      <c r="T60">
        <v>-1.6439172917429801</v>
      </c>
    </row>
    <row r="61" spans="1:20" x14ac:dyDescent="0.25">
      <c r="A61" s="1" t="s">
        <v>228</v>
      </c>
      <c r="B61" s="1">
        <v>-370.51614171082599</v>
      </c>
      <c r="C61" s="1">
        <v>-365.89228034455198</v>
      </c>
      <c r="D61" s="1">
        <v>4.6238613662745101</v>
      </c>
      <c r="E61" s="1">
        <v>-335.77141731596902</v>
      </c>
      <c r="F61" s="1">
        <v>-335.01981029149903</v>
      </c>
      <c r="G61" s="1">
        <v>0.75160702447007199</v>
      </c>
      <c r="H61" s="1">
        <v>-34.744724394856902</v>
      </c>
      <c r="I61" s="1">
        <v>-30.872470053052499</v>
      </c>
      <c r="J61" s="1">
        <v>3.8722543418044402</v>
      </c>
      <c r="K61" s="1">
        <v>-0.65857281948434498</v>
      </c>
      <c r="L61" s="1">
        <v>-2.1183525201141302</v>
      </c>
      <c r="M61" s="1">
        <v>-0.33481701044808898</v>
      </c>
      <c r="N61" s="1">
        <v>-1.18629326288281</v>
      </c>
      <c r="O61" s="1">
        <v>-0.31767646639715202</v>
      </c>
      <c r="P61" s="1">
        <v>-0.92490503506771005</v>
      </c>
      <c r="Q61">
        <v>-0.33484075445422801</v>
      </c>
      <c r="R61">
        <v>-1.18655205964046</v>
      </c>
      <c r="S61">
        <v>-0.31777561873403598</v>
      </c>
      <c r="T61">
        <v>-0.92599820554340995</v>
      </c>
    </row>
    <row r="62" spans="1:20" x14ac:dyDescent="0.25">
      <c r="A62" s="1" t="s">
        <v>229</v>
      </c>
      <c r="B62" s="1">
        <v>-355.87479056170599</v>
      </c>
      <c r="C62" s="1">
        <v>-351.56558200849997</v>
      </c>
      <c r="D62" s="1">
        <v>4.3092085532067204</v>
      </c>
      <c r="E62" s="1">
        <v>-323.29742906432801</v>
      </c>
      <c r="F62" s="1">
        <v>-322.60129545017401</v>
      </c>
      <c r="G62" s="1">
        <v>0.69613361415467301</v>
      </c>
      <c r="H62" s="1">
        <v>-32.577361497377801</v>
      </c>
      <c r="I62" s="1">
        <v>-28.964286558325799</v>
      </c>
      <c r="J62" s="1">
        <v>3.61307493905205</v>
      </c>
      <c r="K62" s="1">
        <v>-0.65840547676049399</v>
      </c>
      <c r="L62" s="1">
        <v>-2.1180973745180101</v>
      </c>
      <c r="M62" s="1">
        <v>-0.33500861422295702</v>
      </c>
      <c r="N62" s="1">
        <v>-1.1864694443825401</v>
      </c>
      <c r="O62" s="1">
        <v>-0.31768196074141902</v>
      </c>
      <c r="P62" s="1">
        <v>-0.92493477194889295</v>
      </c>
      <c r="Q62">
        <v>-0.33502983866011099</v>
      </c>
      <c r="R62">
        <v>-1.18669714287499</v>
      </c>
      <c r="S62">
        <v>-0.31777581282521999</v>
      </c>
      <c r="T62">
        <v>-0.925968144303281</v>
      </c>
    </row>
    <row r="63" spans="1:20" x14ac:dyDescent="0.25">
      <c r="A63" s="1" t="s">
        <v>230</v>
      </c>
      <c r="B63" s="1">
        <v>-361.79763685286503</v>
      </c>
      <c r="C63" s="1">
        <v>-357.44264698994101</v>
      </c>
      <c r="D63" s="1">
        <v>4.35498986292437</v>
      </c>
      <c r="E63" s="1">
        <v>-329.57107597826899</v>
      </c>
      <c r="F63" s="1">
        <v>-328.85878418388398</v>
      </c>
      <c r="G63" s="1">
        <v>0.71229179438546197</v>
      </c>
      <c r="H63" s="1">
        <v>-32.226560874595698</v>
      </c>
      <c r="I63" s="1">
        <v>-28.5838628060568</v>
      </c>
      <c r="J63" s="1">
        <v>3.6426980685389099</v>
      </c>
      <c r="K63" s="1">
        <v>-0.65814270153538901</v>
      </c>
      <c r="L63" s="1">
        <v>-2.1179491240234398</v>
      </c>
      <c r="M63" s="1">
        <v>-0.33485358677807298</v>
      </c>
      <c r="N63" s="1">
        <v>-1.1863656780751599</v>
      </c>
      <c r="O63" s="1">
        <v>-0.317680019517743</v>
      </c>
      <c r="P63" s="1">
        <v>-0.92491809408426995</v>
      </c>
      <c r="Q63">
        <v>-0.33487489967332101</v>
      </c>
      <c r="R63">
        <v>-1.18659721072168</v>
      </c>
      <c r="S63">
        <v>-0.31777419355175501</v>
      </c>
      <c r="T63">
        <v>-0.92595850472871999</v>
      </c>
    </row>
    <row r="64" spans="1:20" x14ac:dyDescent="0.25">
      <c r="A64" s="1" t="s">
        <v>31</v>
      </c>
      <c r="B64" s="1">
        <v>-397.11632753831202</v>
      </c>
      <c r="C64" s="1">
        <v>-382.365795227501</v>
      </c>
      <c r="D64" s="1">
        <v>14.750532310811</v>
      </c>
      <c r="E64" s="1">
        <v>-336.62264465953899</v>
      </c>
      <c r="F64" s="1">
        <v>-336.59364973636298</v>
      </c>
      <c r="G64" s="1">
        <v>2.8994923176790199E-2</v>
      </c>
      <c r="H64" s="1">
        <v>-60.493682878772198</v>
      </c>
      <c r="I64" s="1">
        <v>-45.772145491137898</v>
      </c>
      <c r="J64" s="1">
        <v>14.7215373876342</v>
      </c>
      <c r="K64" s="1">
        <v>-0.437660868163814</v>
      </c>
      <c r="L64" s="1">
        <v>-1.4207842872763601</v>
      </c>
      <c r="M64" s="1">
        <v>-0.33507698100259298</v>
      </c>
      <c r="N64" s="1">
        <v>-1.18666102585814</v>
      </c>
      <c r="O64" s="1">
        <v>-9.2427995528844606E-2</v>
      </c>
      <c r="P64" s="1">
        <v>-0.22123832925372</v>
      </c>
      <c r="Q64">
        <v>-0.33508741801300002</v>
      </c>
      <c r="R64">
        <v>-1.1867697826489501</v>
      </c>
      <c r="S64">
        <v>-9.3985106362173707E-2</v>
      </c>
      <c r="T64">
        <v>-0.225169161310486</v>
      </c>
    </row>
    <row r="65" spans="1:20" x14ac:dyDescent="0.25">
      <c r="A65" s="1" t="s">
        <v>32</v>
      </c>
      <c r="B65" s="1">
        <v>-382.00882078086602</v>
      </c>
      <c r="C65" s="1">
        <v>-367.55567348371198</v>
      </c>
      <c r="D65" s="1">
        <v>14.453147297154199</v>
      </c>
      <c r="E65" s="1">
        <v>-323.40320825699803</v>
      </c>
      <c r="F65" s="1">
        <v>-323.37807518976302</v>
      </c>
      <c r="G65" s="1">
        <v>2.5133067235293301E-2</v>
      </c>
      <c r="H65" s="1">
        <v>-58.605612523867798</v>
      </c>
      <c r="I65" s="1">
        <v>-44.177598293948797</v>
      </c>
      <c r="J65" s="1">
        <v>14.428014229918899</v>
      </c>
      <c r="K65" s="1">
        <v>-0.43731692782435999</v>
      </c>
      <c r="L65" s="1">
        <v>-1.4205680579797499</v>
      </c>
      <c r="M65" s="1">
        <v>-0.33504717409934598</v>
      </c>
      <c r="N65" s="1">
        <v>-1.18684979104612</v>
      </c>
      <c r="O65" s="1">
        <v>-9.2427995528841095E-2</v>
      </c>
      <c r="P65" s="1">
        <v>-0.22123832925371401</v>
      </c>
      <c r="Q65">
        <v>-0.33505609522347901</v>
      </c>
      <c r="R65">
        <v>-1.1869437028683201</v>
      </c>
      <c r="S65">
        <v>-9.39493430032282E-2</v>
      </c>
      <c r="T65">
        <v>-0.225109488473067</v>
      </c>
    </row>
    <row r="66" spans="1:20" x14ac:dyDescent="0.25">
      <c r="A66" s="1" t="s">
        <v>33</v>
      </c>
      <c r="B66" s="1">
        <v>-389.41026942136398</v>
      </c>
      <c r="C66" s="1">
        <v>-375.55511807246199</v>
      </c>
      <c r="D66" s="1">
        <v>13.855151348902799</v>
      </c>
      <c r="E66" s="1">
        <v>-331.97956236107802</v>
      </c>
      <c r="F66" s="1">
        <v>-331.95376125592401</v>
      </c>
      <c r="G66" s="1">
        <v>2.5801105153678498E-2</v>
      </c>
      <c r="H66" s="1">
        <v>-57.430707060286302</v>
      </c>
      <c r="I66" s="1">
        <v>-43.601356816537198</v>
      </c>
      <c r="J66" s="1">
        <v>13.829350243749101</v>
      </c>
      <c r="K66" s="1">
        <v>-0.43708480918420201</v>
      </c>
      <c r="L66" s="1">
        <v>-1.4201905791062399</v>
      </c>
      <c r="M66" s="1">
        <v>-0.33503786379295503</v>
      </c>
      <c r="N66" s="1">
        <v>-1.18669700163341</v>
      </c>
      <c r="O66" s="1">
        <v>-9.2427995528889598E-2</v>
      </c>
      <c r="P66" s="1">
        <v>-0.22123832925380199</v>
      </c>
      <c r="Q66">
        <v>-0.33504757857748602</v>
      </c>
      <c r="R66">
        <v>-1.18679696758432</v>
      </c>
      <c r="S66">
        <v>-9.3883991400252401E-2</v>
      </c>
      <c r="T66">
        <v>-0.224939973248105</v>
      </c>
    </row>
    <row r="67" spans="1:20" x14ac:dyDescent="0.25">
      <c r="A67" s="1" t="s">
        <v>231</v>
      </c>
      <c r="B67" s="1">
        <v>-401.54076852664201</v>
      </c>
      <c r="C67" s="1">
        <v>-397.62824908280299</v>
      </c>
      <c r="D67" s="1">
        <v>3.9125194438389701</v>
      </c>
      <c r="E67" s="1">
        <v>-358.42660027720501</v>
      </c>
      <c r="F67" s="1">
        <v>-358.38048945788</v>
      </c>
      <c r="G67" s="1">
        <v>4.6110819325193501E-2</v>
      </c>
      <c r="H67" s="1">
        <v>-43.114168249436901</v>
      </c>
      <c r="I67" s="1">
        <v>-39.247759624923098</v>
      </c>
      <c r="J67" s="1">
        <v>3.8664086245137801</v>
      </c>
      <c r="K67" s="1">
        <v>-0.396238278022917</v>
      </c>
      <c r="L67" s="1">
        <v>-1.3679624279207501</v>
      </c>
      <c r="M67" s="1">
        <v>-0.33509848100496198</v>
      </c>
      <c r="N67" s="1">
        <v>-1.18668771288383</v>
      </c>
      <c r="O67" s="1">
        <v>-5.3566918255588701E-2</v>
      </c>
      <c r="P67" s="1">
        <v>-0.172426276623141</v>
      </c>
      <c r="Q67">
        <v>-0.33510843718663702</v>
      </c>
      <c r="R67">
        <v>-1.1867919113038701</v>
      </c>
      <c r="S67">
        <v>-5.3647971193991298E-2</v>
      </c>
      <c r="T67">
        <v>-0.17370370615070799</v>
      </c>
    </row>
    <row r="68" spans="1:20" x14ac:dyDescent="0.25">
      <c r="A68" s="1" t="s">
        <v>232</v>
      </c>
      <c r="B68" s="1">
        <v>-386.75764593476703</v>
      </c>
      <c r="C68" s="1">
        <v>-382.90073354348903</v>
      </c>
      <c r="D68" s="1">
        <v>3.8569123912779899</v>
      </c>
      <c r="E68" s="1">
        <v>-344.71573860432699</v>
      </c>
      <c r="F68" s="1">
        <v>-344.67233875283199</v>
      </c>
      <c r="G68" s="1">
        <v>4.3399851494844502E-2</v>
      </c>
      <c r="H68" s="1">
        <v>-42.0419073304395</v>
      </c>
      <c r="I68" s="1">
        <v>-38.228394790656402</v>
      </c>
      <c r="J68" s="1">
        <v>3.81351253978315</v>
      </c>
      <c r="K68" s="1">
        <v>-0.39595184745673501</v>
      </c>
      <c r="L68" s="1">
        <v>-1.3678013171527299</v>
      </c>
      <c r="M68" s="1">
        <v>-0.33499196011778598</v>
      </c>
      <c r="N68" s="1">
        <v>-1.1867550949975101</v>
      </c>
      <c r="O68" s="1">
        <v>-5.3566918255585301E-2</v>
      </c>
      <c r="P68" s="1">
        <v>-0.17242627662313001</v>
      </c>
      <c r="Q68">
        <v>-0.335000806516071</v>
      </c>
      <c r="R68">
        <v>-1.18684883022971</v>
      </c>
      <c r="S68">
        <v>-5.3647439946899397E-2</v>
      </c>
      <c r="T68">
        <v>-0.17369566331716299</v>
      </c>
    </row>
    <row r="69" spans="1:20" x14ac:dyDescent="0.25">
      <c r="A69" s="1" t="s">
        <v>233</v>
      </c>
      <c r="B69" s="1">
        <v>-395.70055208085</v>
      </c>
      <c r="C69" s="1">
        <v>-391.922689234176</v>
      </c>
      <c r="D69" s="1">
        <v>3.7778628466747399</v>
      </c>
      <c r="E69" s="1">
        <v>-354.052277469746</v>
      </c>
      <c r="F69" s="1">
        <v>-354.00970884855201</v>
      </c>
      <c r="G69" s="1">
        <v>4.2568621194740801E-2</v>
      </c>
      <c r="H69" s="1">
        <v>-41.648274611103901</v>
      </c>
      <c r="I69" s="1">
        <v>-37.912980385623797</v>
      </c>
      <c r="J69" s="1">
        <v>3.7352942254800001</v>
      </c>
      <c r="K69" s="1">
        <v>-0.39595198820155503</v>
      </c>
      <c r="L69" s="1">
        <v>-1.3677376021043901</v>
      </c>
      <c r="M69" s="1">
        <v>-0.335087105068964</v>
      </c>
      <c r="N69" s="1">
        <v>-1.1867463025045999</v>
      </c>
      <c r="O69" s="1">
        <v>-5.3566918255589402E-2</v>
      </c>
      <c r="P69" s="1">
        <v>-0.172426276623138</v>
      </c>
      <c r="Q69">
        <v>-0.335096173785778</v>
      </c>
      <c r="R69">
        <v>-1.18684113482016</v>
      </c>
      <c r="S69">
        <v>-5.36458743392626E-2</v>
      </c>
      <c r="T69">
        <v>-0.173666117744284</v>
      </c>
    </row>
    <row r="70" spans="1:20" x14ac:dyDescent="0.25">
      <c r="A70" s="1" t="s">
        <v>234</v>
      </c>
      <c r="B70" s="1">
        <v>-351.07261143038602</v>
      </c>
      <c r="C70" s="1">
        <v>-347.92341871178797</v>
      </c>
      <c r="D70" s="1">
        <v>3.1491927185986599</v>
      </c>
      <c r="E70" s="1">
        <v>-306.31242880401402</v>
      </c>
      <c r="F70" s="1">
        <v>-306.12929760123899</v>
      </c>
      <c r="G70" s="1">
        <v>0.18313120277471101</v>
      </c>
      <c r="H70" s="1">
        <v>-44.760182626372497</v>
      </c>
      <c r="I70" s="1">
        <v>-41.794121110548602</v>
      </c>
      <c r="J70" s="1">
        <v>2.9660615158239398</v>
      </c>
      <c r="K70" s="1">
        <v>-0.58853547110045001</v>
      </c>
      <c r="L70" s="1">
        <v>-1.89954810561396</v>
      </c>
      <c r="M70" s="1">
        <v>-0.33500636102772502</v>
      </c>
      <c r="N70" s="1">
        <v>-1.1865340250030001</v>
      </c>
      <c r="O70" s="1">
        <v>-0.245388818079361</v>
      </c>
      <c r="P70" s="1">
        <v>-0.70410612191226596</v>
      </c>
      <c r="Q70">
        <v>-0.33502744183738198</v>
      </c>
      <c r="R70">
        <v>-1.18675971251394</v>
      </c>
      <c r="S70">
        <v>-0.24545578929259201</v>
      </c>
      <c r="T70">
        <v>-0.704922095050314</v>
      </c>
    </row>
    <row r="71" spans="1:20" x14ac:dyDescent="0.25">
      <c r="A71" s="1" t="s">
        <v>235</v>
      </c>
      <c r="B71" s="1">
        <v>-355.00497451266602</v>
      </c>
      <c r="C71" s="1">
        <v>-351.672105239264</v>
      </c>
      <c r="D71" s="1">
        <v>3.3328692734018102</v>
      </c>
      <c r="E71" s="1">
        <v>-306.594318387025</v>
      </c>
      <c r="F71" s="1">
        <v>-306.41020093990301</v>
      </c>
      <c r="G71" s="1">
        <v>0.184117447121702</v>
      </c>
      <c r="H71" s="1">
        <v>-48.410656125640401</v>
      </c>
      <c r="I71" s="1">
        <v>-45.261904299360303</v>
      </c>
      <c r="J71" s="1">
        <v>3.14875182628011</v>
      </c>
      <c r="K71" s="1">
        <v>-0.58898064777536296</v>
      </c>
      <c r="L71" s="1">
        <v>-1.9004002202471499</v>
      </c>
      <c r="M71" s="1">
        <v>-0.33487414175457397</v>
      </c>
      <c r="N71" s="1">
        <v>-1.18642768337778</v>
      </c>
      <c r="O71" s="1">
        <v>-0.24540219559889301</v>
      </c>
      <c r="P71" s="1">
        <v>-0.70423820489639</v>
      </c>
      <c r="Q71">
        <v>-0.33489535316064301</v>
      </c>
      <c r="R71">
        <v>-1.18665465234408</v>
      </c>
      <c r="S71">
        <v>-0.245475621301039</v>
      </c>
      <c r="T71">
        <v>-0.705115894828513</v>
      </c>
    </row>
    <row r="72" spans="1:20" x14ac:dyDescent="0.25">
      <c r="A72" s="1" t="s">
        <v>236</v>
      </c>
      <c r="B72" s="1">
        <v>-351.06867476261698</v>
      </c>
      <c r="C72" s="1">
        <v>-347.91735904244803</v>
      </c>
      <c r="D72" s="1">
        <v>3.1513157201686699</v>
      </c>
      <c r="E72" s="1">
        <v>-306.27740457623202</v>
      </c>
      <c r="F72" s="1">
        <v>-306.09424187405801</v>
      </c>
      <c r="G72" s="1">
        <v>0.18316270217341599</v>
      </c>
      <c r="H72" s="1">
        <v>-44.791270186384999</v>
      </c>
      <c r="I72" s="1">
        <v>-41.8231171683898</v>
      </c>
      <c r="J72" s="1">
        <v>2.9681530179952502</v>
      </c>
      <c r="K72" s="1">
        <v>-0.58854160795636401</v>
      </c>
      <c r="L72" s="1">
        <v>-1.89955817534347</v>
      </c>
      <c r="M72" s="1">
        <v>-0.33500770177787897</v>
      </c>
      <c r="N72" s="1">
        <v>-1.18653487380177</v>
      </c>
      <c r="O72" s="1">
        <v>-0.24538908665683301</v>
      </c>
      <c r="P72" s="1">
        <v>-0.70410802974708298</v>
      </c>
      <c r="Q72">
        <v>-0.33502879077118602</v>
      </c>
      <c r="R72">
        <v>-1.1867606289877699</v>
      </c>
      <c r="S72">
        <v>-0.24545612864565899</v>
      </c>
      <c r="T72">
        <v>-0.70492465285945805</v>
      </c>
    </row>
    <row r="73" spans="1:20" x14ac:dyDescent="0.25">
      <c r="A73" s="1" t="s">
        <v>237</v>
      </c>
      <c r="B73" s="1">
        <v>-354.99209621100403</v>
      </c>
      <c r="C73" s="1">
        <v>-351.66167876180702</v>
      </c>
      <c r="D73" s="1">
        <v>3.3304174491973502</v>
      </c>
      <c r="E73" s="1">
        <v>-306.62065500904401</v>
      </c>
      <c r="F73" s="1">
        <v>-306.43668971603699</v>
      </c>
      <c r="G73" s="1">
        <v>0.18396529300676001</v>
      </c>
      <c r="H73" s="1">
        <v>-48.3714412019607</v>
      </c>
      <c r="I73" s="1">
        <v>-45.224989045770101</v>
      </c>
      <c r="J73" s="1">
        <v>3.1464521561905898</v>
      </c>
      <c r="K73" s="1">
        <v>-0.58897355481512803</v>
      </c>
      <c r="L73" s="1">
        <v>-1.9003913226455</v>
      </c>
      <c r="M73" s="1">
        <v>-0.334874535417853</v>
      </c>
      <c r="N73" s="1">
        <v>-1.1864273225414199</v>
      </c>
      <c r="O73" s="1">
        <v>-0.24540151667428201</v>
      </c>
      <c r="P73" s="1">
        <v>-0.70423779660444097</v>
      </c>
      <c r="Q73">
        <v>-0.33489573699945502</v>
      </c>
      <c r="R73">
        <v>-1.18665415605463</v>
      </c>
      <c r="S73">
        <v>-0.24547488845302001</v>
      </c>
      <c r="T73">
        <v>-0.70511480984217401</v>
      </c>
    </row>
    <row r="74" spans="1:20" x14ac:dyDescent="0.25">
      <c r="A74" s="1" t="s">
        <v>238</v>
      </c>
      <c r="B74" s="1">
        <v>-358.32894842537701</v>
      </c>
      <c r="C74" s="1">
        <v>-355.01336166600203</v>
      </c>
      <c r="D74" s="1">
        <v>3.3155867593752801</v>
      </c>
      <c r="E74" s="1">
        <v>-309.21409954019703</v>
      </c>
      <c r="F74" s="1">
        <v>-309.02957323726201</v>
      </c>
      <c r="G74" s="1">
        <v>0.18452630293460601</v>
      </c>
      <c r="H74" s="1">
        <v>-49.1148488851805</v>
      </c>
      <c r="I74" s="1">
        <v>-45.983788428739899</v>
      </c>
      <c r="J74" s="1">
        <v>3.1310604564406699</v>
      </c>
      <c r="K74" s="1">
        <v>-0.58900361939518397</v>
      </c>
      <c r="L74" s="1">
        <v>-1.9005954983932001</v>
      </c>
      <c r="M74" s="1">
        <v>-0.33489746254353298</v>
      </c>
      <c r="N74" s="1">
        <v>-1.1864141940923301</v>
      </c>
      <c r="O74" s="1">
        <v>-0.245368746001946</v>
      </c>
      <c r="P74" s="1">
        <v>-0.70421185993629298</v>
      </c>
      <c r="Q74">
        <v>-0.33491931490030602</v>
      </c>
      <c r="R74">
        <v>-1.1866479483602601</v>
      </c>
      <c r="S74">
        <v>-0.245440615878981</v>
      </c>
      <c r="T74">
        <v>-0.70507694112674701</v>
      </c>
    </row>
    <row r="75" spans="1:20" x14ac:dyDescent="0.25">
      <c r="A75" s="1" t="s">
        <v>239</v>
      </c>
      <c r="B75" s="1">
        <v>-358.34402499910902</v>
      </c>
      <c r="C75" s="1">
        <v>-355.02871617958999</v>
      </c>
      <c r="D75" s="1">
        <v>3.3153088195192102</v>
      </c>
      <c r="E75" s="1">
        <v>-309.23871521202699</v>
      </c>
      <c r="F75" s="1">
        <v>-309.05419257015802</v>
      </c>
      <c r="G75" s="1">
        <v>0.18452264186966799</v>
      </c>
      <c r="H75" s="1">
        <v>-49.105309787081801</v>
      </c>
      <c r="I75" s="1">
        <v>-45.974523609432303</v>
      </c>
      <c r="J75" s="1">
        <v>3.13078617764954</v>
      </c>
      <c r="K75" s="1">
        <v>-0.58900371306078902</v>
      </c>
      <c r="L75" s="1">
        <v>-1.9005916615706699</v>
      </c>
      <c r="M75" s="1">
        <v>-0.33489791830214299</v>
      </c>
      <c r="N75" s="1">
        <v>-1.1864124106660401</v>
      </c>
      <c r="O75" s="1">
        <v>-0.24536943071527401</v>
      </c>
      <c r="P75" s="1">
        <v>-0.70421239298122495</v>
      </c>
      <c r="Q75">
        <v>-0.33491976742445101</v>
      </c>
      <c r="R75">
        <v>-1.18664613770577</v>
      </c>
      <c r="S75">
        <v>-0.24544128871588899</v>
      </c>
      <c r="T75">
        <v>-0.70507741204218499</v>
      </c>
    </row>
    <row r="76" spans="1:20" x14ac:dyDescent="0.25">
      <c r="A76" s="1" t="s">
        <v>240</v>
      </c>
      <c r="B76" s="1">
        <v>-407.905297319049</v>
      </c>
      <c r="C76" s="1">
        <v>-402.50064233970397</v>
      </c>
      <c r="D76" s="1">
        <v>5.4046549793457102</v>
      </c>
      <c r="E76" s="1">
        <v>-364.68558470074902</v>
      </c>
      <c r="F76" s="1">
        <v>-363.97811036077002</v>
      </c>
      <c r="G76" s="1">
        <v>0.70747433997818598</v>
      </c>
      <c r="H76" s="1">
        <v>-43.219712618300598</v>
      </c>
      <c r="I76" s="1">
        <v>-38.522531978933003</v>
      </c>
      <c r="J76" s="1">
        <v>4.6971806393675299</v>
      </c>
      <c r="K76" s="1">
        <v>-0.64490184558988195</v>
      </c>
      <c r="L76" s="1">
        <v>-2.0889293314014501</v>
      </c>
      <c r="M76" s="1">
        <v>-0.334823527380335</v>
      </c>
      <c r="N76" s="1">
        <v>-1.1864128135729799</v>
      </c>
      <c r="O76" s="1">
        <v>-0.30216069971928</v>
      </c>
      <c r="P76" s="1">
        <v>-0.893972619430774</v>
      </c>
      <c r="Q76">
        <v>-0.33485009477872701</v>
      </c>
      <c r="R76">
        <v>-1.1866997400928301</v>
      </c>
      <c r="S76">
        <v>-0.30229611297079501</v>
      </c>
      <c r="T76">
        <v>-0.89531277363241901</v>
      </c>
    </row>
    <row r="77" spans="1:20" x14ac:dyDescent="0.25">
      <c r="A77" s="1" t="s">
        <v>241</v>
      </c>
      <c r="B77" s="1">
        <v>-391.39893546246998</v>
      </c>
      <c r="C77" s="1">
        <v>-386.33904656517097</v>
      </c>
      <c r="D77" s="1">
        <v>5.05988889729925</v>
      </c>
      <c r="E77" s="1">
        <v>-351.629456687144</v>
      </c>
      <c r="F77" s="1">
        <v>-350.982287186051</v>
      </c>
      <c r="G77" s="1">
        <v>0.64716950109267202</v>
      </c>
      <c r="H77" s="1">
        <v>-39.769478775326498</v>
      </c>
      <c r="I77" s="1">
        <v>-35.3567593791199</v>
      </c>
      <c r="J77" s="1">
        <v>4.4127193962065796</v>
      </c>
      <c r="K77" s="1">
        <v>-0.64451273682919097</v>
      </c>
      <c r="L77" s="1">
        <v>-2.0885053309767101</v>
      </c>
      <c r="M77" s="1">
        <v>-0.33508103579130499</v>
      </c>
      <c r="N77" s="1">
        <v>-1.1866136277661701</v>
      </c>
      <c r="O77" s="1">
        <v>-0.30216971990461799</v>
      </c>
      <c r="P77" s="1">
        <v>-0.89400629194054604</v>
      </c>
      <c r="Q77">
        <v>-0.33510476860240501</v>
      </c>
      <c r="R77">
        <v>-1.1868670175167899</v>
      </c>
      <c r="S77">
        <v>-0.30229881110275097</v>
      </c>
      <c r="T77">
        <v>-0.89528079399166904</v>
      </c>
    </row>
    <row r="78" spans="1:20" x14ac:dyDescent="0.25">
      <c r="A78" s="1" t="s">
        <v>242</v>
      </c>
      <c r="B78" s="1">
        <v>-394.60160517994001</v>
      </c>
      <c r="C78" s="1">
        <v>-389.59207627847002</v>
      </c>
      <c r="D78" s="1">
        <v>5.0095289014701496</v>
      </c>
      <c r="E78" s="1">
        <v>-356.13224729166001</v>
      </c>
      <c r="F78" s="1">
        <v>-355.51611419003501</v>
      </c>
      <c r="G78" s="1">
        <v>0.61613310162485702</v>
      </c>
      <c r="H78" s="1">
        <v>-38.469357888279802</v>
      </c>
      <c r="I78" s="1">
        <v>-34.075962088434501</v>
      </c>
      <c r="J78" s="1">
        <v>4.3933957998452904</v>
      </c>
      <c r="K78" s="1">
        <v>-0.644096385997877</v>
      </c>
      <c r="L78" s="1">
        <v>-2.08810715871113</v>
      </c>
      <c r="M78" s="1">
        <v>-0.33489051846099499</v>
      </c>
      <c r="N78" s="1">
        <v>-1.18653631649807</v>
      </c>
      <c r="O78" s="1">
        <v>-0.30215856608908398</v>
      </c>
      <c r="P78" s="1">
        <v>-0.89396594107566596</v>
      </c>
      <c r="Q78">
        <v>-0.33491498696852001</v>
      </c>
      <c r="R78">
        <v>-1.1867989183106999</v>
      </c>
      <c r="S78">
        <v>-0.30228490692460103</v>
      </c>
      <c r="T78">
        <v>-0.89522588577513995</v>
      </c>
    </row>
    <row r="79" spans="1:20" x14ac:dyDescent="0.25">
      <c r="A79" s="1" t="s">
        <v>243</v>
      </c>
      <c r="B79" s="1">
        <v>-341.16228160039998</v>
      </c>
      <c r="C79" s="1">
        <v>-333.80534805401999</v>
      </c>
      <c r="D79" s="1">
        <v>7.3569335463792997</v>
      </c>
      <c r="E79" s="1">
        <v>-288.73237756116299</v>
      </c>
      <c r="F79" s="1">
        <v>-287.41396132020799</v>
      </c>
      <c r="G79" s="1">
        <v>1.3184162409551199</v>
      </c>
      <c r="H79" s="1">
        <v>-52.429904039237101</v>
      </c>
      <c r="I79" s="1">
        <v>-46.391386733812901</v>
      </c>
      <c r="J79" s="1">
        <v>6.0385173054241799</v>
      </c>
      <c r="K79" s="1">
        <v>-1.30474181078907</v>
      </c>
      <c r="L79" s="1">
        <v>-3.9174727359705801</v>
      </c>
      <c r="M79" s="1">
        <v>-0.33495296306677302</v>
      </c>
      <c r="N79" s="1">
        <v>-1.18628369791692</v>
      </c>
      <c r="O79" s="1">
        <v>-0.96090401792747104</v>
      </c>
      <c r="P79" s="1">
        <v>-2.7201043747861702</v>
      </c>
      <c r="Q79">
        <v>-0.33498730725803699</v>
      </c>
      <c r="R79">
        <v>-1.18664650103422</v>
      </c>
      <c r="S79">
        <v>-0.96109045136211702</v>
      </c>
      <c r="T79">
        <v>-2.7218207435011101</v>
      </c>
    </row>
    <row r="80" spans="1:20" x14ac:dyDescent="0.25">
      <c r="A80" s="1" t="s">
        <v>85</v>
      </c>
      <c r="B80" s="1">
        <v>-331.56271090729899</v>
      </c>
      <c r="C80" s="1">
        <v>-324.612066383973</v>
      </c>
      <c r="D80" s="1">
        <v>6.9506445233255603</v>
      </c>
      <c r="E80" s="1">
        <v>-289.21689362641001</v>
      </c>
      <c r="F80" s="1">
        <v>-287.89518618736599</v>
      </c>
      <c r="G80" s="1">
        <v>1.3217074390447101</v>
      </c>
      <c r="H80" s="1">
        <v>-42.345817280888198</v>
      </c>
      <c r="I80" s="1">
        <v>-36.716880196607399</v>
      </c>
      <c r="J80" s="1">
        <v>5.6289370842808397</v>
      </c>
      <c r="K80" s="1">
        <v>-1.3030205475110299</v>
      </c>
      <c r="L80" s="1">
        <v>-3.9146958130291498</v>
      </c>
      <c r="M80" s="1">
        <v>-0.33481118743578903</v>
      </c>
      <c r="N80" s="1">
        <v>-1.18620947052097</v>
      </c>
      <c r="O80" s="1">
        <v>-0.96082338492987196</v>
      </c>
      <c r="P80" s="1">
        <v>-2.7197436498547098</v>
      </c>
      <c r="Q80">
        <v>-0.334844540113863</v>
      </c>
      <c r="R80">
        <v>-1.18656422672504</v>
      </c>
      <c r="S80">
        <v>-0.96099193247228598</v>
      </c>
      <c r="T80">
        <v>-2.7213309420428899</v>
      </c>
    </row>
    <row r="81" spans="1:20" x14ac:dyDescent="0.25">
      <c r="A81" s="1" t="s">
        <v>86</v>
      </c>
      <c r="B81" s="1">
        <v>-333.19620725029199</v>
      </c>
      <c r="C81" s="1">
        <v>-325.93648930012699</v>
      </c>
      <c r="D81" s="1">
        <v>7.2597179501645304</v>
      </c>
      <c r="E81" s="1">
        <v>-281.91559052632601</v>
      </c>
      <c r="F81" s="1">
        <v>-280.61994634297298</v>
      </c>
      <c r="G81" s="1">
        <v>1.29564418335377</v>
      </c>
      <c r="H81" s="1">
        <v>-51.280616723965501</v>
      </c>
      <c r="I81" s="1">
        <v>-45.316542957154702</v>
      </c>
      <c r="J81" s="1">
        <v>5.9640737668107597</v>
      </c>
      <c r="K81" s="1">
        <v>-1.30445826387662</v>
      </c>
      <c r="L81" s="1">
        <v>-3.9171740644381501</v>
      </c>
      <c r="M81" s="1">
        <v>-0.33488103932624103</v>
      </c>
      <c r="N81" s="1">
        <v>-1.1863112579708399</v>
      </c>
      <c r="O81" s="1">
        <v>-0.960865086795196</v>
      </c>
      <c r="P81" s="1">
        <v>-2.7200431915187102</v>
      </c>
      <c r="Q81">
        <v>-0.334912520776737</v>
      </c>
      <c r="R81">
        <v>-1.1866461466028699</v>
      </c>
      <c r="S81">
        <v>-0.96105183383590598</v>
      </c>
      <c r="T81">
        <v>-2.72176166981117</v>
      </c>
    </row>
    <row r="82" spans="1:20" x14ac:dyDescent="0.25">
      <c r="A82" s="1" t="s">
        <v>87</v>
      </c>
      <c r="B82" s="1">
        <v>-335.60219115531697</v>
      </c>
      <c r="C82" s="1">
        <v>-328.461639770734</v>
      </c>
      <c r="D82" s="1">
        <v>7.14055138458356</v>
      </c>
      <c r="E82" s="1">
        <v>-285.44332306876998</v>
      </c>
      <c r="F82" s="1">
        <v>-284.16931101765499</v>
      </c>
      <c r="G82" s="1">
        <v>1.27401205111404</v>
      </c>
      <c r="H82" s="1">
        <v>-50.158868086547599</v>
      </c>
      <c r="I82" s="1">
        <v>-44.292328753078102</v>
      </c>
      <c r="J82" s="1">
        <v>5.8665393334695102</v>
      </c>
      <c r="K82" s="1">
        <v>-1.30421706111878</v>
      </c>
      <c r="L82" s="1">
        <v>-3.9170064528421999</v>
      </c>
      <c r="M82" s="1">
        <v>-0.33487152418249999</v>
      </c>
      <c r="N82" s="1">
        <v>-1.1863009021873601</v>
      </c>
      <c r="O82" s="1">
        <v>-0.96087489331406595</v>
      </c>
      <c r="P82" s="1">
        <v>-2.72007169300747</v>
      </c>
      <c r="Q82">
        <v>-0.33490329057021001</v>
      </c>
      <c r="R82">
        <v>-1.1866391201569499</v>
      </c>
      <c r="S82">
        <v>-0.96105712266465804</v>
      </c>
      <c r="T82">
        <v>-2.72175392581646</v>
      </c>
    </row>
    <row r="83" spans="1:20" x14ac:dyDescent="0.25">
      <c r="A83" s="1" t="s">
        <v>88</v>
      </c>
      <c r="B83" s="1">
        <v>-327.75518160111699</v>
      </c>
      <c r="C83" s="1">
        <v>-320.96093676871999</v>
      </c>
      <c r="D83" s="1">
        <v>6.7942448323967302</v>
      </c>
      <c r="E83" s="1">
        <v>-283.86313810630202</v>
      </c>
      <c r="F83" s="1">
        <v>-282.55537689907101</v>
      </c>
      <c r="G83" s="1">
        <v>1.3077612072312601</v>
      </c>
      <c r="H83" s="1">
        <v>-43.892043494814402</v>
      </c>
      <c r="I83" s="1">
        <v>-38.405559869648897</v>
      </c>
      <c r="J83" s="1">
        <v>5.4864836251654596</v>
      </c>
      <c r="K83" s="1">
        <v>-1.3032205990570001</v>
      </c>
      <c r="L83" s="1">
        <v>-3.9149112875791801</v>
      </c>
      <c r="M83" s="1">
        <v>-0.33475253098750501</v>
      </c>
      <c r="N83" s="1">
        <v>-1.18620818195174</v>
      </c>
      <c r="O83" s="1">
        <v>-0.96078285662304896</v>
      </c>
      <c r="P83" s="1">
        <v>-2.7196707228950499</v>
      </c>
      <c r="Q83">
        <v>-0.33478338802174301</v>
      </c>
      <c r="R83">
        <v>-1.18653531568863</v>
      </c>
      <c r="S83">
        <v>-0.96094880455857001</v>
      </c>
      <c r="T83">
        <v>-2.7212364751510298</v>
      </c>
    </row>
    <row r="84" spans="1:20" x14ac:dyDescent="0.25">
      <c r="A84" s="1" t="s">
        <v>89</v>
      </c>
      <c r="B84" s="1">
        <v>-329.61727795722697</v>
      </c>
      <c r="C84" s="1">
        <v>-323.01905938961198</v>
      </c>
      <c r="D84" s="1">
        <v>6.5982185676147003</v>
      </c>
      <c r="E84" s="1">
        <v>-288.10216470592502</v>
      </c>
      <c r="F84" s="1">
        <v>-286.85667782083101</v>
      </c>
      <c r="G84" s="1">
        <v>1.2454868850944301</v>
      </c>
      <c r="H84" s="1">
        <v>-41.515113251301699</v>
      </c>
      <c r="I84" s="1">
        <v>-36.162381568781498</v>
      </c>
      <c r="J84" s="1">
        <v>5.3527316825202602</v>
      </c>
      <c r="K84" s="1">
        <v>-1.3029950625988</v>
      </c>
      <c r="L84" s="1">
        <v>-3.91458283058016</v>
      </c>
      <c r="M84" s="1">
        <v>-0.33489774113982701</v>
      </c>
      <c r="N84" s="1">
        <v>-1.1863091764122999</v>
      </c>
      <c r="O84" s="1">
        <v>-0.96083607285688299</v>
      </c>
      <c r="P84" s="1">
        <v>-2.7197226333834501</v>
      </c>
      <c r="Q84">
        <v>-0.33492800440016102</v>
      </c>
      <c r="R84">
        <v>-1.1866301001194499</v>
      </c>
      <c r="S84">
        <v>-0.96099905108464401</v>
      </c>
      <c r="T84">
        <v>-2.7212472157335701</v>
      </c>
    </row>
    <row r="85" spans="1:20" x14ac:dyDescent="0.25">
      <c r="A85" s="1" t="s">
        <v>90</v>
      </c>
      <c r="B85" s="1">
        <v>-345.37800855889299</v>
      </c>
      <c r="C85" s="1">
        <v>-339.359819029466</v>
      </c>
      <c r="D85" s="1">
        <v>6.0181895294276098</v>
      </c>
      <c r="E85" s="1">
        <v>-310.16318165009699</v>
      </c>
      <c r="F85" s="1">
        <v>-308.62516470865398</v>
      </c>
      <c r="G85" s="1">
        <v>1.53801694144307</v>
      </c>
      <c r="H85" s="1">
        <v>-35.214826908795999</v>
      </c>
      <c r="I85" s="1">
        <v>-30.734654320811501</v>
      </c>
      <c r="J85" s="1">
        <v>4.48017258798453</v>
      </c>
      <c r="K85" s="1">
        <v>-0.82714982461493303</v>
      </c>
      <c r="L85" s="1">
        <v>-2.5953011603720602</v>
      </c>
      <c r="M85" s="1">
        <v>-0.33489715540069998</v>
      </c>
      <c r="N85" s="1">
        <v>-1.1863405304691601</v>
      </c>
      <c r="O85" s="1">
        <v>-0.48618830569070398</v>
      </c>
      <c r="P85" s="1">
        <v>-1.40161237605403</v>
      </c>
      <c r="Q85">
        <v>-0.33492056098453998</v>
      </c>
      <c r="R85">
        <v>-1.18659424403457</v>
      </c>
      <c r="S85">
        <v>-0.486319195852282</v>
      </c>
      <c r="T85">
        <v>-1.40291077412496</v>
      </c>
    </row>
    <row r="86" spans="1:20" x14ac:dyDescent="0.25">
      <c r="A86" s="1" t="s">
        <v>91</v>
      </c>
      <c r="B86" s="1">
        <v>-333.898289037626</v>
      </c>
      <c r="C86" s="1">
        <v>-328.200067484611</v>
      </c>
      <c r="D86" s="1">
        <v>5.6982215530153102</v>
      </c>
      <c r="E86" s="1">
        <v>-300.58918300015898</v>
      </c>
      <c r="F86" s="1">
        <v>-299.12025979007501</v>
      </c>
      <c r="G86" s="1">
        <v>1.4689232100837999</v>
      </c>
      <c r="H86" s="1">
        <v>-33.309106037466798</v>
      </c>
      <c r="I86" s="1">
        <v>-29.079807694535202</v>
      </c>
      <c r="J86" s="1">
        <v>4.2292983429315099</v>
      </c>
      <c r="K86" s="1">
        <v>-0.826836373429372</v>
      </c>
      <c r="L86" s="1">
        <v>-2.59496037009928</v>
      </c>
      <c r="M86" s="1">
        <v>-0.33491365430467401</v>
      </c>
      <c r="N86" s="1">
        <v>-1.18635105141547</v>
      </c>
      <c r="O86" s="1">
        <v>-0.486198085080571</v>
      </c>
      <c r="P86" s="1">
        <v>-1.40164718600128</v>
      </c>
      <c r="Q86">
        <v>-0.33493442921284899</v>
      </c>
      <c r="R86">
        <v>-1.1865735296417901</v>
      </c>
      <c r="S86">
        <v>-0.48632305403176501</v>
      </c>
      <c r="T86">
        <v>-1.40288981835673</v>
      </c>
    </row>
    <row r="87" spans="1:20" x14ac:dyDescent="0.25">
      <c r="A87" s="1" t="s">
        <v>92</v>
      </c>
      <c r="B87" s="1">
        <v>-339.86985908224301</v>
      </c>
      <c r="C87" s="1">
        <v>-334.11561334459799</v>
      </c>
      <c r="D87" s="1">
        <v>5.7542457376449399</v>
      </c>
      <c r="E87" s="1">
        <v>-306.98126615112602</v>
      </c>
      <c r="F87" s="1">
        <v>-305.50200394659902</v>
      </c>
      <c r="G87" s="1">
        <v>1.4792622045268899</v>
      </c>
      <c r="H87" s="1">
        <v>-32.888592931116797</v>
      </c>
      <c r="I87" s="1">
        <v>-28.613609397998701</v>
      </c>
      <c r="J87" s="1">
        <v>4.2749835331180499</v>
      </c>
      <c r="K87" s="1">
        <v>-0.826641618546338</v>
      </c>
      <c r="L87" s="1">
        <v>-2.5948883087808099</v>
      </c>
      <c r="M87" s="1">
        <v>-0.33484662456744602</v>
      </c>
      <c r="N87" s="1">
        <v>-1.18630836419702</v>
      </c>
      <c r="O87" s="1">
        <v>-0.48620032403546098</v>
      </c>
      <c r="P87" s="1">
        <v>-1.40164801275992</v>
      </c>
      <c r="Q87">
        <v>-0.334867395833915</v>
      </c>
      <c r="R87">
        <v>-1.1865339634729399</v>
      </c>
      <c r="S87">
        <v>-0.48632544838362801</v>
      </c>
      <c r="T87">
        <v>-1.4029047728786801</v>
      </c>
    </row>
    <row r="88" spans="1:20" x14ac:dyDescent="0.25">
      <c r="A88" s="1" t="s">
        <v>93</v>
      </c>
      <c r="B88" s="1">
        <v>-398.03336515596499</v>
      </c>
      <c r="C88" s="1">
        <v>-392.56476736128099</v>
      </c>
      <c r="D88" s="1">
        <v>5.4685977946849098</v>
      </c>
      <c r="E88" s="1">
        <v>-356.60680811690003</v>
      </c>
      <c r="F88" s="1">
        <v>-355.98276090710601</v>
      </c>
      <c r="G88" s="1">
        <v>0.62404720979331596</v>
      </c>
      <c r="H88" s="1">
        <v>-41.426557039065699</v>
      </c>
      <c r="I88" s="1">
        <v>-36.582006454174099</v>
      </c>
      <c r="J88" s="1">
        <v>4.8445505848915902</v>
      </c>
      <c r="K88" s="1">
        <v>-0.90007583551193104</v>
      </c>
      <c r="L88" s="1">
        <v>-2.8376158999504302</v>
      </c>
      <c r="M88" s="1">
        <v>-0.33481647600349501</v>
      </c>
      <c r="N88" s="1">
        <v>-1.18639969233721</v>
      </c>
      <c r="O88" s="1">
        <v>-0.55761168314072496</v>
      </c>
      <c r="P88" s="1">
        <v>-1.64308534397605</v>
      </c>
      <c r="Q88">
        <v>-0.33484603197145502</v>
      </c>
      <c r="R88">
        <v>-1.1867174117866599</v>
      </c>
      <c r="S88">
        <v>-0.55775155105016305</v>
      </c>
      <c r="T88">
        <v>-1.6444433920291699</v>
      </c>
    </row>
    <row r="89" spans="1:20" x14ac:dyDescent="0.25">
      <c r="A89" s="1" t="s">
        <v>94</v>
      </c>
      <c r="B89" s="1">
        <v>-381.69401463002202</v>
      </c>
      <c r="C89" s="1">
        <v>-376.588628217142</v>
      </c>
      <c r="D89" s="1">
        <v>5.1053864128802697</v>
      </c>
      <c r="E89" s="1">
        <v>-343.58970332107998</v>
      </c>
      <c r="F89" s="1">
        <v>-343.01405472282198</v>
      </c>
      <c r="G89" s="1">
        <v>0.57564859825849102</v>
      </c>
      <c r="H89" s="1">
        <v>-38.104311308941703</v>
      </c>
      <c r="I89" s="1">
        <v>-33.5745734943199</v>
      </c>
      <c r="J89" s="1">
        <v>4.5297378146217699</v>
      </c>
      <c r="K89" s="1">
        <v>-0.89968346196285698</v>
      </c>
      <c r="L89" s="1">
        <v>-2.8371971428924798</v>
      </c>
      <c r="M89" s="1">
        <v>-0.33506827234947301</v>
      </c>
      <c r="N89" s="1">
        <v>-1.1865909287180501</v>
      </c>
      <c r="O89" s="1">
        <v>-0.557608290552153</v>
      </c>
      <c r="P89" s="1">
        <v>-1.6430999495976299</v>
      </c>
      <c r="Q89">
        <v>-0.33509478448114499</v>
      </c>
      <c r="R89">
        <v>-1.18687210138594</v>
      </c>
      <c r="S89">
        <v>-0.55774064397521494</v>
      </c>
      <c r="T89">
        <v>-1.6443851970791601</v>
      </c>
    </row>
    <row r="90" spans="1:20" x14ac:dyDescent="0.25">
      <c r="A90" s="1" t="s">
        <v>95</v>
      </c>
      <c r="B90" s="1">
        <v>-380.29684092247999</v>
      </c>
      <c r="C90" s="1">
        <v>-375.50804275804302</v>
      </c>
      <c r="D90" s="1">
        <v>4.7887981644366198</v>
      </c>
      <c r="E90" s="1">
        <v>-342.58506663001498</v>
      </c>
      <c r="F90" s="1">
        <v>-341.77677672470099</v>
      </c>
      <c r="G90" s="1">
        <v>0.80828990531317502</v>
      </c>
      <c r="H90" s="1">
        <v>-37.711774292465201</v>
      </c>
      <c r="I90" s="1">
        <v>-33.731266033341797</v>
      </c>
      <c r="J90" s="1">
        <v>3.9805082591234502</v>
      </c>
      <c r="K90" s="1">
        <v>-0.71611332386723603</v>
      </c>
      <c r="L90" s="1">
        <v>-2.2208099924214899</v>
      </c>
      <c r="M90" s="1">
        <v>-0.39172091884305399</v>
      </c>
      <c r="N90" s="1">
        <v>-1.28752734586983</v>
      </c>
      <c r="O90" s="1">
        <v>-0.31782782163286999</v>
      </c>
      <c r="P90" s="1">
        <v>-0.92548357568786699</v>
      </c>
      <c r="Q90">
        <v>-0.39176012732259202</v>
      </c>
      <c r="R90">
        <v>-1.28790275807358</v>
      </c>
      <c r="S90">
        <v>-0.317917550964888</v>
      </c>
      <c r="T90">
        <v>-0.92649532098385901</v>
      </c>
    </row>
    <row r="91" spans="1:20" x14ac:dyDescent="0.25">
      <c r="A91" s="1" t="s">
        <v>96</v>
      </c>
      <c r="B91" s="1">
        <v>-378.45159307736998</v>
      </c>
      <c r="C91" s="1">
        <v>-373.86044296075198</v>
      </c>
      <c r="D91" s="1">
        <v>4.59115011661744</v>
      </c>
      <c r="E91" s="1">
        <v>-341.759665294184</v>
      </c>
      <c r="F91" s="1">
        <v>-340.98319183028798</v>
      </c>
      <c r="G91" s="1">
        <v>0.77647346389665095</v>
      </c>
      <c r="H91" s="1">
        <v>-36.691927783185299</v>
      </c>
      <c r="I91" s="1">
        <v>-32.877251130464501</v>
      </c>
      <c r="J91" s="1">
        <v>3.8146766527207898</v>
      </c>
      <c r="K91" s="1">
        <v>-0.71592071773024801</v>
      </c>
      <c r="L91" s="1">
        <v>-2.22060792189703</v>
      </c>
      <c r="M91" s="1">
        <v>-0.391720978936339</v>
      </c>
      <c r="N91" s="1">
        <v>-1.2875157769536101</v>
      </c>
      <c r="O91" s="1">
        <v>-0.31782911547544201</v>
      </c>
      <c r="P91" s="1">
        <v>-0.92548755298157204</v>
      </c>
      <c r="Q91">
        <v>-0.39176042847251902</v>
      </c>
      <c r="R91">
        <v>-1.28788927579313</v>
      </c>
      <c r="S91">
        <v>-0.31791391520249301</v>
      </c>
      <c r="T91">
        <v>-0.92644273827526502</v>
      </c>
    </row>
    <row r="92" spans="1:20" x14ac:dyDescent="0.25">
      <c r="A92" s="1" t="s">
        <v>34</v>
      </c>
      <c r="B92" s="1">
        <v>-405.78660436332098</v>
      </c>
      <c r="C92" s="1">
        <v>-391.41961989392502</v>
      </c>
      <c r="D92" s="1">
        <v>14.366984469395399</v>
      </c>
      <c r="E92" s="1">
        <v>-344.38922287072103</v>
      </c>
      <c r="F92" s="1">
        <v>-344.33932747883802</v>
      </c>
      <c r="G92" s="1">
        <v>4.9895391882811703E-2</v>
      </c>
      <c r="H92" s="1">
        <v>-61.397381492599997</v>
      </c>
      <c r="I92" s="1">
        <v>-47.080292415087399</v>
      </c>
      <c r="J92" s="1">
        <v>14.3170890775126</v>
      </c>
      <c r="K92" s="1">
        <v>-0.49518064011208002</v>
      </c>
      <c r="L92" s="1">
        <v>-1.5245081805628999</v>
      </c>
      <c r="M92" s="1">
        <v>-0.392273684734391</v>
      </c>
      <c r="N92" s="1">
        <v>-1.2903637867894699</v>
      </c>
      <c r="O92" s="1">
        <v>-9.2427995528889501E-2</v>
      </c>
      <c r="P92" s="1">
        <v>-0.22123832925379699</v>
      </c>
      <c r="Q92">
        <v>-0.39229141450265598</v>
      </c>
      <c r="R92">
        <v>-1.2905272130183001</v>
      </c>
      <c r="S92">
        <v>-9.3965373939303598E-2</v>
      </c>
      <c r="T92">
        <v>-0.22497288533346399</v>
      </c>
    </row>
    <row r="93" spans="1:20" x14ac:dyDescent="0.25">
      <c r="A93" s="1" t="s">
        <v>35</v>
      </c>
      <c r="B93" s="1">
        <v>-398.314286000854</v>
      </c>
      <c r="C93" s="1">
        <v>-383.80316095114301</v>
      </c>
      <c r="D93" s="1">
        <v>14.5111250497113</v>
      </c>
      <c r="E93" s="1">
        <v>-351.79439797982002</v>
      </c>
      <c r="F93" s="1">
        <v>-351.75993269092999</v>
      </c>
      <c r="G93" s="1">
        <v>3.4465288890565902E-2</v>
      </c>
      <c r="H93" s="1">
        <v>-46.519888021033701</v>
      </c>
      <c r="I93" s="1">
        <v>-32.043228260212999</v>
      </c>
      <c r="J93" s="1">
        <v>14.4766597608207</v>
      </c>
      <c r="K93" s="1">
        <v>-0.49298640862197202</v>
      </c>
      <c r="L93" s="1">
        <v>-1.52195344155005</v>
      </c>
      <c r="M93" s="1">
        <v>-0.39254667303510299</v>
      </c>
      <c r="N93" s="1">
        <v>-1.2910083651972299</v>
      </c>
      <c r="O93" s="1">
        <v>-9.2427995528888196E-2</v>
      </c>
      <c r="P93" s="1">
        <v>-0.221238329253794</v>
      </c>
      <c r="Q93">
        <v>-0.39255803945304701</v>
      </c>
      <c r="R93">
        <v>-1.2911194618142501</v>
      </c>
      <c r="S93">
        <v>-9.3936062217320607E-2</v>
      </c>
      <c r="T93">
        <v>-0.22512166727250299</v>
      </c>
    </row>
    <row r="94" spans="1:20" x14ac:dyDescent="0.25">
      <c r="A94" s="1" t="s">
        <v>36</v>
      </c>
      <c r="B94" s="1">
        <v>-398.402350907933</v>
      </c>
      <c r="C94" s="1">
        <v>-383.58131267672798</v>
      </c>
      <c r="D94" s="1">
        <v>14.8210382312043</v>
      </c>
      <c r="E94" s="1">
        <v>-347.07723307607398</v>
      </c>
      <c r="F94" s="1">
        <v>-347.04207940543699</v>
      </c>
      <c r="G94" s="1">
        <v>3.5153670636953002E-2</v>
      </c>
      <c r="H94" s="1">
        <v>-51.325117831858499</v>
      </c>
      <c r="I94" s="1">
        <v>-36.539233271291202</v>
      </c>
      <c r="J94" s="1">
        <v>14.7858845605673</v>
      </c>
      <c r="K94" s="1">
        <v>-0.49368746216923098</v>
      </c>
      <c r="L94" s="1">
        <v>-1.52266749838688</v>
      </c>
      <c r="M94" s="1">
        <v>-0.39239159243847299</v>
      </c>
      <c r="N94" s="1">
        <v>-1.2907483410866201</v>
      </c>
      <c r="O94" s="1">
        <v>-9.2427995528840803E-2</v>
      </c>
      <c r="P94" s="1">
        <v>-0.22123832925371401</v>
      </c>
      <c r="Q94">
        <v>-0.39240325172979901</v>
      </c>
      <c r="R94">
        <v>-1.2908642593947</v>
      </c>
      <c r="S94">
        <v>-9.3987939963776093E-2</v>
      </c>
      <c r="T94">
        <v>-0.225182452451475</v>
      </c>
    </row>
    <row r="95" spans="1:20" x14ac:dyDescent="0.25">
      <c r="A95" s="1" t="s">
        <v>37</v>
      </c>
      <c r="B95" s="1">
        <v>-413.20822296760099</v>
      </c>
      <c r="C95" s="1">
        <v>-398.83007626804101</v>
      </c>
      <c r="D95" s="1">
        <v>14.378146699559901</v>
      </c>
      <c r="E95" s="1">
        <v>-351.18682848509297</v>
      </c>
      <c r="F95" s="1">
        <v>-351.13361111895102</v>
      </c>
      <c r="G95" s="1">
        <v>5.3217366142211397E-2</v>
      </c>
      <c r="H95" s="1">
        <v>-62.021394482507702</v>
      </c>
      <c r="I95" s="1">
        <v>-47.696465149090002</v>
      </c>
      <c r="J95" s="1">
        <v>14.3249293334177</v>
      </c>
      <c r="K95" s="1">
        <v>-0.49544993316144198</v>
      </c>
      <c r="L95" s="1">
        <v>-1.52485059049567</v>
      </c>
      <c r="M95" s="1">
        <v>-0.392381096310151</v>
      </c>
      <c r="N95" s="1">
        <v>-1.2906304042347101</v>
      </c>
      <c r="O95" s="1">
        <v>-9.2427995528812104E-2</v>
      </c>
      <c r="P95" s="1">
        <v>-0.22123832925367001</v>
      </c>
      <c r="Q95">
        <v>-0.392400809208516</v>
      </c>
      <c r="R95">
        <v>-1.29080947977394</v>
      </c>
      <c r="S95">
        <v>-9.3962116733145001E-2</v>
      </c>
      <c r="T95">
        <v>-0.22496149629437401</v>
      </c>
    </row>
    <row r="96" spans="1:20" x14ac:dyDescent="0.25">
      <c r="A96" s="1" t="s">
        <v>97</v>
      </c>
      <c r="B96" s="1">
        <v>-408.30362185796901</v>
      </c>
      <c r="C96" s="1">
        <v>-404.64167483330101</v>
      </c>
      <c r="D96" s="1">
        <v>3.6619470246686001</v>
      </c>
      <c r="E96" s="1">
        <v>-365.82464024852499</v>
      </c>
      <c r="F96" s="1">
        <v>-365.75734377707897</v>
      </c>
      <c r="G96" s="1">
        <v>6.7296471445395495E-2</v>
      </c>
      <c r="H96" s="1">
        <v>-42.478981609444503</v>
      </c>
      <c r="I96" s="1">
        <v>-38.884331056221299</v>
      </c>
      <c r="J96" s="1">
        <v>3.5946505532231998</v>
      </c>
      <c r="K96" s="1">
        <v>-0.45340318254009998</v>
      </c>
      <c r="L96" s="1">
        <v>-1.47127272756798</v>
      </c>
      <c r="M96" s="1">
        <v>-0.39223039558252398</v>
      </c>
      <c r="N96" s="1">
        <v>-1.29027293225305</v>
      </c>
      <c r="O96" s="1">
        <v>-5.3566918255578799E-2</v>
      </c>
      <c r="P96" s="1">
        <v>-0.17242627662312299</v>
      </c>
      <c r="Q96">
        <v>-0.39224759112733898</v>
      </c>
      <c r="R96">
        <v>-1.29043303913568</v>
      </c>
      <c r="S96">
        <v>-5.3638770272688201E-2</v>
      </c>
      <c r="T96">
        <v>-0.17354625207751501</v>
      </c>
    </row>
    <row r="97" spans="1:20" x14ac:dyDescent="0.25">
      <c r="A97" s="1" t="s">
        <v>98</v>
      </c>
      <c r="B97" s="1">
        <v>-408.25124943146102</v>
      </c>
      <c r="C97" s="1">
        <v>-404.08639459487199</v>
      </c>
      <c r="D97" s="1">
        <v>4.1648548365885603</v>
      </c>
      <c r="E97" s="1">
        <v>-376.53690836922601</v>
      </c>
      <c r="F97" s="1">
        <v>-376.48406519749898</v>
      </c>
      <c r="G97" s="1">
        <v>5.2843171726883298E-2</v>
      </c>
      <c r="H97" s="1">
        <v>-31.714341062234499</v>
      </c>
      <c r="I97" s="1">
        <v>-27.602329397372799</v>
      </c>
      <c r="J97" s="1">
        <v>4.1120116648616802</v>
      </c>
      <c r="K97" s="1">
        <v>-0.45217595060201599</v>
      </c>
      <c r="L97" s="1">
        <v>-1.46976296376416</v>
      </c>
      <c r="M97" s="1">
        <v>-0.39264335272679801</v>
      </c>
      <c r="N97" s="1">
        <v>-1.29122301388198</v>
      </c>
      <c r="O97" s="1">
        <v>-5.3566918255590901E-2</v>
      </c>
      <c r="P97" s="1">
        <v>-0.17242627662314999</v>
      </c>
      <c r="Q97">
        <v>-0.392654642896407</v>
      </c>
      <c r="R97">
        <v>-1.29133503077942</v>
      </c>
      <c r="S97">
        <v>-5.3651627915596203E-2</v>
      </c>
      <c r="T97">
        <v>-0.17378444220966899</v>
      </c>
    </row>
    <row r="98" spans="1:20" x14ac:dyDescent="0.25">
      <c r="A98" s="1" t="s">
        <v>99</v>
      </c>
      <c r="B98" s="1">
        <v>-406.83749683471302</v>
      </c>
      <c r="C98" s="1">
        <v>-402.74315633546502</v>
      </c>
      <c r="D98" s="1">
        <v>4.0943404992476804</v>
      </c>
      <c r="E98" s="1">
        <v>-371.35855513503202</v>
      </c>
      <c r="F98" s="1">
        <v>-371.30492725066603</v>
      </c>
      <c r="G98" s="1">
        <v>5.3627884365792397E-2</v>
      </c>
      <c r="H98" s="1">
        <v>-35.478941699680597</v>
      </c>
      <c r="I98" s="1">
        <v>-31.438229084798799</v>
      </c>
      <c r="J98" s="1">
        <v>4.0407126148818904</v>
      </c>
      <c r="K98" s="1">
        <v>-0.45265903906486799</v>
      </c>
      <c r="L98" s="1">
        <v>-1.47022833213591</v>
      </c>
      <c r="M98" s="1">
        <v>-0.392468047078465</v>
      </c>
      <c r="N98" s="1">
        <v>-1.2909129159144499</v>
      </c>
      <c r="O98" s="1">
        <v>-5.3566918255579E-2</v>
      </c>
      <c r="P98" s="1">
        <v>-0.17242627662312299</v>
      </c>
      <c r="Q98">
        <v>-0.39247949454821301</v>
      </c>
      <c r="R98">
        <v>-1.2910294365168899</v>
      </c>
      <c r="S98">
        <v>-5.3649858260212603E-2</v>
      </c>
      <c r="T98">
        <v>-0.17375439448942101</v>
      </c>
    </row>
    <row r="99" spans="1:20" x14ac:dyDescent="0.25">
      <c r="A99" s="1" t="s">
        <v>100</v>
      </c>
      <c r="B99" s="1">
        <v>-414.42338673725101</v>
      </c>
      <c r="C99" s="1">
        <v>-410.80733906554002</v>
      </c>
      <c r="D99" s="1">
        <v>3.6160476717113901</v>
      </c>
      <c r="E99" s="1">
        <v>-372.38770343366798</v>
      </c>
      <c r="F99" s="1">
        <v>-372.31659603121898</v>
      </c>
      <c r="G99" s="1">
        <v>7.1107402449026497E-2</v>
      </c>
      <c r="H99" s="1">
        <v>-42.0356833035829</v>
      </c>
      <c r="I99" s="1">
        <v>-38.490743034320502</v>
      </c>
      <c r="J99" s="1">
        <v>3.5449402692623702</v>
      </c>
      <c r="K99" s="1">
        <v>-0.45343179918493398</v>
      </c>
      <c r="L99" s="1">
        <v>-1.4713694037081999</v>
      </c>
      <c r="M99" s="1">
        <v>-0.39230461706376402</v>
      </c>
      <c r="N99" s="1">
        <v>-1.29049284693396</v>
      </c>
      <c r="O99" s="1">
        <v>-5.3566918255587202E-2</v>
      </c>
      <c r="P99" s="1">
        <v>-0.172426276623138</v>
      </c>
      <c r="Q99">
        <v>-0.39232414180618502</v>
      </c>
      <c r="R99">
        <v>-1.29067048703451</v>
      </c>
      <c r="S99">
        <v>-5.3636412443420697E-2</v>
      </c>
      <c r="T99">
        <v>-0.173509813847048</v>
      </c>
    </row>
    <row r="100" spans="1:20" x14ac:dyDescent="0.25">
      <c r="A100" s="1" t="s">
        <v>101</v>
      </c>
      <c r="B100" s="1">
        <v>-373.07805319756102</v>
      </c>
      <c r="C100" s="1">
        <v>-368.82405584488799</v>
      </c>
      <c r="D100" s="1">
        <v>4.2539973526724699</v>
      </c>
      <c r="E100" s="1">
        <v>-305.52953097954702</v>
      </c>
      <c r="F100" s="1">
        <v>-305.25241729827798</v>
      </c>
      <c r="G100" s="1">
        <v>0.277113681269128</v>
      </c>
      <c r="H100" s="1">
        <v>-67.548522218013602</v>
      </c>
      <c r="I100" s="1">
        <v>-63.571638546610203</v>
      </c>
      <c r="J100" s="1">
        <v>3.97688367140334</v>
      </c>
      <c r="K100" s="1">
        <v>-0.65107519847603501</v>
      </c>
      <c r="L100" s="1">
        <v>-2.0111965414607802</v>
      </c>
      <c r="M100" s="1">
        <v>-0.39167629664371101</v>
      </c>
      <c r="N100" s="1">
        <v>-1.28758383494437</v>
      </c>
      <c r="O100" s="1">
        <v>-0.247598480870864</v>
      </c>
      <c r="P100" s="1">
        <v>-0.70968525783938996</v>
      </c>
      <c r="Q100">
        <v>-0.39171730093130902</v>
      </c>
      <c r="R100">
        <v>-1.28798194048828</v>
      </c>
      <c r="S100">
        <v>-0.24768401197036299</v>
      </c>
      <c r="T100">
        <v>-0.71067533167962904</v>
      </c>
    </row>
    <row r="101" spans="1:20" x14ac:dyDescent="0.25">
      <c r="A101" s="1" t="s">
        <v>102</v>
      </c>
      <c r="B101" s="1">
        <v>-371.78842976662997</v>
      </c>
      <c r="C101" s="1">
        <v>-367.54765414184402</v>
      </c>
      <c r="D101" s="1">
        <v>4.2407756247857504</v>
      </c>
      <c r="E101" s="1">
        <v>-302.79960174015503</v>
      </c>
      <c r="F101" s="1">
        <v>-302.514756173146</v>
      </c>
      <c r="G101" s="1">
        <v>0.28484556700916303</v>
      </c>
      <c r="H101" s="1">
        <v>-68.988828026475005</v>
      </c>
      <c r="I101" s="1">
        <v>-65.032897968698407</v>
      </c>
      <c r="J101" s="1">
        <v>3.9559300577765901</v>
      </c>
      <c r="K101" s="1">
        <v>-0.651449843599886</v>
      </c>
      <c r="L101" s="1">
        <v>-2.01170598958136</v>
      </c>
      <c r="M101" s="1">
        <v>-0.39182720104834601</v>
      </c>
      <c r="N101" s="1">
        <v>-1.28782258990388</v>
      </c>
      <c r="O101" s="1">
        <v>-0.247608479734722</v>
      </c>
      <c r="P101" s="1">
        <v>-0.70962110933126399</v>
      </c>
      <c r="Q101">
        <v>-0.391869487197954</v>
      </c>
      <c r="R101">
        <v>-1.2882315917534299</v>
      </c>
      <c r="S101">
        <v>-0.24769163202157099</v>
      </c>
      <c r="T101">
        <v>-0.710593402887298</v>
      </c>
    </row>
    <row r="102" spans="1:20" x14ac:dyDescent="0.25">
      <c r="A102" s="1" t="s">
        <v>103</v>
      </c>
      <c r="B102" s="1">
        <v>-365.29256923276802</v>
      </c>
      <c r="C102" s="1">
        <v>-361.12110235450899</v>
      </c>
      <c r="D102" s="1">
        <v>4.1714668782583599</v>
      </c>
      <c r="E102" s="1">
        <v>-306.805064466972</v>
      </c>
      <c r="F102" s="1">
        <v>-306.55385069797899</v>
      </c>
      <c r="G102" s="1">
        <v>0.25121376899284098</v>
      </c>
      <c r="H102" s="1">
        <v>-58.487504765795599</v>
      </c>
      <c r="I102" s="1">
        <v>-54.567251656530097</v>
      </c>
      <c r="J102" s="1">
        <v>3.92025310926552</v>
      </c>
      <c r="K102" s="1">
        <v>-0.64969795210952996</v>
      </c>
      <c r="L102" s="1">
        <v>-2.0097022698476299</v>
      </c>
      <c r="M102" s="1">
        <v>-0.39184828554123402</v>
      </c>
      <c r="N102" s="1">
        <v>-1.2881170645494799</v>
      </c>
      <c r="O102" s="1">
        <v>-0.24752871475403901</v>
      </c>
      <c r="P102" s="1">
        <v>-0.70962944617244295</v>
      </c>
      <c r="Q102">
        <v>-0.39187958837152098</v>
      </c>
      <c r="R102">
        <v>-1.2884355925222299</v>
      </c>
      <c r="S102">
        <v>-0.24761798820748901</v>
      </c>
      <c r="T102">
        <v>-0.71068348725138797</v>
      </c>
    </row>
    <row r="103" spans="1:20" x14ac:dyDescent="0.25">
      <c r="A103" s="1" t="s">
        <v>104</v>
      </c>
      <c r="B103" s="1">
        <v>-380.41133207343302</v>
      </c>
      <c r="C103" s="1">
        <v>-376.06145318032202</v>
      </c>
      <c r="D103" s="1">
        <v>4.3498788931114802</v>
      </c>
      <c r="E103" s="1">
        <v>-310.13845292386799</v>
      </c>
      <c r="F103" s="1">
        <v>-309.85475332459799</v>
      </c>
      <c r="G103" s="1">
        <v>0.28369959927011201</v>
      </c>
      <c r="H103" s="1">
        <v>-70.272879149565398</v>
      </c>
      <c r="I103" s="1">
        <v>-66.206699855723997</v>
      </c>
      <c r="J103" s="1">
        <v>4.0661792938413699</v>
      </c>
      <c r="K103" s="1">
        <v>-0.65173156594806803</v>
      </c>
      <c r="L103" s="1">
        <v>-2.01163128468272</v>
      </c>
      <c r="M103" s="1">
        <v>-0.39172899037669801</v>
      </c>
      <c r="N103" s="1">
        <v>-1.2876766026747799</v>
      </c>
      <c r="O103" s="1">
        <v>-0.24762174553501001</v>
      </c>
      <c r="P103" s="1">
        <v>-0.70956998969193896</v>
      </c>
      <c r="Q103">
        <v>-0.39177051322585099</v>
      </c>
      <c r="R103">
        <v>-1.2880815339776599</v>
      </c>
      <c r="S103">
        <v>-0.247708237834462</v>
      </c>
      <c r="T103">
        <v>-0.71058576891706804</v>
      </c>
    </row>
    <row r="104" spans="1:20" x14ac:dyDescent="0.25">
      <c r="A104" s="1" t="s">
        <v>105</v>
      </c>
      <c r="B104" s="1">
        <v>-370.46878295782102</v>
      </c>
      <c r="C104" s="1">
        <v>-366.43245911692901</v>
      </c>
      <c r="D104" s="1">
        <v>4.0363238408911197</v>
      </c>
      <c r="E104" s="1">
        <v>-303.77270792689302</v>
      </c>
      <c r="F104" s="1">
        <v>-303.50000373146497</v>
      </c>
      <c r="G104" s="1">
        <v>0.27270419542825097</v>
      </c>
      <c r="H104" s="1">
        <v>-66.696075030927702</v>
      </c>
      <c r="I104" s="1">
        <v>-62.932455385464799</v>
      </c>
      <c r="J104" s="1">
        <v>3.7636196454628701</v>
      </c>
      <c r="K104" s="1">
        <v>-0.65067114313487295</v>
      </c>
      <c r="L104" s="1">
        <v>-2.0107641465626398</v>
      </c>
      <c r="M104" s="1">
        <v>-0.391511589120563</v>
      </c>
      <c r="N104" s="1">
        <v>-1.28738041441734</v>
      </c>
      <c r="O104" s="1">
        <v>-0.247570762983362</v>
      </c>
      <c r="P104" s="1">
        <v>-0.70956933336354799</v>
      </c>
      <c r="Q104">
        <v>-0.39155355789683</v>
      </c>
      <c r="R104">
        <v>-1.28778470630896</v>
      </c>
      <c r="S104">
        <v>-0.24764850150729301</v>
      </c>
      <c r="T104">
        <v>-0.71047882085583303</v>
      </c>
    </row>
    <row r="105" spans="1:20" x14ac:dyDescent="0.25">
      <c r="A105" s="1" t="s">
        <v>106</v>
      </c>
      <c r="B105" s="1">
        <v>-366.37364920482901</v>
      </c>
      <c r="C105" s="1">
        <v>-362.507153746585</v>
      </c>
      <c r="D105" s="1">
        <v>3.8664954582436999</v>
      </c>
      <c r="E105" s="1">
        <v>-300.881643847585</v>
      </c>
      <c r="F105" s="1">
        <v>-300.612420192135</v>
      </c>
      <c r="G105" s="1">
        <v>0.26922365545084698</v>
      </c>
      <c r="H105" s="1">
        <v>-65.492005357243599</v>
      </c>
      <c r="I105" s="1">
        <v>-61.894733554450802</v>
      </c>
      <c r="J105" s="1">
        <v>3.5972718027928501</v>
      </c>
      <c r="K105" s="1">
        <v>-0.65056373076029295</v>
      </c>
      <c r="L105" s="1">
        <v>-2.01054805294137</v>
      </c>
      <c r="M105" s="1">
        <v>-0.39153510178176898</v>
      </c>
      <c r="N105" s="1">
        <v>-1.2873859629080899</v>
      </c>
      <c r="O105" s="1">
        <v>-0.24764690369893599</v>
      </c>
      <c r="P105" s="1">
        <v>-0.70959923139475301</v>
      </c>
      <c r="Q105">
        <v>-0.39157383238812199</v>
      </c>
      <c r="R105">
        <v>-1.2877648017474299</v>
      </c>
      <c r="S105">
        <v>-0.24772151367769699</v>
      </c>
      <c r="T105">
        <v>-0.71047718016221795</v>
      </c>
    </row>
    <row r="106" spans="1:20" x14ac:dyDescent="0.25">
      <c r="A106" s="1" t="s">
        <v>107</v>
      </c>
      <c r="B106" s="1">
        <v>-423.61021892248499</v>
      </c>
      <c r="C106" s="1">
        <v>-417.75671174870098</v>
      </c>
      <c r="D106" s="1">
        <v>5.8535071737842497</v>
      </c>
      <c r="E106" s="1">
        <v>-368.91726532368</v>
      </c>
      <c r="F106" s="1">
        <v>-368.113888440143</v>
      </c>
      <c r="G106" s="1">
        <v>0.80337688353713299</v>
      </c>
      <c r="H106" s="1">
        <v>-54.692953598805097</v>
      </c>
      <c r="I106" s="1">
        <v>-49.642823308558</v>
      </c>
      <c r="J106" s="1">
        <v>5.0501302902471101</v>
      </c>
      <c r="K106" s="1">
        <v>-0.70417832652011503</v>
      </c>
      <c r="L106" s="1">
        <v>-2.1924923728940402</v>
      </c>
      <c r="M106" s="1">
        <v>-0.39205004495923201</v>
      </c>
      <c r="N106" s="1">
        <v>-1.2880907180969501</v>
      </c>
      <c r="O106" s="1">
        <v>-0.30216149589947999</v>
      </c>
      <c r="P106" s="1">
        <v>-0.893536997482275</v>
      </c>
      <c r="Q106">
        <v>-0.39209494185167099</v>
      </c>
      <c r="R106">
        <v>-1.28852323579624</v>
      </c>
      <c r="S106">
        <v>-0.30229303368795801</v>
      </c>
      <c r="T106">
        <v>-0.89485153786766503</v>
      </c>
    </row>
    <row r="107" spans="1:20" x14ac:dyDescent="0.25">
      <c r="A107" s="1" t="s">
        <v>108</v>
      </c>
      <c r="B107" s="1">
        <v>-412.01151081542503</v>
      </c>
      <c r="C107" s="1">
        <v>-406.75786741260902</v>
      </c>
      <c r="D107" s="1">
        <v>5.2536434028155803</v>
      </c>
      <c r="E107" s="1">
        <v>-364.52416394337001</v>
      </c>
      <c r="F107" s="1">
        <v>-363.788875708425</v>
      </c>
      <c r="G107" s="1">
        <v>0.73528823494471196</v>
      </c>
      <c r="H107" s="1">
        <v>-47.487346872054701</v>
      </c>
      <c r="I107" s="1">
        <v>-42.9689917041838</v>
      </c>
      <c r="J107" s="1">
        <v>4.5183551678708698</v>
      </c>
      <c r="K107" s="1">
        <v>-0.70234876045459704</v>
      </c>
      <c r="L107" s="1">
        <v>-2.1904755286183799</v>
      </c>
      <c r="M107" s="1">
        <v>-0.39160243661897198</v>
      </c>
      <c r="N107" s="1">
        <v>-1.2873882448484499</v>
      </c>
      <c r="O107" s="1">
        <v>-0.30216990202324401</v>
      </c>
      <c r="P107" s="1">
        <v>-0.89357673286088501</v>
      </c>
      <c r="Q107">
        <v>-0.39164575717760802</v>
      </c>
      <c r="R107">
        <v>-1.2878050145962601</v>
      </c>
      <c r="S107">
        <v>-0.302285457514056</v>
      </c>
      <c r="T107">
        <v>-0.89472203741566303</v>
      </c>
    </row>
    <row r="108" spans="1:20" x14ac:dyDescent="0.25">
      <c r="A108" s="1" t="s">
        <v>109</v>
      </c>
      <c r="B108" s="1">
        <v>-366.37514780181402</v>
      </c>
      <c r="C108" s="1">
        <v>-356.482635882615</v>
      </c>
      <c r="D108" s="1">
        <v>9.8925119191988102</v>
      </c>
      <c r="E108" s="1">
        <v>-280.82670290898699</v>
      </c>
      <c r="F108" s="1">
        <v>-279.06987789581001</v>
      </c>
      <c r="G108" s="1">
        <v>1.75682501317726</v>
      </c>
      <c r="H108" s="1">
        <v>-85.548444892826694</v>
      </c>
      <c r="I108" s="1">
        <v>-77.412757986805104</v>
      </c>
      <c r="J108" s="1">
        <v>8.1356869060215509</v>
      </c>
      <c r="K108" s="1">
        <v>-1.36782852190764</v>
      </c>
      <c r="L108" s="1">
        <v>-4.0260031490005899</v>
      </c>
      <c r="M108" s="1">
        <v>-0.39173581774906402</v>
      </c>
      <c r="N108" s="1">
        <v>-1.2875700803780601</v>
      </c>
      <c r="O108" s="1">
        <v>-0.961471140010275</v>
      </c>
      <c r="P108" s="1">
        <v>-2.7204709554098501</v>
      </c>
      <c r="Q108">
        <v>-0.39180493088629798</v>
      </c>
      <c r="R108">
        <v>-1.2882425387579399</v>
      </c>
      <c r="S108">
        <v>-0.96169784741136999</v>
      </c>
      <c r="T108">
        <v>-2.7226013955556798</v>
      </c>
    </row>
    <row r="109" spans="1:20" x14ac:dyDescent="0.25">
      <c r="A109" s="1" t="s">
        <v>110</v>
      </c>
      <c r="B109" s="1">
        <v>-351.072878475587</v>
      </c>
      <c r="C109" s="1">
        <v>-342.57329065257301</v>
      </c>
      <c r="D109" s="1">
        <v>8.4995878230145898</v>
      </c>
      <c r="E109" s="1">
        <v>-294.34476365903799</v>
      </c>
      <c r="F109" s="1">
        <v>-292.874007378626</v>
      </c>
      <c r="G109" s="1">
        <v>1.47075628041225</v>
      </c>
      <c r="H109" s="1">
        <v>-56.728114816549102</v>
      </c>
      <c r="I109" s="1">
        <v>-49.699283273946797</v>
      </c>
      <c r="J109" s="1">
        <v>7.0288315426023296</v>
      </c>
      <c r="K109" s="1">
        <v>-1.36300648408835</v>
      </c>
      <c r="L109" s="1">
        <v>-4.0198928308070796</v>
      </c>
      <c r="M109" s="1">
        <v>-0.39181277366670703</v>
      </c>
      <c r="N109" s="1">
        <v>-1.2880801956843599</v>
      </c>
      <c r="O109" s="1">
        <v>-0.96127749442113897</v>
      </c>
      <c r="P109" s="1">
        <v>-2.72012225625864</v>
      </c>
      <c r="Q109">
        <v>-0.39185944820111301</v>
      </c>
      <c r="R109">
        <v>-1.2885497037732001</v>
      </c>
      <c r="S109">
        <v>-0.96148589950726704</v>
      </c>
      <c r="T109">
        <v>-2.7220748087297699</v>
      </c>
    </row>
    <row r="110" spans="1:20" x14ac:dyDescent="0.25">
      <c r="A110" s="1" t="s">
        <v>111</v>
      </c>
      <c r="B110" s="1">
        <v>-349.41683187779898</v>
      </c>
      <c r="C110" s="1">
        <v>-341.495049763716</v>
      </c>
      <c r="D110" s="1">
        <v>7.9217821140831699</v>
      </c>
      <c r="E110" s="1">
        <v>-298.22133660025099</v>
      </c>
      <c r="F110" s="1">
        <v>-296.81492815463997</v>
      </c>
      <c r="G110" s="1">
        <v>1.4064084456113399</v>
      </c>
      <c r="H110" s="1">
        <v>-51.195495277547799</v>
      </c>
      <c r="I110" s="1">
        <v>-44.680121609075997</v>
      </c>
      <c r="J110" s="1">
        <v>6.5153736684718204</v>
      </c>
      <c r="K110" s="1">
        <v>-1.3623423444092599</v>
      </c>
      <c r="L110" s="1">
        <v>-4.0180325290164403</v>
      </c>
      <c r="M110" s="1">
        <v>-0.39162926983268698</v>
      </c>
      <c r="N110" s="1">
        <v>-1.2877026860560701</v>
      </c>
      <c r="O110" s="1">
        <v>-0.96145672346606803</v>
      </c>
      <c r="P110" s="1">
        <v>-2.72008686238846</v>
      </c>
      <c r="Q110">
        <v>-0.39168084835315098</v>
      </c>
      <c r="R110">
        <v>-1.28820874348748</v>
      </c>
      <c r="S110">
        <v>-0.96164324616585795</v>
      </c>
      <c r="T110">
        <v>-2.72182427816906</v>
      </c>
    </row>
    <row r="111" spans="1:20" x14ac:dyDescent="0.25">
      <c r="A111" s="1" t="s">
        <v>112</v>
      </c>
      <c r="B111" s="1">
        <v>-348.795030954151</v>
      </c>
      <c r="C111" s="1">
        <v>-340.48414140547402</v>
      </c>
      <c r="D111" s="1">
        <v>8.3108895486777801</v>
      </c>
      <c r="E111" s="1">
        <v>-275.55005021910301</v>
      </c>
      <c r="F111" s="1">
        <v>-274.06478122273899</v>
      </c>
      <c r="G111" s="1">
        <v>1.4852689963643699</v>
      </c>
      <c r="H111" s="1">
        <v>-73.244980735048301</v>
      </c>
      <c r="I111" s="1">
        <v>-66.419360182734906</v>
      </c>
      <c r="J111" s="1">
        <v>6.8256205523134099</v>
      </c>
      <c r="K111" s="1">
        <v>-1.3656482179215299</v>
      </c>
      <c r="L111" s="1">
        <v>-4.0232453776889798</v>
      </c>
      <c r="M111" s="1">
        <v>-0.39156638863667198</v>
      </c>
      <c r="N111" s="1">
        <v>-1.2872658907163701</v>
      </c>
      <c r="O111" s="1">
        <v>-0.961572923966728</v>
      </c>
      <c r="P111" s="1">
        <v>-2.7205908562978798</v>
      </c>
      <c r="Q111">
        <v>-0.39162815167419901</v>
      </c>
      <c r="R111">
        <v>-1.28786497634871</v>
      </c>
      <c r="S111">
        <v>-0.961759250852114</v>
      </c>
      <c r="T111">
        <v>-2.7223434219536999</v>
      </c>
    </row>
    <row r="112" spans="1:20" x14ac:dyDescent="0.25">
      <c r="A112" s="1" t="s">
        <v>113</v>
      </c>
      <c r="B112" s="1">
        <v>-347.34234090871399</v>
      </c>
      <c r="C112" s="1">
        <v>-341.09269145126098</v>
      </c>
      <c r="D112" s="1">
        <v>6.2496494574532404</v>
      </c>
      <c r="E112" s="1">
        <v>-304.667920025743</v>
      </c>
      <c r="F112" s="1">
        <v>-303.01442379836197</v>
      </c>
      <c r="G112" s="1">
        <v>1.6534962273804901</v>
      </c>
      <c r="H112" s="1">
        <v>-42.674420882971397</v>
      </c>
      <c r="I112" s="1">
        <v>-38.078267652898603</v>
      </c>
      <c r="J112" s="1">
        <v>4.5961532300727503</v>
      </c>
      <c r="K112" s="1">
        <v>-0.88496945490133305</v>
      </c>
      <c r="L112" s="1">
        <v>-2.69776359660945</v>
      </c>
      <c r="M112" s="1">
        <v>-0.39160838865839598</v>
      </c>
      <c r="N112" s="1">
        <v>-1.2873631063309099</v>
      </c>
      <c r="O112" s="1">
        <v>-0.48611854674717597</v>
      </c>
      <c r="P112" s="1">
        <v>-1.4013891835818</v>
      </c>
      <c r="Q112">
        <v>-0.39164846641350798</v>
      </c>
      <c r="R112">
        <v>-1.28774802465627</v>
      </c>
      <c r="S112">
        <v>-0.48623735378751598</v>
      </c>
      <c r="T112">
        <v>-1.4025959625319</v>
      </c>
    </row>
    <row r="113" spans="1:20" x14ac:dyDescent="0.25">
      <c r="A113" s="1" t="s">
        <v>114</v>
      </c>
      <c r="B113" s="1">
        <v>-350.76094775726699</v>
      </c>
      <c r="C113" s="1">
        <v>-344.937827725082</v>
      </c>
      <c r="D113" s="1">
        <v>5.8231200321853303</v>
      </c>
      <c r="E113" s="1">
        <v>-312.703799978235</v>
      </c>
      <c r="F113" s="1">
        <v>-311.16629013469498</v>
      </c>
      <c r="G113" s="1">
        <v>1.53750984353958</v>
      </c>
      <c r="H113" s="1">
        <v>-38.057147779032498</v>
      </c>
      <c r="I113" s="1">
        <v>-33.771537590386799</v>
      </c>
      <c r="J113" s="1">
        <v>4.2856101886457498</v>
      </c>
      <c r="K113" s="1">
        <v>-0.88403885344713795</v>
      </c>
      <c r="L113" s="1">
        <v>-2.6966402871450801</v>
      </c>
      <c r="M113" s="1">
        <v>-0.39144094467503598</v>
      </c>
      <c r="N113" s="1">
        <v>-1.2871227718662701</v>
      </c>
      <c r="O113" s="1">
        <v>-0.48614514060837799</v>
      </c>
      <c r="P113" s="1">
        <v>-1.4014750834832299</v>
      </c>
      <c r="Q113">
        <v>-0.39147936841319703</v>
      </c>
      <c r="R113">
        <v>-1.2874887772432799</v>
      </c>
      <c r="S113">
        <v>-0.48625472661408098</v>
      </c>
      <c r="T113">
        <v>-1.4025933708525899</v>
      </c>
    </row>
    <row r="114" spans="1:20" x14ac:dyDescent="0.25">
      <c r="A114" s="1" t="s">
        <v>115</v>
      </c>
      <c r="B114" s="1">
        <v>-414.19819314001103</v>
      </c>
      <c r="C114" s="1">
        <v>-408.12766813137199</v>
      </c>
      <c r="D114" s="1">
        <v>6.0705250086387803</v>
      </c>
      <c r="E114" s="1">
        <v>-358.99370863992499</v>
      </c>
      <c r="F114" s="1">
        <v>-358.23008255667298</v>
      </c>
      <c r="G114" s="1">
        <v>0.763626083251157</v>
      </c>
      <c r="H114" s="1">
        <v>-55.204484500085798</v>
      </c>
      <c r="I114" s="1">
        <v>-49.897585574698198</v>
      </c>
      <c r="J114" s="1">
        <v>5.3068989253876202</v>
      </c>
      <c r="K114" s="1">
        <v>-0.95976708436643499</v>
      </c>
      <c r="L114" s="1">
        <v>-2.9417224443314498</v>
      </c>
      <c r="M114" s="1">
        <v>-0.391970840071586</v>
      </c>
      <c r="N114" s="1">
        <v>-1.28796568245707</v>
      </c>
      <c r="O114" s="1">
        <v>-0.55776777679669798</v>
      </c>
      <c r="P114" s="1">
        <v>-1.6427589545011401</v>
      </c>
      <c r="Q114">
        <v>-0.39202098437840899</v>
      </c>
      <c r="R114">
        <v>-1.28844952315129</v>
      </c>
      <c r="S114">
        <v>-0.55790689018630502</v>
      </c>
      <c r="T114">
        <v>-1.64410714695914</v>
      </c>
    </row>
    <row r="115" spans="1:20" x14ac:dyDescent="0.25">
      <c r="A115" s="1" t="s">
        <v>116</v>
      </c>
      <c r="B115" s="1">
        <v>-409.625246340866</v>
      </c>
      <c r="C115" s="1">
        <v>-403.78347581091498</v>
      </c>
      <c r="D115" s="1">
        <v>5.8417705299509901</v>
      </c>
      <c r="E115" s="1">
        <v>-357.46457245920197</v>
      </c>
      <c r="F115" s="1">
        <v>-356.72716619676498</v>
      </c>
      <c r="G115" s="1">
        <v>0.73740626243671603</v>
      </c>
      <c r="H115" s="1">
        <v>-52.160673881663598</v>
      </c>
      <c r="I115" s="1">
        <v>-47.056309614149299</v>
      </c>
      <c r="J115" s="1">
        <v>5.1043642675142804</v>
      </c>
      <c r="K115" s="1">
        <v>-0.95908411864001697</v>
      </c>
      <c r="L115" s="1">
        <v>-2.94098236984025</v>
      </c>
      <c r="M115" s="1">
        <v>-0.39186425823231602</v>
      </c>
      <c r="N115" s="1">
        <v>-1.2877776973264199</v>
      </c>
      <c r="O115" s="1">
        <v>-0.55777452867775501</v>
      </c>
      <c r="P115" s="1">
        <v>-1.64278305551115</v>
      </c>
      <c r="Q115">
        <v>-0.39191547738819099</v>
      </c>
      <c r="R115">
        <v>-1.2882655424158</v>
      </c>
      <c r="S115">
        <v>-0.55790558693394598</v>
      </c>
      <c r="T115">
        <v>-1.6440570824884799</v>
      </c>
    </row>
    <row r="116" spans="1:20" x14ac:dyDescent="0.25">
      <c r="A116" s="1" t="s">
        <v>117</v>
      </c>
      <c r="B116" s="1">
        <v>-369.44556222316902</v>
      </c>
      <c r="C116" s="1">
        <v>-364.68707092305601</v>
      </c>
      <c r="D116" s="1">
        <v>4.75849130011337</v>
      </c>
      <c r="E116" s="1">
        <v>-334.258520859881</v>
      </c>
      <c r="F116" s="1">
        <v>-333.48466550310701</v>
      </c>
      <c r="G116" s="1">
        <v>0.77385535677429995</v>
      </c>
      <c r="H116" s="1">
        <v>-35.187041363288202</v>
      </c>
      <c r="I116" s="1">
        <v>-31.202405419949201</v>
      </c>
      <c r="J116" s="1">
        <v>3.9846359433390699</v>
      </c>
      <c r="K116" s="1">
        <v>-0.69954496343056305</v>
      </c>
      <c r="L116" s="1">
        <v>-2.2640555128057098</v>
      </c>
      <c r="M116" s="1">
        <v>-0.37572984656827701</v>
      </c>
      <c r="N116" s="1">
        <v>-1.3318851721191201</v>
      </c>
      <c r="O116" s="1">
        <v>-0.31767658598862297</v>
      </c>
      <c r="P116" s="1">
        <v>-0.92490683714092203</v>
      </c>
      <c r="Q116">
        <v>-0.37575460777837899</v>
      </c>
      <c r="R116">
        <v>-1.3321527265417501</v>
      </c>
      <c r="S116">
        <v>-0.31777853449122101</v>
      </c>
      <c r="T116">
        <v>-0.92603024046747995</v>
      </c>
    </row>
    <row r="117" spans="1:20" x14ac:dyDescent="0.25">
      <c r="A117" s="1" t="s">
        <v>118</v>
      </c>
      <c r="B117" s="1">
        <v>-353.71400353971302</v>
      </c>
      <c r="C117" s="1">
        <v>-349.24373785478298</v>
      </c>
      <c r="D117" s="1">
        <v>4.4702656849306299</v>
      </c>
      <c r="E117" s="1">
        <v>-320.92907768008803</v>
      </c>
      <c r="F117" s="1">
        <v>-320.21042284987698</v>
      </c>
      <c r="G117" s="1">
        <v>0.71865483021082099</v>
      </c>
      <c r="H117" s="1">
        <v>-32.784925859625297</v>
      </c>
      <c r="I117" s="1">
        <v>-29.0333150049055</v>
      </c>
      <c r="J117" s="1">
        <v>3.7516108547198099</v>
      </c>
      <c r="K117" s="1">
        <v>-0.69927069370302597</v>
      </c>
      <c r="L117" s="1">
        <v>-2.2636695938718199</v>
      </c>
      <c r="M117" s="1">
        <v>-0.37585955897437401</v>
      </c>
      <c r="N117" s="1">
        <v>-1.3319855172583199</v>
      </c>
      <c r="O117" s="1">
        <v>-0.31768037324885101</v>
      </c>
      <c r="P117" s="1">
        <v>-0.92492772102652399</v>
      </c>
      <c r="Q117">
        <v>-0.375882643736203</v>
      </c>
      <c r="R117">
        <v>-1.3322300959923501</v>
      </c>
      <c r="S117">
        <v>-0.31777719646167102</v>
      </c>
      <c r="T117">
        <v>-0.92599214722220202</v>
      </c>
    </row>
    <row r="118" spans="1:20" x14ac:dyDescent="0.25">
      <c r="A118" s="1" t="s">
        <v>119</v>
      </c>
      <c r="B118" s="1">
        <v>-360.41464871446101</v>
      </c>
      <c r="C118" s="1">
        <v>-355.918806608338</v>
      </c>
      <c r="D118" s="1">
        <v>4.4958421061236002</v>
      </c>
      <c r="E118" s="1">
        <v>-327.79051172035298</v>
      </c>
      <c r="F118" s="1">
        <v>-327.05484621465899</v>
      </c>
      <c r="G118" s="1">
        <v>0.73566550569383504</v>
      </c>
      <c r="H118" s="1">
        <v>-32.624136994108198</v>
      </c>
      <c r="I118" s="1">
        <v>-28.8639603936785</v>
      </c>
      <c r="J118" s="1">
        <v>3.7601766004297601</v>
      </c>
      <c r="K118" s="1">
        <v>-0.69908757296239199</v>
      </c>
      <c r="L118" s="1">
        <v>-2.26361539585178</v>
      </c>
      <c r="M118" s="1">
        <v>-0.375746024725995</v>
      </c>
      <c r="N118" s="1">
        <v>-1.3319337351093501</v>
      </c>
      <c r="O118" s="1">
        <v>-0.31767959128333501</v>
      </c>
      <c r="P118" s="1">
        <v>-0.92491774186306397</v>
      </c>
      <c r="Q118">
        <v>-0.37576845473561599</v>
      </c>
      <c r="R118">
        <v>-1.3321757123100499</v>
      </c>
      <c r="S118">
        <v>-0.31777651697026099</v>
      </c>
      <c r="T118">
        <v>-0.92598858438939002</v>
      </c>
    </row>
    <row r="119" spans="1:20" x14ac:dyDescent="0.25">
      <c r="A119" s="1" t="s">
        <v>38</v>
      </c>
      <c r="B119" s="1">
        <v>-396.83898023335502</v>
      </c>
      <c r="C119" s="1">
        <v>-381.46982287834402</v>
      </c>
      <c r="D119" s="1">
        <v>15.369157355010801</v>
      </c>
      <c r="E119" s="1">
        <v>-334.89321576888</v>
      </c>
      <c r="F119" s="1">
        <v>-334.86514122236701</v>
      </c>
      <c r="G119" s="1">
        <v>2.8074546513160499E-2</v>
      </c>
      <c r="H119" s="1">
        <v>-61.945764464474699</v>
      </c>
      <c r="I119" s="1">
        <v>-46.604681655977103</v>
      </c>
      <c r="J119" s="1">
        <v>15.3410828084976</v>
      </c>
      <c r="K119" s="1">
        <v>-0.47880007351582299</v>
      </c>
      <c r="L119" s="1">
        <v>-1.5667018634527099</v>
      </c>
      <c r="M119" s="1">
        <v>-0.375991229518433</v>
      </c>
      <c r="N119" s="1">
        <v>-1.3322504902747201</v>
      </c>
      <c r="O119" s="1">
        <v>-9.2427995528844495E-2</v>
      </c>
      <c r="P119" s="1">
        <v>-0.221238329253716</v>
      </c>
      <c r="Q119">
        <v>-0.37600186057705298</v>
      </c>
      <c r="R119">
        <v>-1.33236131595866</v>
      </c>
      <c r="S119">
        <v>-9.4056538417466001E-2</v>
      </c>
      <c r="T119">
        <v>-0.22533143867002201</v>
      </c>
    </row>
    <row r="120" spans="1:20" x14ac:dyDescent="0.25">
      <c r="A120" s="1" t="s">
        <v>39</v>
      </c>
      <c r="B120" s="1">
        <v>-378.78166929790598</v>
      </c>
      <c r="C120" s="1">
        <v>-364.02419634432499</v>
      </c>
      <c r="D120" s="1">
        <v>14.757472953581599</v>
      </c>
      <c r="E120" s="1">
        <v>-320.15920068965897</v>
      </c>
      <c r="F120" s="1">
        <v>-320.13106548596198</v>
      </c>
      <c r="G120" s="1">
        <v>2.8135203697222E-2</v>
      </c>
      <c r="H120" s="1">
        <v>-58.622468608246798</v>
      </c>
      <c r="I120" s="1">
        <v>-43.893130858362298</v>
      </c>
      <c r="J120" s="1">
        <v>14.729337749884399</v>
      </c>
      <c r="K120" s="1">
        <v>-0.47814541479996397</v>
      </c>
      <c r="L120" s="1">
        <v>-1.5660291816478999</v>
      </c>
      <c r="M120" s="1">
        <v>-0.375928211233096</v>
      </c>
      <c r="N120" s="1">
        <v>-1.3322519444096901</v>
      </c>
      <c r="O120" s="1">
        <v>-9.2427995528888696E-2</v>
      </c>
      <c r="P120" s="1">
        <v>-0.221238329253794</v>
      </c>
      <c r="Q120">
        <v>-0.375938032274787</v>
      </c>
      <c r="R120">
        <v>-1.3323540105376801</v>
      </c>
      <c r="S120">
        <v>-9.3981986392828898E-2</v>
      </c>
      <c r="T120">
        <v>-0.22518255891222799</v>
      </c>
    </row>
    <row r="121" spans="1:20" x14ac:dyDescent="0.25">
      <c r="A121" s="1" t="s">
        <v>40</v>
      </c>
      <c r="B121" s="1">
        <v>-388.78781023632001</v>
      </c>
      <c r="C121" s="1">
        <v>-374.39405867125498</v>
      </c>
      <c r="D121" s="1">
        <v>14.393751565064401</v>
      </c>
      <c r="E121" s="1">
        <v>-330.08783182128798</v>
      </c>
      <c r="F121" s="1">
        <v>-330.06327796647901</v>
      </c>
      <c r="G121" s="1">
        <v>2.4553854809415E-2</v>
      </c>
      <c r="H121" s="1">
        <v>-58.699978415031403</v>
      </c>
      <c r="I121" s="1">
        <v>-44.330780704776402</v>
      </c>
      <c r="J121" s="1">
        <v>14.369197710254999</v>
      </c>
      <c r="K121" s="1">
        <v>-0.47819805528194498</v>
      </c>
      <c r="L121" s="1">
        <v>-1.56606828683777</v>
      </c>
      <c r="M121" s="1">
        <v>-0.375952902819294</v>
      </c>
      <c r="N121" s="1">
        <v>-1.3322894765707101</v>
      </c>
      <c r="O121" s="1">
        <v>-9.2427995528889806E-2</v>
      </c>
      <c r="P121" s="1">
        <v>-0.22123832925379899</v>
      </c>
      <c r="Q121">
        <v>-0.37596266577172899</v>
      </c>
      <c r="R121">
        <v>-1.3323907862837601</v>
      </c>
      <c r="S121">
        <v>-9.3947396046041506E-2</v>
      </c>
      <c r="T121">
        <v>-0.22508079368498601</v>
      </c>
    </row>
    <row r="122" spans="1:20" x14ac:dyDescent="0.25">
      <c r="A122" s="1" t="s">
        <v>120</v>
      </c>
      <c r="B122" s="1">
        <v>-400.313246042576</v>
      </c>
      <c r="C122" s="1">
        <v>-396.32787111037999</v>
      </c>
      <c r="D122" s="1">
        <v>3.9853749321968301</v>
      </c>
      <c r="E122" s="1">
        <v>-356.67904485864801</v>
      </c>
      <c r="F122" s="1">
        <v>-356.63332105395898</v>
      </c>
      <c r="G122" s="1">
        <v>4.5723804689196103E-2</v>
      </c>
      <c r="H122" s="1">
        <v>-43.6342011839279</v>
      </c>
      <c r="I122" s="1">
        <v>-39.694550056420297</v>
      </c>
      <c r="J122" s="1">
        <v>3.93965112750764</v>
      </c>
      <c r="K122" s="1">
        <v>-0.43722306168400998</v>
      </c>
      <c r="L122" s="1">
        <v>-1.5136707839992201</v>
      </c>
      <c r="M122" s="1">
        <v>-0.37600188386211197</v>
      </c>
      <c r="N122" s="1">
        <v>-1.3322793797039401</v>
      </c>
      <c r="O122" s="1">
        <v>-5.3566918255575503E-2</v>
      </c>
      <c r="P122" s="1">
        <v>-0.172426276623111</v>
      </c>
      <c r="Q122">
        <v>-0.37601181938460498</v>
      </c>
      <c r="R122">
        <v>-1.33238460476923</v>
      </c>
      <c r="S122">
        <v>-5.36495640093246E-2</v>
      </c>
      <c r="T122">
        <v>-0.17372900394152699</v>
      </c>
    </row>
    <row r="123" spans="1:20" x14ac:dyDescent="0.25">
      <c r="A123" s="1" t="s">
        <v>121</v>
      </c>
      <c r="B123" s="1">
        <v>-384.29408645682798</v>
      </c>
      <c r="C123" s="1">
        <v>-380.36712679660701</v>
      </c>
      <c r="D123" s="1">
        <v>3.9269596602218102</v>
      </c>
      <c r="E123" s="1">
        <v>-342.01856233484801</v>
      </c>
      <c r="F123" s="1">
        <v>-341.97438036320398</v>
      </c>
      <c r="G123" s="1">
        <v>4.4181971643902702E-2</v>
      </c>
      <c r="H123" s="1">
        <v>-42.275524121980403</v>
      </c>
      <c r="I123" s="1">
        <v>-38.392746433402401</v>
      </c>
      <c r="J123" s="1">
        <v>3.8827776885779102</v>
      </c>
      <c r="K123" s="1">
        <v>-0.43688888998264502</v>
      </c>
      <c r="L123" s="1">
        <v>-1.5134045005249399</v>
      </c>
      <c r="M123" s="1">
        <v>-0.37590024155643798</v>
      </c>
      <c r="N123" s="1">
        <v>-1.3322980595265901</v>
      </c>
      <c r="O123" s="1">
        <v>-5.3566918255588403E-2</v>
      </c>
      <c r="P123" s="1">
        <v>-0.172426276623136</v>
      </c>
      <c r="Q123">
        <v>-0.37590931665773403</v>
      </c>
      <c r="R123">
        <v>-1.3323946595064999</v>
      </c>
      <c r="S123">
        <v>-5.3648819406692999E-2</v>
      </c>
      <c r="T123">
        <v>-0.173717572104965</v>
      </c>
    </row>
    <row r="124" spans="1:20" x14ac:dyDescent="0.25">
      <c r="A124" s="1" t="s">
        <v>122</v>
      </c>
      <c r="B124" s="1">
        <v>-394.05568991053298</v>
      </c>
      <c r="C124" s="1">
        <v>-390.22217765051602</v>
      </c>
      <c r="D124" s="1">
        <v>3.8335122600170699</v>
      </c>
      <c r="E124" s="1">
        <v>-352.018235978929</v>
      </c>
      <c r="F124" s="1">
        <v>-351.97656840377601</v>
      </c>
      <c r="G124" s="1">
        <v>4.1667575152670597E-2</v>
      </c>
      <c r="H124" s="1">
        <v>-42.037453931604396</v>
      </c>
      <c r="I124" s="1">
        <v>-38.245609246740003</v>
      </c>
      <c r="J124" s="1">
        <v>3.7918446848644001</v>
      </c>
      <c r="K124" s="1">
        <v>-0.43690287682572099</v>
      </c>
      <c r="L124" s="1">
        <v>-1.51340575161348</v>
      </c>
      <c r="M124" s="1">
        <v>-0.375979143618971</v>
      </c>
      <c r="N124" s="1">
        <v>-1.33232507152855</v>
      </c>
      <c r="O124" s="1">
        <v>-5.3566918255588798E-2</v>
      </c>
      <c r="P124" s="1">
        <v>-0.172426276623137</v>
      </c>
      <c r="Q124">
        <v>-0.375988072616393</v>
      </c>
      <c r="R124">
        <v>-1.3324198438580701</v>
      </c>
      <c r="S124">
        <v>-5.3647232634508803E-2</v>
      </c>
      <c r="T124">
        <v>-0.17368649808394901</v>
      </c>
    </row>
    <row r="125" spans="1:20" x14ac:dyDescent="0.25">
      <c r="A125" s="1" t="s">
        <v>123</v>
      </c>
      <c r="B125" s="1">
        <v>-352.25411500793803</v>
      </c>
      <c r="C125" s="1">
        <v>-348.94771427952298</v>
      </c>
      <c r="D125" s="1">
        <v>3.3064007284154999</v>
      </c>
      <c r="E125" s="1">
        <v>-306.14905673148098</v>
      </c>
      <c r="F125" s="1">
        <v>-305.95710465418398</v>
      </c>
      <c r="G125" s="1">
        <v>0.191952077297041</v>
      </c>
      <c r="H125" s="1">
        <v>-46.1050582764572</v>
      </c>
      <c r="I125" s="1">
        <v>-42.990609625338699</v>
      </c>
      <c r="J125" s="1">
        <v>3.1144486511184599</v>
      </c>
      <c r="K125" s="1">
        <v>-0.62960265092673995</v>
      </c>
      <c r="L125" s="1">
        <v>-2.0453915186214999</v>
      </c>
      <c r="M125" s="1">
        <v>-0.37582590678549499</v>
      </c>
      <c r="N125" s="1">
        <v>-1.3320170784368699</v>
      </c>
      <c r="O125" s="1">
        <v>-0.245408569074414</v>
      </c>
      <c r="P125" s="1">
        <v>-0.70418212845490402</v>
      </c>
      <c r="Q125">
        <v>-0.37584793988043103</v>
      </c>
      <c r="R125">
        <v>-1.33225498833599</v>
      </c>
      <c r="S125">
        <v>-0.24547885833296901</v>
      </c>
      <c r="T125">
        <v>-0.70503812661012899</v>
      </c>
    </row>
    <row r="126" spans="1:20" x14ac:dyDescent="0.25">
      <c r="A126" s="1" t="s">
        <v>124</v>
      </c>
      <c r="B126" s="1">
        <v>-352.62873862220698</v>
      </c>
      <c r="C126" s="1">
        <v>-349.225905748895</v>
      </c>
      <c r="D126" s="1">
        <v>3.4028328733125401</v>
      </c>
      <c r="E126" s="1">
        <v>-304.20860914814801</v>
      </c>
      <c r="F126" s="1">
        <v>-304.01937233686198</v>
      </c>
      <c r="G126" s="1">
        <v>0.18923681128584699</v>
      </c>
      <c r="H126" s="1">
        <v>-48.420129474059401</v>
      </c>
      <c r="I126" s="1">
        <v>-45.206533412032698</v>
      </c>
      <c r="J126" s="1">
        <v>3.2135960620266899</v>
      </c>
      <c r="K126" s="1">
        <v>-0.62986708068762398</v>
      </c>
      <c r="L126" s="1">
        <v>-2.0459719784726502</v>
      </c>
      <c r="M126" s="1">
        <v>-0.37577275544949401</v>
      </c>
      <c r="N126" s="1">
        <v>-1.3319868656318199</v>
      </c>
      <c r="O126" s="1">
        <v>-0.24540018740024999</v>
      </c>
      <c r="P126" s="1">
        <v>-0.70423700007230605</v>
      </c>
      <c r="Q126">
        <v>-0.37579502120722802</v>
      </c>
      <c r="R126">
        <v>-1.3322238179463499</v>
      </c>
      <c r="S126">
        <v>-0.24547475999855101</v>
      </c>
      <c r="T126">
        <v>-0.70512720326822698</v>
      </c>
    </row>
    <row r="127" spans="1:20" x14ac:dyDescent="0.25">
      <c r="A127" s="1" t="s">
        <v>125</v>
      </c>
      <c r="B127" s="1">
        <v>-354.08245835888198</v>
      </c>
      <c r="C127" s="1">
        <v>-350.77386557333801</v>
      </c>
      <c r="D127" s="1">
        <v>3.3085927855436199</v>
      </c>
      <c r="E127" s="1">
        <v>-308.425093665688</v>
      </c>
      <c r="F127" s="1">
        <v>-308.23006987631697</v>
      </c>
      <c r="G127" s="1">
        <v>0.19502378937060599</v>
      </c>
      <c r="H127" s="1">
        <v>-45.657364693193699</v>
      </c>
      <c r="I127" s="1">
        <v>-42.543795697020698</v>
      </c>
      <c r="J127" s="1">
        <v>3.11356899617302</v>
      </c>
      <c r="K127" s="1">
        <v>-0.62951725195707797</v>
      </c>
      <c r="L127" s="1">
        <v>-2.0452169093114598</v>
      </c>
      <c r="M127" s="1">
        <v>-0.375811561914762</v>
      </c>
      <c r="N127" s="1">
        <v>-1.3319923112578</v>
      </c>
      <c r="O127" s="1">
        <v>-0.245388010990886</v>
      </c>
      <c r="P127" s="1">
        <v>-0.70415230775915805</v>
      </c>
      <c r="Q127">
        <v>-0.375833655143818</v>
      </c>
      <c r="R127">
        <v>-1.3322306434</v>
      </c>
      <c r="S127">
        <v>-0.24545830946149899</v>
      </c>
      <c r="T127">
        <v>-0.70500747931906704</v>
      </c>
    </row>
    <row r="128" spans="1:20" x14ac:dyDescent="0.25">
      <c r="A128" s="1" t="s">
        <v>126</v>
      </c>
      <c r="B128" s="1">
        <v>-328.23097481609602</v>
      </c>
      <c r="C128" s="1">
        <v>-324.73457644822798</v>
      </c>
      <c r="D128" s="1">
        <v>3.49639836786745</v>
      </c>
      <c r="E128" s="1">
        <v>-284.13142081918897</v>
      </c>
      <c r="F128" s="1">
        <v>-283.89404864846398</v>
      </c>
      <c r="G128" s="1">
        <v>0.23737217072521499</v>
      </c>
      <c r="H128" s="1">
        <v>-44.099553996906899</v>
      </c>
      <c r="I128" s="1">
        <v>-40.8405277997647</v>
      </c>
      <c r="J128" s="1">
        <v>3.2590261971422301</v>
      </c>
      <c r="K128" s="1">
        <v>-0.62861700675208498</v>
      </c>
      <c r="L128" s="1">
        <v>-2.0458899410651399</v>
      </c>
      <c r="M128" s="1">
        <v>-0.37581281969883801</v>
      </c>
      <c r="N128" s="1">
        <v>-1.3319991496462</v>
      </c>
      <c r="O128" s="1">
        <v>-0.24539646281094199</v>
      </c>
      <c r="P128" s="1">
        <v>-0.70450188502548206</v>
      </c>
      <c r="Q128">
        <v>-0.375834987464432</v>
      </c>
      <c r="R128">
        <v>-1.33223414030409</v>
      </c>
      <c r="S128">
        <v>-0.24547562248423499</v>
      </c>
      <c r="T128">
        <v>-0.70540686397221397</v>
      </c>
    </row>
    <row r="129" spans="1:20" x14ac:dyDescent="0.25">
      <c r="A129" s="1" t="s">
        <v>127</v>
      </c>
      <c r="B129" s="1">
        <v>-350.41251573039398</v>
      </c>
      <c r="C129" s="1">
        <v>-347.06010590000801</v>
      </c>
      <c r="D129" s="1">
        <v>3.3524098303855001</v>
      </c>
      <c r="E129" s="1">
        <v>-303.30578590610401</v>
      </c>
      <c r="F129" s="1">
        <v>-303.11986078344103</v>
      </c>
      <c r="G129" s="1">
        <v>0.18592512266292999</v>
      </c>
      <c r="H129" s="1">
        <v>-47.106729824289701</v>
      </c>
      <c r="I129" s="1">
        <v>-43.940245116567098</v>
      </c>
      <c r="J129" s="1">
        <v>3.16648470772257</v>
      </c>
      <c r="K129" s="1">
        <v>-0.62960166989233501</v>
      </c>
      <c r="L129" s="1">
        <v>-2.0458301041849398</v>
      </c>
      <c r="M129" s="1">
        <v>-0.37587542897158999</v>
      </c>
      <c r="N129" s="1">
        <v>-1.33206625659263</v>
      </c>
      <c r="O129" s="1">
        <v>-0.245361737643396</v>
      </c>
      <c r="P129" s="1">
        <v>-0.70418634771887001</v>
      </c>
      <c r="Q129">
        <v>-0.375898092933518</v>
      </c>
      <c r="R129">
        <v>-1.3323078897606899</v>
      </c>
      <c r="S129">
        <v>-0.24543413202896699</v>
      </c>
      <c r="T129">
        <v>-0.70505570612372304</v>
      </c>
    </row>
    <row r="130" spans="1:20" x14ac:dyDescent="0.25">
      <c r="A130" s="1" t="s">
        <v>128</v>
      </c>
      <c r="B130" s="1">
        <v>-357.172633772648</v>
      </c>
      <c r="C130" s="1">
        <v>-353.79676800729499</v>
      </c>
      <c r="D130" s="1">
        <v>3.37586576535297</v>
      </c>
      <c r="E130" s="1">
        <v>-308.07478647183001</v>
      </c>
      <c r="F130" s="1">
        <v>-307.88399626777999</v>
      </c>
      <c r="G130" s="1">
        <v>0.19079020405004701</v>
      </c>
      <c r="H130" s="1">
        <v>-49.097847300817897</v>
      </c>
      <c r="I130" s="1">
        <v>-45.912771739515001</v>
      </c>
      <c r="J130" s="1">
        <v>3.1850755613029298</v>
      </c>
      <c r="K130" s="1">
        <v>-0.62990476938606099</v>
      </c>
      <c r="L130" s="1">
        <v>-2.04616481406822</v>
      </c>
      <c r="M130" s="1">
        <v>-0.37579585152575501</v>
      </c>
      <c r="N130" s="1">
        <v>-1.33198964029551</v>
      </c>
      <c r="O130" s="1">
        <v>-0.245370780535759</v>
      </c>
      <c r="P130" s="1">
        <v>-0.70421293143220698</v>
      </c>
      <c r="Q130">
        <v>-0.37581835195685898</v>
      </c>
      <c r="R130">
        <v>-1.3322298324352499</v>
      </c>
      <c r="S130">
        <v>-0.24544370538948501</v>
      </c>
      <c r="T130">
        <v>-0.70509044485104999</v>
      </c>
    </row>
    <row r="131" spans="1:20" x14ac:dyDescent="0.25">
      <c r="A131" s="1" t="s">
        <v>129</v>
      </c>
      <c r="B131" s="1">
        <v>-407.36754918812102</v>
      </c>
      <c r="C131" s="1">
        <v>-401.77138200779098</v>
      </c>
      <c r="D131" s="1">
        <v>5.5961671803299602</v>
      </c>
      <c r="E131" s="1">
        <v>-363.28440790211602</v>
      </c>
      <c r="F131" s="1">
        <v>-362.53646783077897</v>
      </c>
      <c r="G131" s="1">
        <v>0.74794007133723694</v>
      </c>
      <c r="H131" s="1">
        <v>-44.083141286004903</v>
      </c>
      <c r="I131" s="1">
        <v>-39.2349141770122</v>
      </c>
      <c r="J131" s="1">
        <v>4.8482271089927202</v>
      </c>
      <c r="K131" s="1">
        <v>-0.68591839540271804</v>
      </c>
      <c r="L131" s="1">
        <v>-2.2347138905494099</v>
      </c>
      <c r="M131" s="1">
        <v>-0.37573153665682801</v>
      </c>
      <c r="N131" s="1">
        <v>-1.3319842111093601</v>
      </c>
      <c r="O131" s="1">
        <v>-0.30215797323523602</v>
      </c>
      <c r="P131" s="1">
        <v>-0.89396818549234003</v>
      </c>
      <c r="Q131">
        <v>-0.37575947929532599</v>
      </c>
      <c r="R131">
        <v>-1.33228323490189</v>
      </c>
      <c r="S131">
        <v>-0.30229798816215803</v>
      </c>
      <c r="T131">
        <v>-0.89534779605870396</v>
      </c>
    </row>
    <row r="132" spans="1:20" x14ac:dyDescent="0.25">
      <c r="A132" s="1" t="s">
        <v>130</v>
      </c>
      <c r="B132" s="1">
        <v>-388.99084966330901</v>
      </c>
      <c r="C132" s="1">
        <v>-383.75673550088101</v>
      </c>
      <c r="D132" s="1">
        <v>5.2341141624287202</v>
      </c>
      <c r="E132" s="1">
        <v>-348.90942187155798</v>
      </c>
      <c r="F132" s="1">
        <v>-348.232421865677</v>
      </c>
      <c r="G132" s="1">
        <v>0.67700000588081599</v>
      </c>
      <c r="H132" s="1">
        <v>-40.0814277917517</v>
      </c>
      <c r="I132" s="1">
        <v>-35.524313635203796</v>
      </c>
      <c r="J132" s="1">
        <v>4.5571141565479003</v>
      </c>
      <c r="K132" s="1">
        <v>-0.68543861150076402</v>
      </c>
      <c r="L132" s="1">
        <v>-2.2341368679148501</v>
      </c>
      <c r="M132" s="1">
        <v>-0.37597468543069501</v>
      </c>
      <c r="N132" s="1">
        <v>-1.3321588742841199</v>
      </c>
      <c r="O132" s="1">
        <v>-0.30216912009017</v>
      </c>
      <c r="P132" s="1">
        <v>-0.89400659211545297</v>
      </c>
      <c r="Q132">
        <v>-0.37600058024911598</v>
      </c>
      <c r="R132">
        <v>-1.33243109703497</v>
      </c>
      <c r="S132">
        <v>-0.30230150837226</v>
      </c>
      <c r="T132">
        <v>-0.89531179912747605</v>
      </c>
    </row>
    <row r="133" spans="1:20" x14ac:dyDescent="0.25">
      <c r="A133" s="1" t="s">
        <v>131</v>
      </c>
      <c r="B133" s="1">
        <v>-393.94551721026698</v>
      </c>
      <c r="C133" s="1">
        <v>-388.74016060461003</v>
      </c>
      <c r="D133" s="1">
        <v>5.2053566056562497</v>
      </c>
      <c r="E133" s="1">
        <v>-354.52436559189499</v>
      </c>
      <c r="F133" s="1">
        <v>-353.87733151544199</v>
      </c>
      <c r="G133" s="1">
        <v>0.64703407645316402</v>
      </c>
      <c r="H133" s="1">
        <v>-39.421151618371098</v>
      </c>
      <c r="I133" s="1">
        <v>-34.862829089168002</v>
      </c>
      <c r="J133" s="1">
        <v>4.5583225292030898</v>
      </c>
      <c r="K133" s="1">
        <v>-0.68515374199145196</v>
      </c>
      <c r="L133" s="1">
        <v>-2.2339011753354998</v>
      </c>
      <c r="M133" s="1">
        <v>-0.37579425648791798</v>
      </c>
      <c r="N133" s="1">
        <v>-1.3321167673646901</v>
      </c>
      <c r="O133" s="1">
        <v>-0.30215889808761298</v>
      </c>
      <c r="P133" s="1">
        <v>-0.89397027376489702</v>
      </c>
      <c r="Q133">
        <v>-0.37581990753913103</v>
      </c>
      <c r="R133">
        <v>-1.3323907019164201</v>
      </c>
      <c r="S133">
        <v>-0.30228991646385101</v>
      </c>
      <c r="T133">
        <v>-0.89527584290669204</v>
      </c>
    </row>
    <row r="134" spans="1:20" x14ac:dyDescent="0.25">
      <c r="A134" s="1" t="s">
        <v>132</v>
      </c>
      <c r="B134" s="1">
        <v>-340.85594632420901</v>
      </c>
      <c r="C134" s="1">
        <v>-333.12512070691599</v>
      </c>
      <c r="D134" s="1">
        <v>7.7308256172924503</v>
      </c>
      <c r="E134" s="1">
        <v>-286.17244201287599</v>
      </c>
      <c r="F134" s="1">
        <v>-284.762485184529</v>
      </c>
      <c r="G134" s="1">
        <v>1.4099568283464901</v>
      </c>
      <c r="H134" s="1">
        <v>-54.683504311333003</v>
      </c>
      <c r="I134" s="1">
        <v>-48.362635522387102</v>
      </c>
      <c r="J134" s="1">
        <v>6.3208687889459503</v>
      </c>
      <c r="K134" s="1">
        <v>-1.34603056324672</v>
      </c>
      <c r="L134" s="1">
        <v>-4.0636065329986897</v>
      </c>
      <c r="M134" s="1">
        <v>-0.37587458062890899</v>
      </c>
      <c r="N134" s="1">
        <v>-1.33195616185502</v>
      </c>
      <c r="O134" s="1">
        <v>-0.96088764928165304</v>
      </c>
      <c r="P134" s="1">
        <v>-2.7200908605205001</v>
      </c>
      <c r="Q134">
        <v>-0.37590857369527397</v>
      </c>
      <c r="R134">
        <v>-1.3323180286604499</v>
      </c>
      <c r="S134">
        <v>-0.96108441911462705</v>
      </c>
      <c r="T134">
        <v>-2.7219057222597698</v>
      </c>
    </row>
    <row r="135" spans="1:20" x14ac:dyDescent="0.25">
      <c r="A135" s="1" t="s">
        <v>133</v>
      </c>
      <c r="B135" s="1">
        <v>-327.023391861184</v>
      </c>
      <c r="C135" s="1">
        <v>-320.11145465386301</v>
      </c>
      <c r="D135" s="1">
        <v>6.91193720732171</v>
      </c>
      <c r="E135" s="1">
        <v>-284.82973349888601</v>
      </c>
      <c r="F135" s="1">
        <v>-283.51958146309101</v>
      </c>
      <c r="G135" s="1">
        <v>1.31015203579477</v>
      </c>
      <c r="H135" s="1">
        <v>-42.193658362298201</v>
      </c>
      <c r="I135" s="1">
        <v>-36.591873190771203</v>
      </c>
      <c r="J135" s="1">
        <v>5.60178517152693</v>
      </c>
      <c r="K135" s="1">
        <v>-1.3439842206168799</v>
      </c>
      <c r="L135" s="1">
        <v>-4.0601800181645702</v>
      </c>
      <c r="M135" s="1">
        <v>-0.37574130888499702</v>
      </c>
      <c r="N135" s="1">
        <v>-1.33183776986823</v>
      </c>
      <c r="O135" s="1">
        <v>-0.96081682290771198</v>
      </c>
      <c r="P135" s="1">
        <v>-2.71969762358099</v>
      </c>
      <c r="Q135">
        <v>-0.37577321480516701</v>
      </c>
      <c r="R135">
        <v>-1.3321758899788201</v>
      </c>
      <c r="S135">
        <v>-0.96098622708403003</v>
      </c>
      <c r="T135">
        <v>-2.7212918003705702</v>
      </c>
    </row>
    <row r="136" spans="1:20" x14ac:dyDescent="0.25">
      <c r="A136" s="1" t="s">
        <v>134</v>
      </c>
      <c r="B136" s="1">
        <v>-331.03151325452899</v>
      </c>
      <c r="C136" s="1">
        <v>-323.58933555468502</v>
      </c>
      <c r="D136" s="1">
        <v>7.4421776998439704</v>
      </c>
      <c r="E136" s="1">
        <v>-279.39565470061399</v>
      </c>
      <c r="F136" s="1">
        <v>-278.06728102310097</v>
      </c>
      <c r="G136" s="1">
        <v>1.32837367751267</v>
      </c>
      <c r="H136" s="1">
        <v>-51.635858553915497</v>
      </c>
      <c r="I136" s="1">
        <v>-45.522054531584203</v>
      </c>
      <c r="J136" s="1">
        <v>6.1138040223313004</v>
      </c>
      <c r="K136" s="1">
        <v>-1.3453881201656399</v>
      </c>
      <c r="L136" s="1">
        <v>-4.0628310530988996</v>
      </c>
      <c r="M136" s="1">
        <v>-0.37573984861056398</v>
      </c>
      <c r="N136" s="1">
        <v>-1.3318482555184401</v>
      </c>
      <c r="O136" s="1">
        <v>-0.96088602883157204</v>
      </c>
      <c r="P136" s="1">
        <v>-2.7200779831481698</v>
      </c>
      <c r="Q136">
        <v>-0.37577330993421898</v>
      </c>
      <c r="R136">
        <v>-1.33220121078593</v>
      </c>
      <c r="S136">
        <v>-0.96107634453756996</v>
      </c>
      <c r="T136">
        <v>-2.7218298755013102</v>
      </c>
    </row>
    <row r="137" spans="1:20" x14ac:dyDescent="0.25">
      <c r="A137" s="1" t="s">
        <v>135</v>
      </c>
      <c r="B137" s="1">
        <v>-336.637503502816</v>
      </c>
      <c r="C137" s="1">
        <v>-329.07736125696903</v>
      </c>
      <c r="D137" s="1">
        <v>7.5601422458472802</v>
      </c>
      <c r="E137" s="1">
        <v>-284.14344357410698</v>
      </c>
      <c r="F137" s="1">
        <v>-282.78986845395599</v>
      </c>
      <c r="G137" s="1">
        <v>1.3535751201519199</v>
      </c>
      <c r="H137" s="1">
        <v>-52.4940599287089</v>
      </c>
      <c r="I137" s="1">
        <v>-46.2874928030135</v>
      </c>
      <c r="J137" s="1">
        <v>6.2065671256953499</v>
      </c>
      <c r="K137" s="1">
        <v>-1.34552077501143</v>
      </c>
      <c r="L137" s="1">
        <v>-4.0630344567909704</v>
      </c>
      <c r="M137" s="1">
        <v>-0.37577490860141899</v>
      </c>
      <c r="N137" s="1">
        <v>-1.33191133919492</v>
      </c>
      <c r="O137" s="1">
        <v>-0.96085576456079802</v>
      </c>
      <c r="P137" s="1">
        <v>-2.72001929069478</v>
      </c>
      <c r="Q137">
        <v>-0.37580879990392302</v>
      </c>
      <c r="R137">
        <v>-1.3322705808904001</v>
      </c>
      <c r="S137">
        <v>-0.96104858676473304</v>
      </c>
      <c r="T137">
        <v>-2.72179729173823</v>
      </c>
    </row>
    <row r="138" spans="1:20" x14ac:dyDescent="0.25">
      <c r="A138" s="1" t="s">
        <v>136</v>
      </c>
      <c r="B138" s="1">
        <v>-326.197392489609</v>
      </c>
      <c r="C138" s="1">
        <v>-319.24433012105601</v>
      </c>
      <c r="D138" s="1">
        <v>6.9530623685526702</v>
      </c>
      <c r="E138" s="1">
        <v>-282.285164331864</v>
      </c>
      <c r="F138" s="1">
        <v>-280.95334343318598</v>
      </c>
      <c r="G138" s="1">
        <v>1.3318208986773701</v>
      </c>
      <c r="H138" s="1">
        <v>-43.912228157744998</v>
      </c>
      <c r="I138" s="1">
        <v>-38.290986687869697</v>
      </c>
      <c r="J138" s="1">
        <v>5.6212414698752902</v>
      </c>
      <c r="K138" s="1">
        <v>-1.3440838299347999</v>
      </c>
      <c r="L138" s="1">
        <v>-4.0604774197412699</v>
      </c>
      <c r="M138" s="1">
        <v>-0.37565190246401498</v>
      </c>
      <c r="N138" s="1">
        <v>-1.3317691455118399</v>
      </c>
      <c r="O138" s="1">
        <v>-0.96076645878925904</v>
      </c>
      <c r="P138" s="1">
        <v>-2.7196484607979698</v>
      </c>
      <c r="Q138">
        <v>-0.375684812916456</v>
      </c>
      <c r="R138">
        <v>-1.33211464062771</v>
      </c>
      <c r="S138">
        <v>-0.96093553124425901</v>
      </c>
      <c r="T138">
        <v>-2.72124200028246</v>
      </c>
    </row>
    <row r="139" spans="1:20" x14ac:dyDescent="0.25">
      <c r="A139" s="1" t="s">
        <v>137</v>
      </c>
      <c r="B139" s="1">
        <v>-329.04649737983402</v>
      </c>
      <c r="C139" s="1">
        <v>-322.06217575980702</v>
      </c>
      <c r="D139" s="1">
        <v>6.9843216200275302</v>
      </c>
      <c r="E139" s="1">
        <v>-285.74769507973798</v>
      </c>
      <c r="F139" s="1">
        <v>-284.402102370926</v>
      </c>
      <c r="G139" s="1">
        <v>1.3455927088125199</v>
      </c>
      <c r="H139" s="1">
        <v>-43.2988023000959</v>
      </c>
      <c r="I139" s="1">
        <v>-37.660073388880903</v>
      </c>
      <c r="J139" s="1">
        <v>5.6387289112150096</v>
      </c>
      <c r="K139" s="1">
        <v>-1.34416986812087</v>
      </c>
      <c r="L139" s="1">
        <v>-4.0605383148663599</v>
      </c>
      <c r="M139" s="1">
        <v>-0.37579873272312703</v>
      </c>
      <c r="N139" s="1">
        <v>-1.3319159334942501</v>
      </c>
      <c r="O139" s="1">
        <v>-0.96081462412659402</v>
      </c>
      <c r="P139" s="1">
        <v>-2.7196872520676201</v>
      </c>
      <c r="Q139">
        <v>-0.37583040730531497</v>
      </c>
      <c r="R139">
        <v>-1.33225164484495</v>
      </c>
      <c r="S139">
        <v>-0.96098564547064302</v>
      </c>
      <c r="T139">
        <v>-2.7212965229126098</v>
      </c>
    </row>
    <row r="140" spans="1:20" x14ac:dyDescent="0.25">
      <c r="A140" s="1" t="s">
        <v>138</v>
      </c>
      <c r="B140" s="1">
        <v>-347.49743115338202</v>
      </c>
      <c r="C140" s="1">
        <v>-341.13743195996301</v>
      </c>
      <c r="D140" s="1">
        <v>6.35999919341889</v>
      </c>
      <c r="E140" s="1">
        <v>-310.99095462758999</v>
      </c>
      <c r="F140" s="1">
        <v>-309.36922757447002</v>
      </c>
      <c r="G140" s="1">
        <v>1.62172705312034</v>
      </c>
      <c r="H140" s="1">
        <v>-36.506476525791797</v>
      </c>
      <c r="I140" s="1">
        <v>-31.768204385493199</v>
      </c>
      <c r="J140" s="1">
        <v>4.7382721402985402</v>
      </c>
      <c r="K140" s="1">
        <v>-0.86812183236635598</v>
      </c>
      <c r="L140" s="1">
        <v>-2.7411014098735098</v>
      </c>
      <c r="M140" s="1">
        <v>-0.375691203451888</v>
      </c>
      <c r="N140" s="1">
        <v>-1.33182259027946</v>
      </c>
      <c r="O140" s="1">
        <v>-0.48618992236354402</v>
      </c>
      <c r="P140" s="1">
        <v>-1.4016149454797</v>
      </c>
      <c r="Q140">
        <v>-0.37571569866137899</v>
      </c>
      <c r="R140">
        <v>-1.33208720527381</v>
      </c>
      <c r="S140">
        <v>-0.48632968457647802</v>
      </c>
      <c r="T140">
        <v>-1.40299078535878</v>
      </c>
    </row>
    <row r="141" spans="1:20" x14ac:dyDescent="0.25">
      <c r="A141" s="1" t="s">
        <v>139</v>
      </c>
      <c r="B141" s="1">
        <v>-331.64140676518201</v>
      </c>
      <c r="C141" s="1">
        <v>-325.77094051051699</v>
      </c>
      <c r="D141" s="1">
        <v>5.87046625466464</v>
      </c>
      <c r="E141" s="1">
        <v>-298.33693228824302</v>
      </c>
      <c r="F141" s="1">
        <v>-296.82415207392398</v>
      </c>
      <c r="G141" s="1">
        <v>1.5127802143197</v>
      </c>
      <c r="H141" s="1">
        <v>-33.304474476938303</v>
      </c>
      <c r="I141" s="1">
        <v>-28.946788436593302</v>
      </c>
      <c r="J141" s="1">
        <v>4.3576860403449302</v>
      </c>
      <c r="K141" s="1">
        <v>-0.867693615237214</v>
      </c>
      <c r="L141" s="1">
        <v>-2.74050417126419</v>
      </c>
      <c r="M141" s="1">
        <v>-0.37579655141396301</v>
      </c>
      <c r="N141" s="1">
        <v>-1.3318893368975699</v>
      </c>
      <c r="O141" s="1">
        <v>-0.48619349668602202</v>
      </c>
      <c r="P141" s="1">
        <v>-1.4016333988423599</v>
      </c>
      <c r="Q141">
        <v>-0.37581917686217298</v>
      </c>
      <c r="R141">
        <v>-1.33212798041967</v>
      </c>
      <c r="S141">
        <v>-0.48632127605763498</v>
      </c>
      <c r="T141">
        <v>-1.4029041052261499</v>
      </c>
    </row>
    <row r="142" spans="1:20" x14ac:dyDescent="0.25">
      <c r="A142" s="1" t="s">
        <v>140</v>
      </c>
      <c r="B142" s="1">
        <v>-338.90798566435598</v>
      </c>
      <c r="C142" s="1">
        <v>-332.92937933493499</v>
      </c>
      <c r="D142" s="1">
        <v>5.9786063294214804</v>
      </c>
      <c r="E142" s="1">
        <v>-305.39742068070899</v>
      </c>
      <c r="F142" s="1">
        <v>-303.86274036554602</v>
      </c>
      <c r="G142" s="1">
        <v>1.53468031516216</v>
      </c>
      <c r="H142" s="1">
        <v>-33.510564983647498</v>
      </c>
      <c r="I142" s="1">
        <v>-29.066638969388201</v>
      </c>
      <c r="J142" s="1">
        <v>4.4439260142593202</v>
      </c>
      <c r="K142" s="1">
        <v>-0.86761273492470103</v>
      </c>
      <c r="L142" s="1">
        <v>-2.7406000464400799</v>
      </c>
      <c r="M142" s="1">
        <v>-0.37573038233761902</v>
      </c>
      <c r="N142" s="1">
        <v>-1.3318738833525701</v>
      </c>
      <c r="O142" s="1">
        <v>-0.486199268074679</v>
      </c>
      <c r="P142" s="1">
        <v>-1.4016457492182599</v>
      </c>
      <c r="Q142">
        <v>-0.37575228727174798</v>
      </c>
      <c r="R142">
        <v>-1.3321100834375299</v>
      </c>
      <c r="S142">
        <v>-0.48633000468960103</v>
      </c>
      <c r="T142">
        <v>-1.40294950936882</v>
      </c>
    </row>
    <row r="143" spans="1:20" x14ac:dyDescent="0.25">
      <c r="A143" s="1" t="s">
        <v>141</v>
      </c>
      <c r="B143" s="1">
        <v>-397.67997032327401</v>
      </c>
      <c r="C143" s="1">
        <v>-392.01602540340298</v>
      </c>
      <c r="D143" s="1">
        <v>5.6639449198714802</v>
      </c>
      <c r="E143" s="1">
        <v>-355.20762412407601</v>
      </c>
      <c r="F143" s="1">
        <v>-354.55023695216101</v>
      </c>
      <c r="G143" s="1">
        <v>0.65738717191458396</v>
      </c>
      <c r="H143" s="1">
        <v>-42.472346199198498</v>
      </c>
      <c r="I143" s="1">
        <v>-37.4657884512416</v>
      </c>
      <c r="J143" s="1">
        <v>5.0065577479568999</v>
      </c>
      <c r="K143" s="1">
        <v>-0.94111036896465705</v>
      </c>
      <c r="L143" s="1">
        <v>-2.9834398633087398</v>
      </c>
      <c r="M143" s="1">
        <v>-0.375721708002623</v>
      </c>
      <c r="N143" s="1">
        <v>-1.33198100037619</v>
      </c>
      <c r="O143" s="1">
        <v>-0.55759581075604303</v>
      </c>
      <c r="P143" s="1">
        <v>-1.6430748531730399</v>
      </c>
      <c r="Q143">
        <v>-0.37575221886871002</v>
      </c>
      <c r="R143">
        <v>-1.33230624577981</v>
      </c>
      <c r="S143">
        <v>-0.557740915457547</v>
      </c>
      <c r="T143">
        <v>-1.6444808887648901</v>
      </c>
    </row>
    <row r="144" spans="1:20" x14ac:dyDescent="0.25">
      <c r="A144" s="1" t="s">
        <v>142</v>
      </c>
      <c r="B144" s="1">
        <v>-379.31274868415301</v>
      </c>
      <c r="C144" s="1">
        <v>-374.01372331571599</v>
      </c>
      <c r="D144" s="1">
        <v>5.2990253684365998</v>
      </c>
      <c r="E144" s="1">
        <v>-340.84591387192302</v>
      </c>
      <c r="F144" s="1">
        <v>-340.24351552503902</v>
      </c>
      <c r="G144" s="1">
        <v>0.60239834688407801</v>
      </c>
      <c r="H144" s="1">
        <v>-38.4668348122295</v>
      </c>
      <c r="I144" s="1">
        <v>-33.770207790676999</v>
      </c>
      <c r="J144" s="1">
        <v>4.6966270215525201</v>
      </c>
      <c r="K144" s="1">
        <v>-0.94060400886314399</v>
      </c>
      <c r="L144" s="1">
        <v>-2.9828353503690002</v>
      </c>
      <c r="M144" s="1">
        <v>-0.37595904591739898</v>
      </c>
      <c r="N144" s="1">
        <v>-1.3321388225320201</v>
      </c>
      <c r="O144" s="1">
        <v>-0.55759998822646994</v>
      </c>
      <c r="P144" s="1">
        <v>-1.6430902610792999</v>
      </c>
      <c r="Q144">
        <v>-0.37598798098241198</v>
      </c>
      <c r="R144">
        <v>-1.33244175925076</v>
      </c>
      <c r="S144">
        <v>-0.55773610024796205</v>
      </c>
      <c r="T144">
        <v>-1.6444111277042599</v>
      </c>
    </row>
    <row r="145" spans="1:20" x14ac:dyDescent="0.25">
      <c r="A145" s="1" t="s">
        <v>143</v>
      </c>
      <c r="B145" s="1">
        <v>-379.94588087559202</v>
      </c>
      <c r="C145" s="1">
        <v>-375.01816695260698</v>
      </c>
      <c r="D145" s="1">
        <v>4.9277139229844398</v>
      </c>
      <c r="E145" s="1">
        <v>-341.66676426847698</v>
      </c>
      <c r="F145" s="1">
        <v>-340.841550130668</v>
      </c>
      <c r="G145" s="1">
        <v>0.82521413780971897</v>
      </c>
      <c r="H145" s="1">
        <v>-38.279116607114403</v>
      </c>
      <c r="I145" s="1">
        <v>-34.176616821939703</v>
      </c>
      <c r="J145" s="1">
        <v>4.1024997851747198</v>
      </c>
      <c r="K145" s="1">
        <v>-0.75710019082000501</v>
      </c>
      <c r="L145" s="1">
        <v>-2.3662911922762802</v>
      </c>
      <c r="M145" s="1">
        <v>-0.43262019574409899</v>
      </c>
      <c r="N145" s="1">
        <v>-1.4328823391721499</v>
      </c>
      <c r="O145" s="1">
        <v>-0.317827169245187</v>
      </c>
      <c r="P145" s="1">
        <v>-0.92548193542348001</v>
      </c>
      <c r="Q145">
        <v>-0.432660224435996</v>
      </c>
      <c r="R145">
        <v>-1.43326650953182</v>
      </c>
      <c r="S145">
        <v>-0.31792006103119302</v>
      </c>
      <c r="T145">
        <v>-0.92652740400895495</v>
      </c>
    </row>
    <row r="146" spans="1:20" x14ac:dyDescent="0.25">
      <c r="A146" s="1" t="s">
        <v>144</v>
      </c>
      <c r="B146" s="1">
        <v>-377.35050399993401</v>
      </c>
      <c r="C146" s="1">
        <v>-372.67097755488197</v>
      </c>
      <c r="D146" s="1">
        <v>4.67952644505195</v>
      </c>
      <c r="E146" s="1">
        <v>-340.45137961857699</v>
      </c>
      <c r="F146" s="1">
        <v>-339.66338724865898</v>
      </c>
      <c r="G146" s="1">
        <v>0.78799236991828603</v>
      </c>
      <c r="H146" s="1">
        <v>-36.899124381356302</v>
      </c>
      <c r="I146" s="1">
        <v>-33.007590306222703</v>
      </c>
      <c r="J146" s="1">
        <v>3.89153407513367</v>
      </c>
      <c r="K146" s="1">
        <v>-0.75681290918911603</v>
      </c>
      <c r="L146" s="1">
        <v>-2.36595900507213</v>
      </c>
      <c r="M146" s="1">
        <v>-0.43259069875558598</v>
      </c>
      <c r="N146" s="1">
        <v>-1.43280880287595</v>
      </c>
      <c r="O146" s="1">
        <v>-0.31782937512041898</v>
      </c>
      <c r="P146" s="1">
        <v>-0.92548890520955596</v>
      </c>
      <c r="Q146">
        <v>-0.43263068921077702</v>
      </c>
      <c r="R146">
        <v>-1.4331885992773901</v>
      </c>
      <c r="S146">
        <v>-0.31791608597465398</v>
      </c>
      <c r="T146">
        <v>-0.92646461433660199</v>
      </c>
    </row>
    <row r="147" spans="1:20" x14ac:dyDescent="0.25">
      <c r="A147" s="1" t="s">
        <v>41</v>
      </c>
      <c r="B147" s="1">
        <v>-406.33774649061201</v>
      </c>
      <c r="C147" s="1">
        <v>-391.43154549074001</v>
      </c>
      <c r="D147" s="1">
        <v>14.906200999872301</v>
      </c>
      <c r="E147" s="1">
        <v>-343.52048541452501</v>
      </c>
      <c r="F147" s="1">
        <v>-343.47125846649999</v>
      </c>
      <c r="G147" s="1">
        <v>4.9226948024844501E-2</v>
      </c>
      <c r="H147" s="1">
        <v>-62.817261076086801</v>
      </c>
      <c r="I147" s="1">
        <v>-47.9602870242393</v>
      </c>
      <c r="J147" s="1">
        <v>14.8569740518475</v>
      </c>
      <c r="K147" s="1">
        <v>-0.53629185944843005</v>
      </c>
      <c r="L147" s="1">
        <v>-1.6703804958278401</v>
      </c>
      <c r="M147" s="1">
        <v>-0.43315814296884902</v>
      </c>
      <c r="N147" s="1">
        <v>-1.4359220596497499</v>
      </c>
      <c r="O147" s="1">
        <v>-9.2427995528905293E-2</v>
      </c>
      <c r="P147" s="1">
        <v>-0.22123832925380499</v>
      </c>
      <c r="Q147">
        <v>-0.433175972840043</v>
      </c>
      <c r="R147">
        <v>-1.43608802662527</v>
      </c>
      <c r="S147">
        <v>-9.4025782021291193E-2</v>
      </c>
      <c r="T147">
        <v>-0.225115467700401</v>
      </c>
    </row>
    <row r="148" spans="1:20" x14ac:dyDescent="0.25">
      <c r="A148" s="1" t="s">
        <v>42</v>
      </c>
      <c r="B148" s="1">
        <v>-399.11948834608103</v>
      </c>
      <c r="C148" s="1">
        <v>-384.07602884330498</v>
      </c>
      <c r="D148" s="1">
        <v>15.0434595027758</v>
      </c>
      <c r="E148" s="1">
        <v>-351.13265414432101</v>
      </c>
      <c r="F148" s="1">
        <v>-351.09815554721399</v>
      </c>
      <c r="G148" s="1">
        <v>3.4498597107279802E-2</v>
      </c>
      <c r="H148" s="1">
        <v>-47.986834201759102</v>
      </c>
      <c r="I148" s="1">
        <v>-32.9778732960906</v>
      </c>
      <c r="J148" s="1">
        <v>15.0089609056685</v>
      </c>
      <c r="K148" s="1">
        <v>-0.53412201669909098</v>
      </c>
      <c r="L148" s="1">
        <v>-1.6678394667454799</v>
      </c>
      <c r="M148" s="1">
        <v>-0.43344955238965899</v>
      </c>
      <c r="N148" s="1">
        <v>-1.43656838887366</v>
      </c>
      <c r="O148" s="1">
        <v>-9.2427995528905293E-2</v>
      </c>
      <c r="P148" s="1">
        <v>-0.22123832925380499</v>
      </c>
      <c r="Q148">
        <v>-0.43346111522050401</v>
      </c>
      <c r="R148">
        <v>-1.4366815295792801</v>
      </c>
      <c r="S148">
        <v>-9.3996998038109902E-2</v>
      </c>
      <c r="T148">
        <v>-0.225261233720573</v>
      </c>
    </row>
    <row r="149" spans="1:20" x14ac:dyDescent="0.25">
      <c r="A149" s="1" t="s">
        <v>43</v>
      </c>
      <c r="B149" s="1">
        <v>-399.56306589832599</v>
      </c>
      <c r="C149" s="1">
        <v>-383.87336567776498</v>
      </c>
      <c r="D149" s="1">
        <v>15.689700220560701</v>
      </c>
      <c r="E149" s="1">
        <v>-345.614166247311</v>
      </c>
      <c r="F149" s="1">
        <v>-345.57894491017203</v>
      </c>
      <c r="G149" s="1">
        <v>3.5221337139368501E-2</v>
      </c>
      <c r="H149" s="1">
        <v>-53.948899651014599</v>
      </c>
      <c r="I149" s="1">
        <v>-38.294420767593202</v>
      </c>
      <c r="J149" s="1">
        <v>15.6544788834213</v>
      </c>
      <c r="K149" s="1">
        <v>-0.53501478625631005</v>
      </c>
      <c r="L149" s="1">
        <v>-1.6687941333558101</v>
      </c>
      <c r="M149" s="1">
        <v>-0.43329132528733399</v>
      </c>
      <c r="N149" s="1">
        <v>-1.43630322171031</v>
      </c>
      <c r="O149" s="1">
        <v>-9.2427995528905293E-2</v>
      </c>
      <c r="P149" s="1">
        <v>-0.22123832925380499</v>
      </c>
      <c r="Q149">
        <v>-0.43330374653984899</v>
      </c>
      <c r="R149">
        <v>-1.4364268224035299</v>
      </c>
      <c r="S149">
        <v>-9.4088732049022197E-2</v>
      </c>
      <c r="T149">
        <v>-0.22540404608030401</v>
      </c>
    </row>
    <row r="150" spans="1:20" x14ac:dyDescent="0.25">
      <c r="A150" s="1" t="s">
        <v>44</v>
      </c>
      <c r="B150" s="1">
        <v>-412.52474369942098</v>
      </c>
      <c r="C150" s="1">
        <v>-397.67337132766698</v>
      </c>
      <c r="D150" s="1">
        <v>14.851372371754101</v>
      </c>
      <c r="E150" s="1">
        <v>-349.54731247067701</v>
      </c>
      <c r="F150" s="1">
        <v>-349.49563417689399</v>
      </c>
      <c r="G150" s="1">
        <v>5.1678293782600103E-2</v>
      </c>
      <c r="H150" s="1">
        <v>-62.9774312287445</v>
      </c>
      <c r="I150" s="1">
        <v>-48.177737150772899</v>
      </c>
      <c r="J150" s="1">
        <v>14.7996940779715</v>
      </c>
      <c r="K150" s="1">
        <v>-0.53644358608376097</v>
      </c>
      <c r="L150" s="1">
        <v>-1.6705583297095901</v>
      </c>
      <c r="M150" s="1">
        <v>-0.433240058750686</v>
      </c>
      <c r="N150" s="1">
        <v>-1.4361086988037799</v>
      </c>
      <c r="O150" s="1">
        <v>-9.2427995528905293E-2</v>
      </c>
      <c r="P150" s="1">
        <v>-0.22123832925380499</v>
      </c>
      <c r="Q150">
        <v>-0.43325980521797203</v>
      </c>
      <c r="R150">
        <v>-1.4362896658003801</v>
      </c>
      <c r="S150">
        <v>-9.4016063175579506E-2</v>
      </c>
      <c r="T150">
        <v>-0.22508645314149101</v>
      </c>
    </row>
    <row r="151" spans="1:20" x14ac:dyDescent="0.25">
      <c r="A151" s="1" t="s">
        <v>145</v>
      </c>
      <c r="B151" s="1">
        <v>-408.05060982302501</v>
      </c>
      <c r="C151" s="1">
        <v>-404.29467076613997</v>
      </c>
      <c r="D151" s="1">
        <v>3.7559390568844</v>
      </c>
      <c r="E151" s="1">
        <v>-364.91331012445301</v>
      </c>
      <c r="F151" s="1">
        <v>-364.84557364045702</v>
      </c>
      <c r="G151" s="1">
        <v>6.7736483995911298E-2</v>
      </c>
      <c r="H151" s="1">
        <v>-43.137299698571098</v>
      </c>
      <c r="I151" s="1">
        <v>-39.449097125682599</v>
      </c>
      <c r="J151" s="1">
        <v>3.68820257288849</v>
      </c>
      <c r="K151" s="1">
        <v>-0.49438474852263697</v>
      </c>
      <c r="L151" s="1">
        <v>-1.6169589585945501</v>
      </c>
      <c r="M151" s="1">
        <v>-0.43310389352928402</v>
      </c>
      <c r="N151" s="1">
        <v>-1.4358164912293001</v>
      </c>
      <c r="O151" s="1">
        <v>-5.3566918255582498E-2</v>
      </c>
      <c r="P151" s="1">
        <v>-0.17242627662311899</v>
      </c>
      <c r="Q151">
        <v>-0.43312105339333901</v>
      </c>
      <c r="R151">
        <v>-1.43597761191903</v>
      </c>
      <c r="S151">
        <v>-5.3640791982414997E-2</v>
      </c>
      <c r="T151">
        <v>-0.173578884244392</v>
      </c>
    </row>
    <row r="152" spans="1:20" x14ac:dyDescent="0.25">
      <c r="A152" s="1" t="s">
        <v>146</v>
      </c>
      <c r="B152" s="1">
        <v>-408.222106498009</v>
      </c>
      <c r="C152" s="1">
        <v>-403.97594260693899</v>
      </c>
      <c r="D152" s="1">
        <v>4.2461638910706796</v>
      </c>
      <c r="E152" s="1">
        <v>-375.889891411473</v>
      </c>
      <c r="F152" s="1">
        <v>-375.83643243651699</v>
      </c>
      <c r="G152" s="1">
        <v>5.3458974955986102E-2</v>
      </c>
      <c r="H152" s="1">
        <v>-32.332215086536401</v>
      </c>
      <c r="I152" s="1">
        <v>-28.139510170421701</v>
      </c>
      <c r="J152" s="1">
        <v>4.1927049161146996</v>
      </c>
      <c r="K152" s="1">
        <v>-0.493166773543876</v>
      </c>
      <c r="L152" s="1">
        <v>-1.61544414678149</v>
      </c>
      <c r="M152" s="1">
        <v>-0.43353435970529702</v>
      </c>
      <c r="N152" s="1">
        <v>-1.4367686770752099</v>
      </c>
      <c r="O152" s="1">
        <v>-5.3566918255580298E-2</v>
      </c>
      <c r="P152" s="1">
        <v>-0.17242627662312099</v>
      </c>
      <c r="Q152">
        <v>-0.43354583144699699</v>
      </c>
      <c r="R152">
        <v>-1.43688312362517</v>
      </c>
      <c r="S152">
        <v>-5.3653466452771102E-2</v>
      </c>
      <c r="T152">
        <v>-0.17381072680072901</v>
      </c>
    </row>
    <row r="153" spans="1:20" x14ac:dyDescent="0.25">
      <c r="A153" s="1" t="s">
        <v>147</v>
      </c>
      <c r="B153" s="1">
        <v>-406.88601128524101</v>
      </c>
      <c r="C153" s="1">
        <v>-402.675014542675</v>
      </c>
      <c r="D153" s="1">
        <v>4.2109967425660102</v>
      </c>
      <c r="E153" s="1">
        <v>-370.00482854444402</v>
      </c>
      <c r="F153" s="1">
        <v>-369.95038468279898</v>
      </c>
      <c r="G153" s="1">
        <v>5.4443861645112203E-2</v>
      </c>
      <c r="H153" s="1">
        <v>-36.881182740797101</v>
      </c>
      <c r="I153" s="1">
        <v>-32.724629859876202</v>
      </c>
      <c r="J153" s="1">
        <v>4.1565528809209003</v>
      </c>
      <c r="K153" s="1">
        <v>-0.49378605294278699</v>
      </c>
      <c r="L153" s="1">
        <v>-1.6160602614873201</v>
      </c>
      <c r="M153" s="1">
        <v>-0.43335578532008801</v>
      </c>
      <c r="N153" s="1">
        <v>-1.4364500355677801</v>
      </c>
      <c r="O153" s="1">
        <v>-5.3566918255584302E-2</v>
      </c>
      <c r="P153" s="1">
        <v>-0.17242627662312801</v>
      </c>
      <c r="Q153">
        <v>-0.43336797697449497</v>
      </c>
      <c r="R153">
        <v>-1.43657294678511</v>
      </c>
      <c r="S153">
        <v>-5.36522611379995E-2</v>
      </c>
      <c r="T153">
        <v>-0.17378897803309701</v>
      </c>
    </row>
    <row r="154" spans="1:20" x14ac:dyDescent="0.25">
      <c r="A154" s="1" t="s">
        <v>148</v>
      </c>
      <c r="B154" s="1">
        <v>-413.25223771644801</v>
      </c>
      <c r="C154" s="1">
        <v>-409.55655288821902</v>
      </c>
      <c r="D154" s="1">
        <v>3.6956848282288299</v>
      </c>
      <c r="E154" s="1">
        <v>-370.75476878103098</v>
      </c>
      <c r="F154" s="1">
        <v>-370.68447941242198</v>
      </c>
      <c r="G154" s="1">
        <v>7.0289368609255595E-2</v>
      </c>
      <c r="H154" s="1">
        <v>-42.497468935416599</v>
      </c>
      <c r="I154" s="1">
        <v>-38.872073475797002</v>
      </c>
      <c r="J154" s="1">
        <v>3.6253954596195799</v>
      </c>
      <c r="K154" s="1">
        <v>-0.494354252195009</v>
      </c>
      <c r="L154" s="1">
        <v>-1.6169630931009</v>
      </c>
      <c r="M154" s="1">
        <v>-0.43316300248439699</v>
      </c>
      <c r="N154" s="1">
        <v>-1.4359747190721399</v>
      </c>
      <c r="O154" s="1">
        <v>-5.3566918255583899E-2</v>
      </c>
      <c r="P154" s="1">
        <v>-0.172426276623138</v>
      </c>
      <c r="Q154">
        <v>-0.433182517221465</v>
      </c>
      <c r="R154">
        <v>-1.4361540441079499</v>
      </c>
      <c r="S154">
        <v>-5.3638119691366802E-2</v>
      </c>
      <c r="T154">
        <v>-0.17353707542810501</v>
      </c>
    </row>
    <row r="155" spans="1:20" x14ac:dyDescent="0.25">
      <c r="A155" s="1" t="s">
        <v>149</v>
      </c>
      <c r="B155" s="1">
        <v>-372.79192160505102</v>
      </c>
      <c r="C155" s="1">
        <v>-368.43123385989401</v>
      </c>
      <c r="D155" s="1">
        <v>4.3606877451573398</v>
      </c>
      <c r="E155" s="1">
        <v>-304.48848888761597</v>
      </c>
      <c r="F155" s="1">
        <v>-304.20783318850101</v>
      </c>
      <c r="G155" s="1">
        <v>0.28065569911489702</v>
      </c>
      <c r="H155" s="1">
        <v>-68.303432717435399</v>
      </c>
      <c r="I155" s="1">
        <v>-64.223400671392895</v>
      </c>
      <c r="J155" s="1">
        <v>4.0800320460424402</v>
      </c>
      <c r="K155" s="1">
        <v>-0.69210134466004403</v>
      </c>
      <c r="L155" s="1">
        <v>-2.1567224967903398</v>
      </c>
      <c r="M155" s="1">
        <v>-0.43257835200814998</v>
      </c>
      <c r="N155" s="1">
        <v>-1.43293814216841</v>
      </c>
      <c r="O155" s="1">
        <v>-0.24759958168559701</v>
      </c>
      <c r="P155" s="1">
        <v>-0.70969236577626704</v>
      </c>
      <c r="Q155">
        <v>-0.43261981249917802</v>
      </c>
      <c r="R155">
        <v>-1.43334154633926</v>
      </c>
      <c r="S155">
        <v>-0.24768786210692501</v>
      </c>
      <c r="T155">
        <v>-0.71071322259964798</v>
      </c>
    </row>
    <row r="156" spans="1:20" x14ac:dyDescent="0.25">
      <c r="A156" s="1" t="s">
        <v>150</v>
      </c>
      <c r="B156" s="1">
        <v>-380.75843179936402</v>
      </c>
      <c r="C156" s="1">
        <v>-376.21572834552001</v>
      </c>
      <c r="D156" s="1">
        <v>4.5427034538448199</v>
      </c>
      <c r="E156" s="1">
        <v>-308.81187379087902</v>
      </c>
      <c r="F156" s="1">
        <v>-308.52053977010797</v>
      </c>
      <c r="G156" s="1">
        <v>0.29133402077092801</v>
      </c>
      <c r="H156" s="1">
        <v>-71.946558008485297</v>
      </c>
      <c r="I156" s="1">
        <v>-67.695188575411393</v>
      </c>
      <c r="J156" s="1">
        <v>4.25136943307389</v>
      </c>
      <c r="K156" s="1">
        <v>-0.69292255369839795</v>
      </c>
      <c r="L156" s="1">
        <v>-2.15736606318</v>
      </c>
      <c r="M156" s="1">
        <v>-0.43264512073266598</v>
      </c>
      <c r="N156" s="1">
        <v>-1.43304068206853</v>
      </c>
      <c r="O156" s="1">
        <v>-0.24761848898805999</v>
      </c>
      <c r="P156" s="1">
        <v>-0.70958133221340303</v>
      </c>
      <c r="Q156">
        <v>-0.43268799712339101</v>
      </c>
      <c r="R156">
        <v>-1.43346016450806</v>
      </c>
      <c r="S156">
        <v>-0.24770954905034101</v>
      </c>
      <c r="T156">
        <v>-0.71064717418628598</v>
      </c>
    </row>
    <row r="157" spans="1:20" x14ac:dyDescent="0.25">
      <c r="A157" s="1" t="s">
        <v>151</v>
      </c>
      <c r="B157" s="1">
        <v>-369.36374840666701</v>
      </c>
      <c r="C157" s="1">
        <v>-365.28117787373901</v>
      </c>
      <c r="D157" s="1">
        <v>4.0825705329273303</v>
      </c>
      <c r="E157" s="1">
        <v>-302.38622543818099</v>
      </c>
      <c r="F157" s="1">
        <v>-302.11385065698801</v>
      </c>
      <c r="G157" s="1">
        <v>0.27237478119383202</v>
      </c>
      <c r="H157" s="1">
        <v>-66.977522968485303</v>
      </c>
      <c r="I157" s="1">
        <v>-63.167327216751801</v>
      </c>
      <c r="J157" s="1">
        <v>3.8101957517335001</v>
      </c>
      <c r="K157" s="1">
        <v>-0.691571650928552</v>
      </c>
      <c r="L157" s="1">
        <v>-2.1561644933849502</v>
      </c>
      <c r="M157" s="1">
        <v>-0.43238587090272101</v>
      </c>
      <c r="N157" s="1">
        <v>-1.4326877903550701</v>
      </c>
      <c r="O157" s="1">
        <v>-0.24757014558736301</v>
      </c>
      <c r="P157" s="1">
        <v>-0.70958194980695399</v>
      </c>
      <c r="Q157">
        <v>-0.43242817137985101</v>
      </c>
      <c r="R157">
        <v>-1.4330958842525101</v>
      </c>
      <c r="S157">
        <v>-0.24764912549623899</v>
      </c>
      <c r="T157">
        <v>-0.71050380207456998</v>
      </c>
    </row>
    <row r="158" spans="1:20" x14ac:dyDescent="0.25">
      <c r="A158" s="1" t="s">
        <v>152</v>
      </c>
      <c r="B158" s="1">
        <v>-423.34479960409902</v>
      </c>
      <c r="C158" s="1">
        <v>-417.27147912452602</v>
      </c>
      <c r="D158" s="1">
        <v>6.0733204795728897</v>
      </c>
      <c r="E158" s="1">
        <v>-367.38088433544698</v>
      </c>
      <c r="F158" s="1">
        <v>-366.550917036854</v>
      </c>
      <c r="G158" s="1">
        <v>0.82996729859256002</v>
      </c>
      <c r="H158" s="1">
        <v>-55.963915268652102</v>
      </c>
      <c r="I158" s="1">
        <v>-50.720562087671802</v>
      </c>
      <c r="J158" s="1">
        <v>5.2433531809803302</v>
      </c>
      <c r="K158" s="1">
        <v>-0.74528032763463603</v>
      </c>
      <c r="L158" s="1">
        <v>-2.3381111366004501</v>
      </c>
      <c r="M158" s="1">
        <v>-0.43294565949856401</v>
      </c>
      <c r="N158" s="1">
        <v>-1.4334273626503899</v>
      </c>
      <c r="O158" s="1">
        <v>-0.30216226665702101</v>
      </c>
      <c r="P158" s="1">
        <v>-0.89354064878044803</v>
      </c>
      <c r="Q158">
        <v>-0.43299200146751399</v>
      </c>
      <c r="R158">
        <v>-1.43387523520855</v>
      </c>
      <c r="S158">
        <v>-0.30229933016041</v>
      </c>
      <c r="T158">
        <v>-0.89490645821700898</v>
      </c>
    </row>
    <row r="159" spans="1:20" x14ac:dyDescent="0.25">
      <c r="A159" s="1" t="s">
        <v>153</v>
      </c>
      <c r="B159" s="1">
        <v>-410.35341369389999</v>
      </c>
      <c r="C159" s="1">
        <v>-405.03994667727602</v>
      </c>
      <c r="D159" s="1">
        <v>5.3134670166248297</v>
      </c>
      <c r="E159" s="1">
        <v>-362.75215569397398</v>
      </c>
      <c r="F159" s="1">
        <v>-362.00998811107502</v>
      </c>
      <c r="G159" s="1">
        <v>0.74216758289837303</v>
      </c>
      <c r="H159" s="1">
        <v>-47.601257999926801</v>
      </c>
      <c r="I159" s="1">
        <v>-43.0299585662003</v>
      </c>
      <c r="J159" s="1">
        <v>4.5712994337264599</v>
      </c>
      <c r="K159" s="1">
        <v>-0.74320151247350097</v>
      </c>
      <c r="L159" s="1">
        <v>-2.3357827502429598</v>
      </c>
      <c r="M159" s="1">
        <v>-0.432449291884619</v>
      </c>
      <c r="N159" s="1">
        <v>-1.43265322332911</v>
      </c>
      <c r="O159" s="1">
        <v>-0.30217080723893702</v>
      </c>
      <c r="P159" s="1">
        <v>-0.89358058108481397</v>
      </c>
      <c r="Q159">
        <v>-0.43249316770348101</v>
      </c>
      <c r="R159">
        <v>-1.4330749334195101</v>
      </c>
      <c r="S159">
        <v>-0.30228781520085801</v>
      </c>
      <c r="T159">
        <v>-0.89473910296763104</v>
      </c>
    </row>
    <row r="160" spans="1:20" x14ac:dyDescent="0.25">
      <c r="A160" s="1" t="s">
        <v>154</v>
      </c>
      <c r="B160" s="1">
        <v>-361.357590964807</v>
      </c>
      <c r="C160" s="1">
        <v>-354.281052486644</v>
      </c>
      <c r="D160" s="1">
        <v>7.0765384781630596</v>
      </c>
      <c r="E160" s="1">
        <v>-316.44558157013302</v>
      </c>
      <c r="F160" s="1">
        <v>-314.64922775563002</v>
      </c>
      <c r="G160" s="1">
        <v>1.7963538145031801</v>
      </c>
      <c r="H160" s="1">
        <v>-44.912009394673603</v>
      </c>
      <c r="I160" s="1">
        <v>-39.631824731013701</v>
      </c>
      <c r="J160" s="1">
        <v>5.2801846636598704</v>
      </c>
      <c r="K160" s="1">
        <v>-0.92642657572995502</v>
      </c>
      <c r="L160" s="1">
        <v>-2.8437598929527499</v>
      </c>
      <c r="M160" s="1">
        <v>-0.43258731405206702</v>
      </c>
      <c r="N160" s="1">
        <v>-1.4328864346319501</v>
      </c>
      <c r="O160" s="1">
        <v>-0.48614264865108497</v>
      </c>
      <c r="P160" s="1">
        <v>-1.4014639928115</v>
      </c>
      <c r="Q160">
        <v>-0.43262944600241898</v>
      </c>
      <c r="R160">
        <v>-1.43329209676664</v>
      </c>
      <c r="S160">
        <v>-0.486286067456069</v>
      </c>
      <c r="T160">
        <v>-1.40288389576311</v>
      </c>
    </row>
    <row r="161" spans="1:20" x14ac:dyDescent="0.25">
      <c r="A161" s="1" t="s">
        <v>155</v>
      </c>
      <c r="B161" s="1">
        <v>-349.44116392818597</v>
      </c>
      <c r="C161" s="1">
        <v>-343.56470061164902</v>
      </c>
      <c r="D161" s="1">
        <v>5.8764633165367002</v>
      </c>
      <c r="E161" s="1">
        <v>-311.33476944581901</v>
      </c>
      <c r="F161" s="1">
        <v>-309.787412337354</v>
      </c>
      <c r="G161" s="1">
        <v>1.54735710846521</v>
      </c>
      <c r="H161" s="1">
        <v>-38.106394482366198</v>
      </c>
      <c r="I161" s="1">
        <v>-33.777288274294698</v>
      </c>
      <c r="J161" s="1">
        <v>4.3291062080714804</v>
      </c>
      <c r="K161" s="1">
        <v>-0.92489737797613503</v>
      </c>
      <c r="L161" s="1">
        <v>-2.8419616511112098</v>
      </c>
      <c r="M161" s="1">
        <v>-0.43230590620724701</v>
      </c>
      <c r="N161" s="1">
        <v>-1.4324187866587099</v>
      </c>
      <c r="O161" s="1">
        <v>-0.486145125688278</v>
      </c>
      <c r="P161" s="1">
        <v>-1.40147525347485</v>
      </c>
      <c r="Q161">
        <v>-0.43234478165569201</v>
      </c>
      <c r="R161">
        <v>-1.4327886643790899</v>
      </c>
      <c r="S161">
        <v>-0.48625595309645903</v>
      </c>
      <c r="T161">
        <v>-1.40260454213493</v>
      </c>
    </row>
    <row r="162" spans="1:20" x14ac:dyDescent="0.25">
      <c r="A162" s="1" t="s">
        <v>156</v>
      </c>
      <c r="B162" s="1">
        <v>-414.86455419071098</v>
      </c>
      <c r="C162" s="1">
        <v>-408.46799388949597</v>
      </c>
      <c r="D162" s="1">
        <v>6.3965603012147101</v>
      </c>
      <c r="E162" s="1">
        <v>-357.32935802858799</v>
      </c>
      <c r="F162" s="1">
        <v>-356.52647584479098</v>
      </c>
      <c r="G162" s="1">
        <v>0.80288218379678</v>
      </c>
      <c r="H162" s="1">
        <v>-57.535196162122901</v>
      </c>
      <c r="I162" s="1">
        <v>-51.941518044704999</v>
      </c>
      <c r="J162" s="1">
        <v>5.5936781174179204</v>
      </c>
      <c r="K162" s="1">
        <v>-1.0010829348782</v>
      </c>
      <c r="L162" s="1">
        <v>-3.0875995153470601</v>
      </c>
      <c r="M162" s="1">
        <v>-0.43288727898733798</v>
      </c>
      <c r="N162" s="1">
        <v>-1.43335090930588</v>
      </c>
      <c r="O162" s="1">
        <v>-0.55776966312269505</v>
      </c>
      <c r="P162" s="1">
        <v>-1.6427606029934601</v>
      </c>
      <c r="Q162">
        <v>-0.43293956868490302</v>
      </c>
      <c r="R162">
        <v>-1.43385762214677</v>
      </c>
      <c r="S162">
        <v>-0.55791682786158803</v>
      </c>
      <c r="T162">
        <v>-1.6441849549851399</v>
      </c>
    </row>
    <row r="163" spans="1:20" x14ac:dyDescent="0.25">
      <c r="A163" s="1" t="s">
        <v>157</v>
      </c>
      <c r="B163" s="1">
        <v>-411.18709189954598</v>
      </c>
      <c r="C163" s="1">
        <v>-405.27792247427902</v>
      </c>
      <c r="D163" s="1">
        <v>5.9091694252673301</v>
      </c>
      <c r="E163" s="1">
        <v>-357.92910161590999</v>
      </c>
      <c r="F163" s="1">
        <v>-357.19085047316503</v>
      </c>
      <c r="G163" s="1">
        <v>0.73825114274466297</v>
      </c>
      <c r="H163" s="1">
        <v>-53.257990283635898</v>
      </c>
      <c r="I163" s="1">
        <v>-48.087072001113199</v>
      </c>
      <c r="J163" s="1">
        <v>5.1709182825226696</v>
      </c>
      <c r="K163" s="1">
        <v>-1.0003362026059399</v>
      </c>
      <c r="L163" s="1">
        <v>-3.0866489965810602</v>
      </c>
      <c r="M163" s="1">
        <v>-0.432874312985017</v>
      </c>
      <c r="N163" s="1">
        <v>-1.43327746461656</v>
      </c>
      <c r="O163" s="1">
        <v>-0.55777567558593</v>
      </c>
      <c r="P163" s="1">
        <v>-1.64277285164103</v>
      </c>
      <c r="Q163">
        <v>-0.432925459231365</v>
      </c>
      <c r="R163">
        <v>-1.43376190873688</v>
      </c>
      <c r="S163">
        <v>-0.55790937615790204</v>
      </c>
      <c r="T163">
        <v>-1.64407305913156</v>
      </c>
    </row>
    <row r="164" spans="1:20" x14ac:dyDescent="0.25">
      <c r="A164" s="1" t="s">
        <v>158</v>
      </c>
      <c r="B164" s="1">
        <v>-368.16935314726499</v>
      </c>
      <c r="C164" s="1">
        <v>-363.35207027356699</v>
      </c>
      <c r="D164" s="1">
        <v>4.8172828736987796</v>
      </c>
      <c r="E164" s="1">
        <v>-332.87302111981302</v>
      </c>
      <c r="F164" s="1">
        <v>-332.08849590864901</v>
      </c>
      <c r="G164" s="1">
        <v>0.784525211163425</v>
      </c>
      <c r="H164" s="1">
        <v>-35.296332027452799</v>
      </c>
      <c r="I164" s="1">
        <v>-31.263574364917499</v>
      </c>
      <c r="J164" s="1">
        <v>4.0327576625353503</v>
      </c>
      <c r="K164" s="1">
        <v>-0.74038927179872205</v>
      </c>
      <c r="L164" s="1">
        <v>-2.4094977814321199</v>
      </c>
      <c r="M164" s="1">
        <v>-0.41656354274225998</v>
      </c>
      <c r="N164" s="1">
        <v>-1.4772904684947701</v>
      </c>
      <c r="O164" s="1">
        <v>-0.31767783724626802</v>
      </c>
      <c r="P164" s="1">
        <v>-0.92491154371026196</v>
      </c>
      <c r="Q164">
        <v>-0.41658818839561501</v>
      </c>
      <c r="R164">
        <v>-1.4775575787126201</v>
      </c>
      <c r="S164">
        <v>-0.31778143447882701</v>
      </c>
      <c r="T164">
        <v>-0.92605218666051403</v>
      </c>
    </row>
    <row r="165" spans="1:20" x14ac:dyDescent="0.25">
      <c r="A165" s="1" t="s">
        <v>159</v>
      </c>
      <c r="B165" s="1">
        <v>-352.521081463445</v>
      </c>
      <c r="C165" s="1">
        <v>-347.95679834567301</v>
      </c>
      <c r="D165" s="1">
        <v>4.5642831177717103</v>
      </c>
      <c r="E165" s="1">
        <v>-319.55497376121099</v>
      </c>
      <c r="F165" s="1">
        <v>-318.81748460715897</v>
      </c>
      <c r="G165" s="1">
        <v>0.73748915405163795</v>
      </c>
      <c r="H165" s="1">
        <v>-32.966107702234098</v>
      </c>
      <c r="I165" s="1">
        <v>-29.139313738514101</v>
      </c>
      <c r="J165" s="1">
        <v>3.8267939637200699</v>
      </c>
      <c r="K165" s="1">
        <v>-0.74010891754909502</v>
      </c>
      <c r="L165" s="1">
        <v>-2.4091492321127901</v>
      </c>
      <c r="M165" s="1">
        <v>-0.41669176373414402</v>
      </c>
      <c r="N165" s="1">
        <v>-1.4774035801882699</v>
      </c>
      <c r="O165" s="1">
        <v>-0.317679886124765</v>
      </c>
      <c r="P165" s="1">
        <v>-0.92492679403052702</v>
      </c>
      <c r="Q165">
        <v>-0.41671576315498399</v>
      </c>
      <c r="R165">
        <v>-1.47765495232303</v>
      </c>
      <c r="S165">
        <v>-0.31777838825261601</v>
      </c>
      <c r="T165">
        <v>-0.92601046898115702</v>
      </c>
    </row>
    <row r="166" spans="1:20" x14ac:dyDescent="0.25">
      <c r="A166" s="1" t="s">
        <v>160</v>
      </c>
      <c r="B166" s="1">
        <v>-359.28330253451702</v>
      </c>
      <c r="C166" s="1">
        <v>-354.71339979722899</v>
      </c>
      <c r="D166" s="1">
        <v>4.5699027372875101</v>
      </c>
      <c r="E166" s="1">
        <v>-326.42688094155102</v>
      </c>
      <c r="F166" s="1">
        <v>-325.68080200199302</v>
      </c>
      <c r="G166" s="1">
        <v>0.74607893955819504</v>
      </c>
      <c r="H166" s="1">
        <v>-32.856421592965397</v>
      </c>
      <c r="I166" s="1">
        <v>-29.0325977952361</v>
      </c>
      <c r="J166" s="1">
        <v>3.8238237977293101</v>
      </c>
      <c r="K166" s="1">
        <v>-0.73997566904603296</v>
      </c>
      <c r="L166" s="1">
        <v>-2.4091135137264899</v>
      </c>
      <c r="M166" s="1">
        <v>-0.41659820759433902</v>
      </c>
      <c r="N166" s="1">
        <v>-1.47736815931286</v>
      </c>
      <c r="O166" s="1">
        <v>-0.317681852181323</v>
      </c>
      <c r="P166" s="1">
        <v>-0.92492661534081499</v>
      </c>
      <c r="Q166">
        <v>-0.41662115871897099</v>
      </c>
      <c r="R166">
        <v>-1.4776153404880401</v>
      </c>
      <c r="S166">
        <v>-0.31778035964462897</v>
      </c>
      <c r="T166">
        <v>-0.926014392918031</v>
      </c>
    </row>
    <row r="167" spans="1:20" x14ac:dyDescent="0.25">
      <c r="A167" s="1" t="s">
        <v>45</v>
      </c>
      <c r="B167" s="1">
        <v>-395.815919795029</v>
      </c>
      <c r="C167" s="1">
        <v>-380.12757829573098</v>
      </c>
      <c r="D167" s="1">
        <v>15.6883414992973</v>
      </c>
      <c r="E167" s="1">
        <v>-333.34583220108101</v>
      </c>
      <c r="F167" s="1">
        <v>-333.315950480781</v>
      </c>
      <c r="G167" s="1">
        <v>2.9881720300860198E-2</v>
      </c>
      <c r="H167" s="1">
        <v>-62.470087593947298</v>
      </c>
      <c r="I167" s="1">
        <v>-46.811627814950803</v>
      </c>
      <c r="J167" s="1">
        <v>15.6584597789964</v>
      </c>
      <c r="K167" s="1">
        <v>-0.519711888191979</v>
      </c>
      <c r="L167" s="1">
        <v>-1.7122481594013399</v>
      </c>
      <c r="M167" s="1">
        <v>-0.41683188294201201</v>
      </c>
      <c r="N167" s="1">
        <v>-1.47766824336266</v>
      </c>
      <c r="O167" s="1">
        <v>-9.2427995528838597E-2</v>
      </c>
      <c r="P167" s="1">
        <v>-0.22123832925371101</v>
      </c>
      <c r="Q167">
        <v>-0.41684309687717302</v>
      </c>
      <c r="R167">
        <v>-1.4777853201978</v>
      </c>
      <c r="S167">
        <v>-9.4091132987994999E-2</v>
      </c>
      <c r="T167">
        <v>-0.225410892559017</v>
      </c>
    </row>
    <row r="168" spans="1:20" x14ac:dyDescent="0.25">
      <c r="A168" s="1" t="s">
        <v>46</v>
      </c>
      <c r="B168" s="1">
        <v>-378.09239036780298</v>
      </c>
      <c r="C168" s="1">
        <v>-362.847017261806</v>
      </c>
      <c r="D168" s="1">
        <v>15.2453731059968</v>
      </c>
      <c r="E168" s="1">
        <v>-318.72143610841698</v>
      </c>
      <c r="F168" s="1">
        <v>-318.69150030535798</v>
      </c>
      <c r="G168" s="1">
        <v>2.99358030591136E-2</v>
      </c>
      <c r="H168" s="1">
        <v>-59.370954259385897</v>
      </c>
      <c r="I168" s="1">
        <v>-44.155516956448203</v>
      </c>
      <c r="J168" s="1">
        <v>15.215437302937699</v>
      </c>
      <c r="K168" s="1">
        <v>-0.51907000279434501</v>
      </c>
      <c r="L168" s="1">
        <v>-1.7116571074836899</v>
      </c>
      <c r="M168" s="1">
        <v>-0.416762524836367</v>
      </c>
      <c r="N168" s="1">
        <v>-1.47768506154077</v>
      </c>
      <c r="O168" s="1">
        <v>-9.2427995528919601E-2</v>
      </c>
      <c r="P168" s="1">
        <v>-0.22123832925387299</v>
      </c>
      <c r="Q168">
        <v>-0.41677303220020401</v>
      </c>
      <c r="R168">
        <v>-1.4777928164422001</v>
      </c>
      <c r="S168">
        <v>-9.40385170069723E-2</v>
      </c>
      <c r="T168">
        <v>-0.22530479871888401</v>
      </c>
    </row>
    <row r="169" spans="1:20" x14ac:dyDescent="0.25">
      <c r="A169" s="1" t="s">
        <v>47</v>
      </c>
      <c r="B169" s="1">
        <v>-387.719880462807</v>
      </c>
      <c r="C169" s="1">
        <v>-373.00496317215101</v>
      </c>
      <c r="D169" s="1">
        <v>14.7149172906561</v>
      </c>
      <c r="E169" s="1">
        <v>-328.46160753138003</v>
      </c>
      <c r="F169" s="1">
        <v>-328.43481998681898</v>
      </c>
      <c r="G169" s="1">
        <v>2.6787544561141598E-2</v>
      </c>
      <c r="H169" s="1">
        <v>-59.258272931426603</v>
      </c>
      <c r="I169" s="1">
        <v>-44.570143185331602</v>
      </c>
      <c r="J169" s="1">
        <v>14.6881297460949</v>
      </c>
      <c r="K169" s="1">
        <v>-0.51912153159089103</v>
      </c>
      <c r="L169" s="1">
        <v>-1.7116218507445999</v>
      </c>
      <c r="M169" s="1">
        <v>-0.41679924628152099</v>
      </c>
      <c r="N169" s="1">
        <v>-1.47770753019389</v>
      </c>
      <c r="O169" s="1">
        <v>-9.2427995528844606E-2</v>
      </c>
      <c r="P169" s="1">
        <v>-0.22123832925372</v>
      </c>
      <c r="Q169">
        <v>-0.41680963515117803</v>
      </c>
      <c r="R169">
        <v>-1.47781508942241</v>
      </c>
      <c r="S169">
        <v>-9.3982153980488106E-2</v>
      </c>
      <c r="T169">
        <v>-0.22516063509803799</v>
      </c>
    </row>
    <row r="170" spans="1:20" x14ac:dyDescent="0.25">
      <c r="A170" s="1" t="s">
        <v>0</v>
      </c>
      <c r="B170" s="1">
        <v>-398.71390391476899</v>
      </c>
      <c r="C170" s="1">
        <v>-394.68501900229398</v>
      </c>
      <c r="D170" s="1">
        <v>4.02888491247543</v>
      </c>
      <c r="E170" s="1">
        <v>-355.06862612873903</v>
      </c>
      <c r="F170" s="1">
        <v>-355.02066979794</v>
      </c>
      <c r="G170" s="1">
        <v>4.7956330798318798E-2</v>
      </c>
      <c r="H170" s="1">
        <v>-43.645277786030398</v>
      </c>
      <c r="I170" s="1">
        <v>-39.6643492043533</v>
      </c>
      <c r="J170" s="1">
        <v>3.9809285816771101</v>
      </c>
      <c r="K170" s="1">
        <v>-0.47804503940779502</v>
      </c>
      <c r="L170" s="1">
        <v>-1.65908366862072</v>
      </c>
      <c r="M170" s="1">
        <v>-0.41683228047384402</v>
      </c>
      <c r="N170" s="1">
        <v>-1.4776796265738801</v>
      </c>
      <c r="O170" s="1">
        <v>-5.3566918255582102E-2</v>
      </c>
      <c r="P170" s="1">
        <v>-0.17242627662312801</v>
      </c>
      <c r="Q170">
        <v>-0.41684271943572698</v>
      </c>
      <c r="R170">
        <v>-1.4777903677412501</v>
      </c>
      <c r="S170">
        <v>-5.3650242799770299E-2</v>
      </c>
      <c r="T170">
        <v>-0.17373802735938801</v>
      </c>
    </row>
    <row r="171" spans="1:20" x14ac:dyDescent="0.25">
      <c r="A171" s="1" t="s">
        <v>1</v>
      </c>
      <c r="B171" s="1">
        <v>-383.86372800689003</v>
      </c>
      <c r="C171" s="1">
        <v>-379.846205779142</v>
      </c>
      <c r="D171" s="1">
        <v>4.0175222277481204</v>
      </c>
      <c r="E171" s="1">
        <v>-341.01608262428499</v>
      </c>
      <c r="F171" s="1">
        <v>-340.96955773133499</v>
      </c>
      <c r="G171" s="1">
        <v>4.6524892950464997E-2</v>
      </c>
      <c r="H171" s="1">
        <v>-42.847645382605101</v>
      </c>
      <c r="I171" s="1">
        <v>-38.8766480478075</v>
      </c>
      <c r="J171" s="1">
        <v>3.9709973347976502</v>
      </c>
      <c r="K171" s="1">
        <v>-0.47782762198686701</v>
      </c>
      <c r="L171" s="1">
        <v>-1.6590105652118701</v>
      </c>
      <c r="M171" s="1">
        <v>-0.41674901628789701</v>
      </c>
      <c r="N171" s="1">
        <v>-1.4777761720268701</v>
      </c>
      <c r="O171" s="1">
        <v>-5.35669182555817E-2</v>
      </c>
      <c r="P171" s="1">
        <v>-0.17242627662312199</v>
      </c>
      <c r="Q171">
        <v>-0.41675871712023399</v>
      </c>
      <c r="R171">
        <v>-1.4778780031396901</v>
      </c>
      <c r="S171">
        <v>-5.36505301345492E-2</v>
      </c>
      <c r="T171">
        <v>-0.173743605597065</v>
      </c>
    </row>
    <row r="172" spans="1:20" x14ac:dyDescent="0.25">
      <c r="A172" s="1" t="s">
        <v>2</v>
      </c>
      <c r="B172" s="1">
        <v>-392.46362057062998</v>
      </c>
      <c r="C172" s="1">
        <v>-388.58917154929497</v>
      </c>
      <c r="D172" s="1">
        <v>3.87444902133474</v>
      </c>
      <c r="E172" s="1">
        <v>-350.45021399192399</v>
      </c>
      <c r="F172" s="1">
        <v>-350.406140654566</v>
      </c>
      <c r="G172" s="1">
        <v>4.40733373580234E-2</v>
      </c>
      <c r="H172" s="1">
        <v>-42.013406578705201</v>
      </c>
      <c r="I172" s="1">
        <v>-38.183030894728503</v>
      </c>
      <c r="J172" s="1">
        <v>3.8303756839767198</v>
      </c>
      <c r="K172" s="1">
        <v>-0.477727584835973</v>
      </c>
      <c r="L172" s="1">
        <v>-1.6588200752011599</v>
      </c>
      <c r="M172" s="1">
        <v>-0.41681864109035299</v>
      </c>
      <c r="N172" s="1">
        <v>-1.4777337647975399</v>
      </c>
      <c r="O172" s="1">
        <v>-5.3566918255583303E-2</v>
      </c>
      <c r="P172" s="1">
        <v>-0.17242627662312501</v>
      </c>
      <c r="Q172">
        <v>-0.41682806230679098</v>
      </c>
      <c r="R172">
        <v>-1.47783352032738</v>
      </c>
      <c r="S172">
        <v>-5.36478402324898E-2</v>
      </c>
      <c r="T172">
        <v>-0.173695090747022</v>
      </c>
    </row>
    <row r="173" spans="1:20" x14ac:dyDescent="0.25">
      <c r="A173" s="1" t="s">
        <v>3</v>
      </c>
      <c r="B173" s="1">
        <v>-347.73300348166799</v>
      </c>
      <c r="C173" s="1">
        <v>-344.26591999133598</v>
      </c>
      <c r="D173" s="1">
        <v>3.4670834903314902</v>
      </c>
      <c r="E173" s="1">
        <v>-301.47415005429599</v>
      </c>
      <c r="F173" s="1">
        <v>-301.28304804959902</v>
      </c>
      <c r="G173" s="1">
        <v>0.191102004697111</v>
      </c>
      <c r="H173" s="1">
        <v>-46.258853427371598</v>
      </c>
      <c r="I173" s="1">
        <v>-42.982871941737201</v>
      </c>
      <c r="J173" s="1">
        <v>3.2759814856343801</v>
      </c>
      <c r="K173" s="1">
        <v>-0.670076971936029</v>
      </c>
      <c r="L173" s="1">
        <v>-2.19112589223674</v>
      </c>
      <c r="M173" s="1">
        <v>-0.41663425105083801</v>
      </c>
      <c r="N173" s="1">
        <v>-1.47731699829423</v>
      </c>
      <c r="O173" s="1">
        <v>-0.245370966396072</v>
      </c>
      <c r="P173" s="1">
        <v>-0.70426158418185603</v>
      </c>
      <c r="Q173">
        <v>-0.41665830016275801</v>
      </c>
      <c r="R173">
        <v>-1.47757432977384</v>
      </c>
      <c r="S173">
        <v>-0.24544655359046899</v>
      </c>
      <c r="T173">
        <v>-0.70515237132888497</v>
      </c>
    </row>
    <row r="174" spans="1:20" x14ac:dyDescent="0.25">
      <c r="A174" s="1" t="s">
        <v>4</v>
      </c>
      <c r="B174" s="1">
        <v>-351.13533594290698</v>
      </c>
      <c r="C174" s="1">
        <v>-347.677913187066</v>
      </c>
      <c r="D174" s="1">
        <v>3.4574227558407999</v>
      </c>
      <c r="E174" s="1">
        <v>-302.68805981427499</v>
      </c>
      <c r="F174" s="1">
        <v>-302.49452438007103</v>
      </c>
      <c r="G174" s="1">
        <v>0.19353543420354699</v>
      </c>
      <c r="H174" s="1">
        <v>-48.447276128631998</v>
      </c>
      <c r="I174" s="1">
        <v>-45.183388806994799</v>
      </c>
      <c r="J174" s="1">
        <v>3.2638873216372501</v>
      </c>
      <c r="K174" s="1">
        <v>-0.67070871616473005</v>
      </c>
      <c r="L174" s="1">
        <v>-2.1914352097478602</v>
      </c>
      <c r="M174" s="1">
        <v>-0.41662561770259698</v>
      </c>
      <c r="N174" s="1">
        <v>-1.47743251658549</v>
      </c>
      <c r="O174" s="1">
        <v>-0.245399849845854</v>
      </c>
      <c r="P174" s="1">
        <v>-0.70423335153673505</v>
      </c>
      <c r="Q174">
        <v>-0.416648498175961</v>
      </c>
      <c r="R174">
        <v>-1.4776750769217899</v>
      </c>
      <c r="S174">
        <v>-0.245475462113069</v>
      </c>
      <c r="T174">
        <v>-0.70513544722326704</v>
      </c>
    </row>
    <row r="175" spans="1:20" x14ac:dyDescent="0.25">
      <c r="A175" s="1" t="s">
        <v>5</v>
      </c>
      <c r="B175" s="1">
        <v>-352.438863740675</v>
      </c>
      <c r="C175" s="1">
        <v>-349.06689572381498</v>
      </c>
      <c r="D175" s="1">
        <v>3.3719680168599799</v>
      </c>
      <c r="E175" s="1">
        <v>-305.56663941947897</v>
      </c>
      <c r="F175" s="1">
        <v>-305.36877971490202</v>
      </c>
      <c r="G175" s="1">
        <v>0.19785970457687199</v>
      </c>
      <c r="H175" s="1">
        <v>-46.872224321196903</v>
      </c>
      <c r="I175" s="1">
        <v>-43.698116008913701</v>
      </c>
      <c r="J175" s="1">
        <v>3.1741083122831002</v>
      </c>
      <c r="K175" s="1">
        <v>-0.67052547029439102</v>
      </c>
      <c r="L175" s="1">
        <v>-2.19095895161239</v>
      </c>
      <c r="M175" s="1">
        <v>-0.41664406940120902</v>
      </c>
      <c r="N175" s="1">
        <v>-1.47740721652093</v>
      </c>
      <c r="O175" s="1">
        <v>-0.24540013939789301</v>
      </c>
      <c r="P175" s="1">
        <v>-0.70418031198920705</v>
      </c>
      <c r="Q175">
        <v>-0.41666620452161202</v>
      </c>
      <c r="R175">
        <v>-1.47764690798283</v>
      </c>
      <c r="S175">
        <v>-0.245472531566619</v>
      </c>
      <c r="T175">
        <v>-0.70505504684109399</v>
      </c>
    </row>
    <row r="176" spans="1:20" x14ac:dyDescent="0.25">
      <c r="A176" s="1" t="s">
        <v>6</v>
      </c>
      <c r="B176" s="1">
        <v>-351.146183117997</v>
      </c>
      <c r="C176" s="1">
        <v>-347.688026431379</v>
      </c>
      <c r="D176" s="1">
        <v>3.4581566866179401</v>
      </c>
      <c r="E176" s="1">
        <v>-302.684762639773</v>
      </c>
      <c r="F176" s="1">
        <v>-302.49113902599902</v>
      </c>
      <c r="G176" s="1">
        <v>0.19362361377474499</v>
      </c>
      <c r="H176" s="1">
        <v>-48.461420478223502</v>
      </c>
      <c r="I176" s="1">
        <v>-45.196887405380302</v>
      </c>
      <c r="J176" s="1">
        <v>3.2645330728431898</v>
      </c>
      <c r="K176" s="1">
        <v>-0.67071415790520705</v>
      </c>
      <c r="L176" s="1">
        <v>-2.19144203213901</v>
      </c>
      <c r="M176" s="1">
        <v>-0.416626680828389</v>
      </c>
      <c r="N176" s="1">
        <v>-1.47743282167265</v>
      </c>
      <c r="O176" s="1">
        <v>-0.24540163366118201</v>
      </c>
      <c r="P176" s="1">
        <v>-0.704237076340404</v>
      </c>
      <c r="Q176">
        <v>-0.41664956067391001</v>
      </c>
      <c r="R176">
        <v>-1.4776753992174501</v>
      </c>
      <c r="S176">
        <v>-0.24547725500356599</v>
      </c>
      <c r="T176">
        <v>-0.70513939232519895</v>
      </c>
    </row>
    <row r="177" spans="1:20" x14ac:dyDescent="0.25">
      <c r="A177" s="1" t="s">
        <v>7</v>
      </c>
      <c r="B177" s="1">
        <v>-352.56037212214699</v>
      </c>
      <c r="C177" s="1">
        <v>-349.090462900847</v>
      </c>
      <c r="D177" s="1">
        <v>3.4699092212996598</v>
      </c>
      <c r="E177" s="1">
        <v>-304.72295609226001</v>
      </c>
      <c r="F177" s="1">
        <v>-304.53241143717202</v>
      </c>
      <c r="G177" s="1">
        <v>0.19054465508777299</v>
      </c>
      <c r="H177" s="1">
        <v>-47.837416029886697</v>
      </c>
      <c r="I177" s="1">
        <v>-44.5580514636749</v>
      </c>
      <c r="J177" s="1">
        <v>3.2793645662118802</v>
      </c>
      <c r="K177" s="1">
        <v>-0.67044159280894799</v>
      </c>
      <c r="L177" s="1">
        <v>-2.1914236840274999</v>
      </c>
      <c r="M177" s="1">
        <v>-0.41662067472998598</v>
      </c>
      <c r="N177" s="1">
        <v>-1.4774108438975599</v>
      </c>
      <c r="O177" s="1">
        <v>-0.245384813712623</v>
      </c>
      <c r="P177" s="1">
        <v>-0.70422863761033305</v>
      </c>
      <c r="Q177">
        <v>-0.41664376019424099</v>
      </c>
      <c r="R177">
        <v>-1.4776576550248901</v>
      </c>
      <c r="S177">
        <v>-0.245460984054615</v>
      </c>
      <c r="T177">
        <v>-0.70513161423419701</v>
      </c>
    </row>
    <row r="178" spans="1:20" x14ac:dyDescent="0.25">
      <c r="A178" s="1" t="s">
        <v>8</v>
      </c>
      <c r="B178" s="1">
        <v>-355.41292354899201</v>
      </c>
      <c r="C178" s="1">
        <v>-351.99114085953403</v>
      </c>
      <c r="D178" s="1">
        <v>3.4217826894579</v>
      </c>
      <c r="E178" s="1">
        <v>-306.17124112461198</v>
      </c>
      <c r="F178" s="1">
        <v>-305.976570951518</v>
      </c>
      <c r="G178" s="1">
        <v>0.19467017309340101</v>
      </c>
      <c r="H178" s="1">
        <v>-49.241682424380201</v>
      </c>
      <c r="I178" s="1">
        <v>-46.014569908015702</v>
      </c>
      <c r="J178" s="1">
        <v>3.2271125163645</v>
      </c>
      <c r="K178" s="1">
        <v>-0.670752113308833</v>
      </c>
      <c r="L178" s="1">
        <v>-2.1916346181227402</v>
      </c>
      <c r="M178" s="1">
        <v>-0.41663025397651299</v>
      </c>
      <c r="N178" s="1">
        <v>-1.4773978080224699</v>
      </c>
      <c r="O178" s="1">
        <v>-0.24537689393808801</v>
      </c>
      <c r="P178" s="1">
        <v>-0.704226611930863</v>
      </c>
      <c r="Q178">
        <v>-0.41665340633936998</v>
      </c>
      <c r="R178">
        <v>-1.4776441351574401</v>
      </c>
      <c r="S178">
        <v>-0.24545059060920399</v>
      </c>
      <c r="T178">
        <v>-0.70511257779036995</v>
      </c>
    </row>
    <row r="179" spans="1:20" x14ac:dyDescent="0.25">
      <c r="A179" s="1" t="s">
        <v>9</v>
      </c>
      <c r="B179" s="1">
        <v>-405.749729109763</v>
      </c>
      <c r="C179" s="1">
        <v>-400.10094415597302</v>
      </c>
      <c r="D179" s="1">
        <v>5.6487849537899999</v>
      </c>
      <c r="E179" s="1">
        <v>-361.63142344347801</v>
      </c>
      <c r="F179" s="1">
        <v>-360.871944543751</v>
      </c>
      <c r="G179" s="1">
        <v>0.75947889972691196</v>
      </c>
      <c r="H179" s="1">
        <v>-44.118305666284797</v>
      </c>
      <c r="I179" s="1">
        <v>-39.228999612221699</v>
      </c>
      <c r="J179" s="1">
        <v>4.8893060540630904</v>
      </c>
      <c r="K179" s="1">
        <v>-0.72675518279078699</v>
      </c>
      <c r="L179" s="1">
        <v>-2.3801427866882698</v>
      </c>
      <c r="M179" s="1">
        <v>-0.41657083406143303</v>
      </c>
      <c r="N179" s="1">
        <v>-1.4773953989098401</v>
      </c>
      <c r="O179" s="1">
        <v>-0.30215820488274397</v>
      </c>
      <c r="P179" s="1">
        <v>-0.89396975875547602</v>
      </c>
      <c r="Q179">
        <v>-0.41659873546697201</v>
      </c>
      <c r="R179">
        <v>-1.4776941279289599</v>
      </c>
      <c r="S179">
        <v>-0.30229992959916502</v>
      </c>
      <c r="T179">
        <v>-0.89536364167923499</v>
      </c>
    </row>
    <row r="180" spans="1:20" x14ac:dyDescent="0.25">
      <c r="A180" s="1" t="s">
        <v>10</v>
      </c>
      <c r="B180" s="1">
        <v>-388.04209944550701</v>
      </c>
      <c r="C180" s="1">
        <v>-382.668121745615</v>
      </c>
      <c r="D180" s="1">
        <v>5.3739776998922997</v>
      </c>
      <c r="E180" s="1">
        <v>-347.43686964680302</v>
      </c>
      <c r="F180" s="1">
        <v>-346.73309661943699</v>
      </c>
      <c r="G180" s="1">
        <v>0.70377302736557201</v>
      </c>
      <c r="H180" s="1">
        <v>-40.605229798704499</v>
      </c>
      <c r="I180" s="1">
        <v>-35.935025126177699</v>
      </c>
      <c r="J180" s="1">
        <v>4.6702046725267197</v>
      </c>
      <c r="K180" s="1">
        <v>-0.72634436166605498</v>
      </c>
      <c r="L180" s="1">
        <v>-2.3797063523008699</v>
      </c>
      <c r="M180" s="1">
        <v>-0.41681678260717903</v>
      </c>
      <c r="N180" s="1">
        <v>-1.4775963467702899</v>
      </c>
      <c r="O180" s="1">
        <v>-0.30216769190196902</v>
      </c>
      <c r="P180" s="1">
        <v>-0.89400417956443201</v>
      </c>
      <c r="Q180">
        <v>-0.41684367727148403</v>
      </c>
      <c r="R180">
        <v>-1.4778776132903999</v>
      </c>
      <c r="S180">
        <v>-0.30230340475210599</v>
      </c>
      <c r="T180">
        <v>-0.89533909229006203</v>
      </c>
    </row>
    <row r="181" spans="1:20" x14ac:dyDescent="0.25">
      <c r="A181" s="1" t="s">
        <v>11</v>
      </c>
      <c r="B181" s="1">
        <v>-392.66379817813697</v>
      </c>
      <c r="C181" s="1">
        <v>-387.37854358225798</v>
      </c>
      <c r="D181" s="1">
        <v>5.2852545958782997</v>
      </c>
      <c r="E181" s="1">
        <v>-352.98053609147502</v>
      </c>
      <c r="F181" s="1">
        <v>-352.32047744992298</v>
      </c>
      <c r="G181" s="1">
        <v>0.66005864155122496</v>
      </c>
      <c r="H181" s="1">
        <v>-39.683262086661799</v>
      </c>
      <c r="I181" s="1">
        <v>-35.058066132334702</v>
      </c>
      <c r="J181" s="1">
        <v>4.6251959543270802</v>
      </c>
      <c r="K181" s="1">
        <v>-0.72603760207000101</v>
      </c>
      <c r="L181" s="1">
        <v>-2.3793930802366399</v>
      </c>
      <c r="M181" s="1">
        <v>-0.41664062190381701</v>
      </c>
      <c r="N181" s="1">
        <v>-1.47754323581392</v>
      </c>
      <c r="O181" s="1">
        <v>-0.30216031131808802</v>
      </c>
      <c r="P181" s="1">
        <v>-0.89397195906715599</v>
      </c>
      <c r="Q181">
        <v>-0.41666667702471</v>
      </c>
      <c r="R181">
        <v>-1.4778214303323201</v>
      </c>
      <c r="S181">
        <v>-0.30229334671068803</v>
      </c>
      <c r="T181">
        <v>-0.89529631787775599</v>
      </c>
    </row>
    <row r="182" spans="1:20" x14ac:dyDescent="0.25">
      <c r="A182" s="1" t="s">
        <v>12</v>
      </c>
      <c r="B182" s="1">
        <v>-339.64514300371297</v>
      </c>
      <c r="C182" s="1">
        <v>-331.72738127149802</v>
      </c>
      <c r="D182" s="1">
        <v>7.9177617322149603</v>
      </c>
      <c r="E182" s="1">
        <v>-284.77845153336</v>
      </c>
      <c r="F182" s="1">
        <v>-283.33606564087199</v>
      </c>
      <c r="G182" s="1">
        <v>1.44238589248741</v>
      </c>
      <c r="H182" s="1">
        <v>-54.866691470353501</v>
      </c>
      <c r="I182" s="1">
        <v>-48.391315630625897</v>
      </c>
      <c r="J182" s="1">
        <v>6.4753758397275396</v>
      </c>
      <c r="K182" s="1">
        <v>-1.3868367203222001</v>
      </c>
      <c r="L182" s="1">
        <v>-4.2090292891759802</v>
      </c>
      <c r="M182" s="1">
        <v>-0.416690147705637</v>
      </c>
      <c r="N182" s="1">
        <v>-1.4773393363273299</v>
      </c>
      <c r="O182" s="1">
        <v>-0.96088078804605004</v>
      </c>
      <c r="P182" s="1">
        <v>-2.7200581211574399</v>
      </c>
      <c r="Q182">
        <v>-0.41672618674135697</v>
      </c>
      <c r="R182">
        <v>-1.47772083000281</v>
      </c>
      <c r="S182">
        <v>-0.96108140777167705</v>
      </c>
      <c r="T182">
        <v>-2.7219063087841602</v>
      </c>
    </row>
    <row r="183" spans="1:20" x14ac:dyDescent="0.25">
      <c r="A183" s="1" t="s">
        <v>13</v>
      </c>
      <c r="B183" s="1">
        <v>-336.99711741605199</v>
      </c>
      <c r="C183" s="1">
        <v>-329.43863971388799</v>
      </c>
      <c r="D183" s="1">
        <v>7.5584777021640797</v>
      </c>
      <c r="E183" s="1">
        <v>-289.77028596968302</v>
      </c>
      <c r="F183" s="1">
        <v>-288.349876993397</v>
      </c>
      <c r="G183" s="1">
        <v>1.42040897628559</v>
      </c>
      <c r="H183" s="1">
        <v>-47.226831446369602</v>
      </c>
      <c r="I183" s="1">
        <v>-41.088762720491097</v>
      </c>
      <c r="J183" s="1">
        <v>6.1380687258784796</v>
      </c>
      <c r="K183" s="1">
        <v>-1.3855667142055399</v>
      </c>
      <c r="L183" s="1">
        <v>-4.2065464192950603</v>
      </c>
      <c r="M183" s="1">
        <v>-0.41656753368399002</v>
      </c>
      <c r="N183" s="1">
        <v>-1.47722723686576</v>
      </c>
      <c r="O183" s="1">
        <v>-0.960763920805352</v>
      </c>
      <c r="P183" s="1">
        <v>-2.7195666944764798</v>
      </c>
      <c r="Q183">
        <v>-0.41660271107053498</v>
      </c>
      <c r="R183">
        <v>-1.4776037054575899</v>
      </c>
      <c r="S183">
        <v>-0.96094988851404395</v>
      </c>
      <c r="T183">
        <v>-2.72130694737579</v>
      </c>
    </row>
    <row r="184" spans="1:20" x14ac:dyDescent="0.25">
      <c r="A184" s="1" t="s">
        <v>14</v>
      </c>
      <c r="B184" s="1">
        <v>-331.16103373735399</v>
      </c>
      <c r="C184" s="1">
        <v>-323.50839799354202</v>
      </c>
      <c r="D184" s="1">
        <v>7.65263574381152</v>
      </c>
      <c r="E184" s="1">
        <v>-278.22922188082799</v>
      </c>
      <c r="F184" s="1">
        <v>-276.85519009318898</v>
      </c>
      <c r="G184" s="1">
        <v>1.37403178763925</v>
      </c>
      <c r="H184" s="1">
        <v>-52.931811856525997</v>
      </c>
      <c r="I184" s="1">
        <v>-46.653207900353699</v>
      </c>
      <c r="J184" s="1">
        <v>6.27860395617226</v>
      </c>
      <c r="K184" s="1">
        <v>-1.3864599374723601</v>
      </c>
      <c r="L184" s="1">
        <v>-4.2085571878709196</v>
      </c>
      <c r="M184" s="1">
        <v>-0.41658184667057502</v>
      </c>
      <c r="N184" s="1">
        <v>-1.47732277434239</v>
      </c>
      <c r="O184" s="1">
        <v>-0.96088303825389898</v>
      </c>
      <c r="P184" s="1">
        <v>-2.72006880643398</v>
      </c>
      <c r="Q184">
        <v>-0.41661490264545098</v>
      </c>
      <c r="R184">
        <v>-1.47767292424324</v>
      </c>
      <c r="S184">
        <v>-0.96107987528387695</v>
      </c>
      <c r="T184">
        <v>-2.7218801571494802</v>
      </c>
    </row>
    <row r="185" spans="1:20" x14ac:dyDescent="0.25">
      <c r="A185" s="1" t="s">
        <v>15</v>
      </c>
      <c r="B185" s="1">
        <v>-336.46092800826801</v>
      </c>
      <c r="C185" s="1">
        <v>-328.64478647292799</v>
      </c>
      <c r="D185" s="1">
        <v>7.8161415353402601</v>
      </c>
      <c r="E185" s="1">
        <v>-282.81151399756499</v>
      </c>
      <c r="F185" s="1">
        <v>-281.40428820089801</v>
      </c>
      <c r="G185" s="1">
        <v>1.4072257966670001</v>
      </c>
      <c r="H185" s="1">
        <v>-53.649414010703602</v>
      </c>
      <c r="I185" s="1">
        <v>-47.240498272030401</v>
      </c>
      <c r="J185" s="1">
        <v>6.40891573867325</v>
      </c>
      <c r="K185" s="1">
        <v>-1.38656137413699</v>
      </c>
      <c r="L185" s="1">
        <v>-4.2087406611772797</v>
      </c>
      <c r="M185" s="1">
        <v>-0.41661631385521503</v>
      </c>
      <c r="N185" s="1">
        <v>-1.4773267147086799</v>
      </c>
      <c r="O185" s="1">
        <v>-0.96087322773845796</v>
      </c>
      <c r="P185" s="1">
        <v>-2.72005179918331</v>
      </c>
      <c r="Q185">
        <v>-0.416651559744871</v>
      </c>
      <c r="R185">
        <v>-1.4776994008086599</v>
      </c>
      <c r="S185">
        <v>-0.96107210601404303</v>
      </c>
      <c r="T185">
        <v>-2.7218860156689901</v>
      </c>
    </row>
    <row r="186" spans="1:20" x14ac:dyDescent="0.25">
      <c r="A186" s="1" t="s">
        <v>16</v>
      </c>
      <c r="B186" s="1">
        <v>-325.78129692418503</v>
      </c>
      <c r="C186" s="1">
        <v>-318.66975093556101</v>
      </c>
      <c r="D186" s="1">
        <v>7.1115459886235897</v>
      </c>
      <c r="E186" s="1">
        <v>-281.14140110567098</v>
      </c>
      <c r="F186" s="1">
        <v>-279.78172649445401</v>
      </c>
      <c r="G186" s="1">
        <v>1.3596746112170699</v>
      </c>
      <c r="H186" s="1">
        <v>-44.6398958185138</v>
      </c>
      <c r="I186" s="1">
        <v>-38.888024441107298</v>
      </c>
      <c r="J186" s="1">
        <v>5.75187137740651</v>
      </c>
      <c r="K186" s="1">
        <v>-1.3850163720573601</v>
      </c>
      <c r="L186" s="1">
        <v>-4.2060794291337702</v>
      </c>
      <c r="M186" s="1">
        <v>-0.41648291381170299</v>
      </c>
      <c r="N186" s="1">
        <v>-1.4772062533061701</v>
      </c>
      <c r="O186" s="1">
        <v>-0.96076317021833901</v>
      </c>
      <c r="P186" s="1">
        <v>-2.7196410277965701</v>
      </c>
      <c r="Q186">
        <v>-0.41651625811154402</v>
      </c>
      <c r="R186">
        <v>-1.47755604202115</v>
      </c>
      <c r="S186">
        <v>-0.96093666396199096</v>
      </c>
      <c r="T186">
        <v>-2.7212751728428399</v>
      </c>
    </row>
    <row r="187" spans="1:20" x14ac:dyDescent="0.25">
      <c r="A187" s="1" t="s">
        <v>17</v>
      </c>
      <c r="B187" s="1">
        <v>-329.75109619906698</v>
      </c>
      <c r="C187" s="1">
        <v>-322.46353384730401</v>
      </c>
      <c r="D187" s="1">
        <v>7.2875623517636301</v>
      </c>
      <c r="E187" s="1">
        <v>-284.79090012608401</v>
      </c>
      <c r="F187" s="1">
        <v>-283.384761791301</v>
      </c>
      <c r="G187" s="1">
        <v>1.40613833478335</v>
      </c>
      <c r="H187" s="1">
        <v>-44.960196072982903</v>
      </c>
      <c r="I187" s="1">
        <v>-39.078772056002599</v>
      </c>
      <c r="J187" s="1">
        <v>5.8814240169802803</v>
      </c>
      <c r="K187" s="1">
        <v>-1.38526705976814</v>
      </c>
      <c r="L187" s="1">
        <v>-4.2062922857780203</v>
      </c>
      <c r="M187" s="1">
        <v>-0.41664485116236799</v>
      </c>
      <c r="N187" s="1">
        <v>-1.4773329187804201</v>
      </c>
      <c r="O187" s="1">
        <v>-0.96079759566548995</v>
      </c>
      <c r="P187" s="1">
        <v>-2.7196595479716899</v>
      </c>
      <c r="Q187">
        <v>-0.41667805423437199</v>
      </c>
      <c r="R187">
        <v>-1.4776845999735999</v>
      </c>
      <c r="S187">
        <v>-0.960975602258335</v>
      </c>
      <c r="T187">
        <v>-2.72133677290662</v>
      </c>
    </row>
    <row r="188" spans="1:20" x14ac:dyDescent="0.25">
      <c r="A188" s="1" t="s">
        <v>18</v>
      </c>
      <c r="B188" s="1">
        <v>-346.22465730457498</v>
      </c>
      <c r="C188" s="1">
        <v>-339.766231925054</v>
      </c>
      <c r="D188" s="1">
        <v>6.4584253795212296</v>
      </c>
      <c r="E188" s="1">
        <v>-309.58710249827101</v>
      </c>
      <c r="F188" s="1">
        <v>-307.93818072345601</v>
      </c>
      <c r="G188" s="1">
        <v>1.64892177481558</v>
      </c>
      <c r="H188" s="1">
        <v>-36.637554806303598</v>
      </c>
      <c r="I188" s="1">
        <v>-31.828051201597901</v>
      </c>
      <c r="J188" s="1">
        <v>4.8095036047056396</v>
      </c>
      <c r="K188" s="1">
        <v>-0.90898665490762798</v>
      </c>
      <c r="L188" s="1">
        <v>-2.8865735711373901</v>
      </c>
      <c r="M188" s="1">
        <v>-0.41653905840156502</v>
      </c>
      <c r="N188" s="1">
        <v>-1.47724495658572</v>
      </c>
      <c r="O188" s="1">
        <v>-0.48619363932286402</v>
      </c>
      <c r="P188" s="1">
        <v>-1.40162806598806</v>
      </c>
      <c r="Q188">
        <v>-0.41656362521019602</v>
      </c>
      <c r="R188">
        <v>-1.4775109217290601</v>
      </c>
      <c r="S188">
        <v>-0.48633610886388501</v>
      </c>
      <c r="T188">
        <v>-1.40302690740686</v>
      </c>
    </row>
    <row r="189" spans="1:20" x14ac:dyDescent="0.25">
      <c r="A189" s="1" t="s">
        <v>19</v>
      </c>
      <c r="B189" s="1">
        <v>-330.936493914268</v>
      </c>
      <c r="C189" s="1">
        <v>-324.86348525143097</v>
      </c>
      <c r="D189" s="1">
        <v>6.0730086628367701</v>
      </c>
      <c r="E189" s="1">
        <v>-297.11349523112699</v>
      </c>
      <c r="F189" s="1">
        <v>-295.53512987299598</v>
      </c>
      <c r="G189" s="1">
        <v>1.57836535813068</v>
      </c>
      <c r="H189" s="1">
        <v>-33.822998683141002</v>
      </c>
      <c r="I189" s="1">
        <v>-29.3283553784349</v>
      </c>
      <c r="J189" s="1">
        <v>4.4946433047060799</v>
      </c>
      <c r="K189" s="1">
        <v>-0.90860504247125395</v>
      </c>
      <c r="L189" s="1">
        <v>-2.88608641408669</v>
      </c>
      <c r="M189" s="1">
        <v>-0.41664556305295603</v>
      </c>
      <c r="N189" s="1">
        <v>-1.47733393136952</v>
      </c>
      <c r="O189" s="1">
        <v>-0.48619390571836801</v>
      </c>
      <c r="P189" s="1">
        <v>-1.40163555833528</v>
      </c>
      <c r="Q189">
        <v>-0.416669079717987</v>
      </c>
      <c r="R189">
        <v>-1.47757966300142</v>
      </c>
      <c r="S189">
        <v>-0.486325885659396</v>
      </c>
      <c r="T189">
        <v>-1.40294624908276</v>
      </c>
    </row>
    <row r="190" spans="1:20" x14ac:dyDescent="0.25">
      <c r="A190" s="1" t="s">
        <v>20</v>
      </c>
      <c r="B190" s="1">
        <v>-338.10303856677899</v>
      </c>
      <c r="C190" s="1">
        <v>-332.00983994890697</v>
      </c>
      <c r="D190" s="1">
        <v>6.0931986178724102</v>
      </c>
      <c r="E190" s="1">
        <v>-304.31377659437101</v>
      </c>
      <c r="F190" s="1">
        <v>-302.75260099424099</v>
      </c>
      <c r="G190" s="1">
        <v>1.5611756001292501</v>
      </c>
      <c r="H190" s="1">
        <v>-33.789261972408397</v>
      </c>
      <c r="I190" s="1">
        <v>-29.257238954665201</v>
      </c>
      <c r="J190" s="1">
        <v>4.5320230177431498</v>
      </c>
      <c r="K190" s="1">
        <v>-0.90849630247631497</v>
      </c>
      <c r="L190" s="1">
        <v>-2.88610253656628</v>
      </c>
      <c r="M190" s="1">
        <v>-0.41657878279510402</v>
      </c>
      <c r="N190" s="1">
        <v>-1.47730548343823</v>
      </c>
      <c r="O190" s="1">
        <v>-0.48619906417809799</v>
      </c>
      <c r="P190" s="1">
        <v>-1.4016458601784501</v>
      </c>
      <c r="Q190">
        <v>-0.41660131662365102</v>
      </c>
      <c r="R190">
        <v>-1.47754719921494</v>
      </c>
      <c r="S190">
        <v>-0.486332739939832</v>
      </c>
      <c r="T190">
        <v>-1.4029740909678801</v>
      </c>
    </row>
    <row r="191" spans="1:20" x14ac:dyDescent="0.25">
      <c r="A191" s="1" t="s">
        <v>21</v>
      </c>
      <c r="B191" s="1">
        <v>-396.41731195086197</v>
      </c>
      <c r="C191" s="1">
        <v>-390.68291238248997</v>
      </c>
      <c r="D191" s="1">
        <v>5.7343995683712503</v>
      </c>
      <c r="E191" s="1">
        <v>-353.68097385603801</v>
      </c>
      <c r="F191" s="1">
        <v>-353.01351278148599</v>
      </c>
      <c r="G191" s="1">
        <v>0.66746107455204595</v>
      </c>
      <c r="H191" s="1">
        <v>-42.736338094823999</v>
      </c>
      <c r="I191" s="1">
        <v>-37.669399601004798</v>
      </c>
      <c r="J191" s="1">
        <v>5.0669384938192099</v>
      </c>
      <c r="K191" s="1">
        <v>-0.98202160599598998</v>
      </c>
      <c r="L191" s="1">
        <v>-3.1289488341566898</v>
      </c>
      <c r="M191" s="1">
        <v>-0.416589544350842</v>
      </c>
      <c r="N191" s="1">
        <v>-1.47742391645642</v>
      </c>
      <c r="O191" s="1">
        <v>-0.55760081854134202</v>
      </c>
      <c r="P191" s="1">
        <v>-1.64307875161259</v>
      </c>
      <c r="Q191">
        <v>-0.416620472856914</v>
      </c>
      <c r="R191">
        <v>-1.4777534933663401</v>
      </c>
      <c r="S191">
        <v>-0.55774783864322697</v>
      </c>
      <c r="T191">
        <v>-1.6445011205056099</v>
      </c>
    </row>
    <row r="192" spans="1:20" x14ac:dyDescent="0.25">
      <c r="A192" t="s">
        <v>22</v>
      </c>
      <c r="B192">
        <v>-378.58094497119799</v>
      </c>
      <c r="C192">
        <v>-373.14700524977701</v>
      </c>
      <c r="D192">
        <v>5.4339397214212903</v>
      </c>
      <c r="E192">
        <v>-339.42222731905099</v>
      </c>
      <c r="F192">
        <v>-338.80181956507602</v>
      </c>
      <c r="G192">
        <v>0.62040775397514303</v>
      </c>
      <c r="H192">
        <v>-39.158717652146699</v>
      </c>
      <c r="I192">
        <v>-34.345185684700603</v>
      </c>
      <c r="J192">
        <v>4.8135319674461403</v>
      </c>
      <c r="K192">
        <v>-0.98156204090389498</v>
      </c>
      <c r="L192">
        <v>-3.1284493895765801</v>
      </c>
      <c r="M192">
        <v>-0.41681241091647098</v>
      </c>
      <c r="N192">
        <v>-1.47758618932715</v>
      </c>
      <c r="O192">
        <v>-0.55761180840812996</v>
      </c>
      <c r="P192">
        <v>-1.64308625606549</v>
      </c>
      <c r="Q192">
        <v>-0.41684255318430402</v>
      </c>
      <c r="R192">
        <v>-1.4778993517555199</v>
      </c>
      <c r="S192">
        <v>-0.55775193260297795</v>
      </c>
      <c r="T192">
        <v>-1.64443620423333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B1" sqref="B1:N1"/>
    </sheetView>
  </sheetViews>
  <sheetFormatPr defaultColWidth="11" defaultRowHeight="15.75" x14ac:dyDescent="0.25"/>
  <cols>
    <col min="1" max="1" width="20.875" bestFit="1" customWidth="1"/>
    <col min="2" max="2" width="12.875" bestFit="1" customWidth="1"/>
    <col min="3" max="4" width="12.875" customWidth="1"/>
    <col min="5" max="5" width="12.875" bestFit="1" customWidth="1"/>
  </cols>
  <sheetData>
    <row r="1" spans="1:14" x14ac:dyDescent="0.25">
      <c r="A1" s="1" t="s">
        <v>161</v>
      </c>
      <c r="B1" t="s">
        <v>162</v>
      </c>
      <c r="C1" t="s">
        <v>163</v>
      </c>
      <c r="D1" t="s">
        <v>62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</row>
    <row r="2" spans="1:14" x14ac:dyDescent="0.25">
      <c r="A2" s="1" t="s">
        <v>177</v>
      </c>
      <c r="B2">
        <f>(E2+F2)-(G2+H2)-(I2+J2)</f>
        <v>-1.2488179665704369E-2</v>
      </c>
      <c r="C2">
        <f>(E2+F2)-(K2+L2)-(M2+N2)</f>
        <v>-1.2166926304934211E-2</v>
      </c>
      <c r="D2">
        <f>C2-B2</f>
        <v>3.2125336077015731E-4</v>
      </c>
      <c r="E2">
        <f>( ((3^5)*'MP2-ACCT'!K2) - ((4^5)*'MP2-ACCQ'!K2) ) / ((3^5) - (4^5))</f>
        <v>-0.63920244257869774</v>
      </c>
      <c r="F2">
        <f>( ((3^3)*'MP2-ACCT'!L2) - ((4^3)*'MP2-ACCQ'!L2) ) / ((3^3) - (4^3))</f>
        <v>-2.0283419176884561</v>
      </c>
      <c r="G2">
        <f>( ((3^5)*'MP2-ACCT'!M2) - ((4^5)*'MP2-ACCQ'!M2) ) / ((3^5) - (4^5))</f>
        <v>-0.31176109883216468</v>
      </c>
      <c r="H2">
        <f>( ((3^3)*'MP2-ACCT'!N2) - ((4^3)*'MP2-ACCQ'!N2) ) / ((3^3) - (4^3))</f>
        <v>-1.0397842282089598</v>
      </c>
      <c r="I2">
        <f>( ((3^5)*'MP2-ACCT'!O2) - ((4^5)*'MP2-ACCQ'!O2) ) / ((3^5) - (4^5))</f>
        <v>-0.3214648065617205</v>
      </c>
      <c r="J2">
        <f>( ((3^3)*'MP2-ACCT'!P2) - ((4^3)*'MP2-ACCQ'!P2) ) / ((3^3) - (4^3))</f>
        <v>-0.98204604699860454</v>
      </c>
      <c r="K2">
        <f>( ((3^5)*'MP2-ACCT'!Q2) - ((4^5)*'MP2-ACCQ'!Q2) ) / ((3^5) - (4^5))</f>
        <v>-0.31177052399876864</v>
      </c>
      <c r="L2">
        <f>( ((3^3)*'MP2-ACCT'!R2) - ((4^3)*'MP2-ACCQ'!R2) ) / ((3^3) - (4^3))</f>
        <v>-1.0397815505620023</v>
      </c>
      <c r="M2">
        <f>( ((3^5)*'MP2-ACCT'!S2) - ((4^5)*'MP2-ACCQ'!S2) ) / ((3^5) - (4^5))</f>
        <v>-0.32150262720200073</v>
      </c>
      <c r="N2">
        <f>( ((3^3)*'MP2-ACCT'!T2) - ((4^3)*'MP2-ACCQ'!T2) ) / ((3^3) - (4^3))</f>
        <v>-0.98232273219944788</v>
      </c>
    </row>
    <row r="3" spans="1:14" x14ac:dyDescent="0.25">
      <c r="A3" s="1" t="s">
        <v>23</v>
      </c>
      <c r="B3">
        <f t="shared" ref="B3:B66" si="0">(E3+F3)-(G3+H3)-(I3+J3)</f>
        <v>-2.1578486071868408E-2</v>
      </c>
      <c r="C3">
        <f t="shared" ref="C3:C66" si="1">(E3+F3)-(K3+L3)-(M3+N3)</f>
        <v>-1.7766595899725957E-2</v>
      </c>
      <c r="D3">
        <f t="shared" ref="D3:D66" si="2">C3-B3</f>
        <v>3.8118901721424514E-3</v>
      </c>
      <c r="E3">
        <f>( ((3^5)*'MP2-ACCT'!K3) - ((4^5)*'MP2-ACCQ'!K3) ) / ((3^5) - (4^5))</f>
        <v>-0.42161245432664052</v>
      </c>
      <c r="F3">
        <f>( ((3^3)*'MP2-ACCT'!L3) - ((4^3)*'MP2-ACCQ'!L3) ) / ((3^3) - (4^3))</f>
        <v>-1.3125359364525129</v>
      </c>
      <c r="G3">
        <f>( ((3^5)*'MP2-ACCT'!M3) - ((4^5)*'MP2-ACCQ'!M3) ) / ((3^5) - (4^5))</f>
        <v>-0.31249652500106423</v>
      </c>
      <c r="H3">
        <f>( ((3^3)*'MP2-ACCT'!N3) - ((4^3)*'MP2-ACCQ'!N3) ) / ((3^3) - (4^3))</f>
        <v>-1.0425015536046185</v>
      </c>
      <c r="I3">
        <f>( ((3^5)*'MP2-ACCT'!O3) - ((4^5)*'MP2-ACCQ'!O3) ) / ((3^5) - (4^5))</f>
        <v>-9.9140923621117746E-2</v>
      </c>
      <c r="J3">
        <f>( ((3^3)*'MP2-ACCT'!P3) - ((4^3)*'MP2-ACCQ'!P3) ) / ((3^3) - (4^3))</f>
        <v>-0.25843090248048434</v>
      </c>
      <c r="K3">
        <f>( ((3^5)*'MP2-ACCT'!Q3) - ((4^5)*'MP2-ACCQ'!Q3) ) / ((3^5) - (4^5))</f>
        <v>-0.31250387934625495</v>
      </c>
      <c r="L3">
        <f>( ((3^3)*'MP2-ACCT'!R3) - ((4^3)*'MP2-ACCQ'!R3) ) / ((3^3) - (4^3))</f>
        <v>-1.0425348414197884</v>
      </c>
      <c r="M3">
        <f>( ((3^5)*'MP2-ACCT'!S3) - ((4^5)*'MP2-ACCQ'!S3) ) / ((3^5) - (4^5))</f>
        <v>-0.10040000597479683</v>
      </c>
      <c r="N3">
        <f>( ((3^3)*'MP2-ACCT'!T3) - ((4^3)*'MP2-ACCQ'!T3) ) / ((3^3) - (4^3))</f>
        <v>-0.26094306813858725</v>
      </c>
    </row>
    <row r="4" spans="1:14" x14ac:dyDescent="0.25">
      <c r="A4" s="1" t="s">
        <v>24</v>
      </c>
      <c r="B4">
        <f t="shared" si="0"/>
        <v>-1.5172958868901909E-2</v>
      </c>
      <c r="C4">
        <f t="shared" si="1"/>
        <v>-1.1230618868724396E-2</v>
      </c>
      <c r="D4">
        <f t="shared" si="2"/>
        <v>3.9423400001775133E-3</v>
      </c>
      <c r="E4">
        <f>( ((3^5)*'MP2-ACCT'!K4) - ((4^5)*'MP2-ACCQ'!K4) ) / ((3^5) - (4^5))</f>
        <v>-0.41857422864079763</v>
      </c>
      <c r="F4">
        <f>( ((3^3)*'MP2-ACCT'!L4) - ((4^3)*'MP2-ACCQ'!L4) ) / ((3^3) - (4^3))</f>
        <v>-1.3090109011975628</v>
      </c>
      <c r="G4">
        <f>( ((3^5)*'MP2-ACCT'!M4) - ((4^5)*'MP2-ACCQ'!M4) ) / ((3^5) - (4^5))</f>
        <v>-0.31239083175674509</v>
      </c>
      <c r="H4">
        <f>( ((3^3)*'MP2-ACCT'!N4) - ((4^3)*'MP2-ACCQ'!N4) ) / ((3^3) - (4^3))</f>
        <v>-1.0424495131110956</v>
      </c>
      <c r="I4">
        <f>( ((3^5)*'MP2-ACCT'!O4) - ((4^5)*'MP2-ACCQ'!O4) ) / ((3^5) - (4^5))</f>
        <v>-9.9140923621122604E-2</v>
      </c>
      <c r="J4">
        <f>( ((3^3)*'MP2-ACCT'!P4) - ((4^3)*'MP2-ACCQ'!P4) ) / ((3^3) - (4^3))</f>
        <v>-0.25843090248049516</v>
      </c>
      <c r="K4">
        <f>( ((3^5)*'MP2-ACCT'!Q4) - ((4^5)*'MP2-ACCQ'!Q4) ) / ((3^5) - (4^5))</f>
        <v>-0.31239259652113915</v>
      </c>
      <c r="L4">
        <f>( ((3^3)*'MP2-ACCT'!R4) - ((4^3)*'MP2-ACCQ'!R4) ) / ((3^3) - (4^3))</f>
        <v>-1.0424361718751005</v>
      </c>
      <c r="M4">
        <f>( ((3^5)*'MP2-ACCT'!S4) - ((4^5)*'MP2-ACCQ'!S4) ) / ((3^5) - (4^5))</f>
        <v>-0.10038250830122634</v>
      </c>
      <c r="N4">
        <f>( ((3^3)*'MP2-ACCT'!T4) - ((4^3)*'MP2-ACCQ'!T4) ) / ((3^3) - (4^3))</f>
        <v>-0.26114323427217001</v>
      </c>
    </row>
    <row r="5" spans="1:14" x14ac:dyDescent="0.25">
      <c r="A5" s="1" t="s">
        <v>178</v>
      </c>
      <c r="B5">
        <f t="shared" si="0"/>
        <v>-1.4875582233086604E-2</v>
      </c>
      <c r="C5">
        <f t="shared" si="1"/>
        <v>-1.4457346387353881E-2</v>
      </c>
      <c r="D5">
        <f t="shared" si="2"/>
        <v>4.1823584573272288E-4</v>
      </c>
      <c r="E5">
        <f>( ((3^5)*'MP2-ACCT'!K5) - ((4^5)*'MP2-ACCQ'!K5) ) / ((3^5) - (4^5))</f>
        <v>-0.37378538472823558</v>
      </c>
      <c r="F5">
        <f>( ((3^3)*'MP2-ACCT'!L5) - ((4^3)*'MP2-ACCQ'!L5) ) / ((3^3) - (4^3))</f>
        <v>-1.2348587870112919</v>
      </c>
      <c r="G5">
        <f>( ((3^5)*'MP2-ACCT'!M5) - ((4^5)*'MP2-ACCQ'!M5) ) / ((3^5) - (4^5))</f>
        <v>-0.31242968611696209</v>
      </c>
      <c r="H5">
        <f>( ((3^3)*'MP2-ACCT'!N5) - ((4^3)*'MP2-ACCQ'!N5) ) / ((3^3) - (4^3))</f>
        <v>-1.0423897901533012</v>
      </c>
      <c r="I5">
        <f>( ((3^5)*'MP2-ACCT'!O5) - ((4^5)*'MP2-ACCQ'!O5) ) / ((3^5) - (4^5))</f>
        <v>-5.4092224965988318E-2</v>
      </c>
      <c r="J5">
        <f>( ((3^3)*'MP2-ACCT'!P5) - ((4^3)*'MP2-ACCQ'!P5) ) / ((3^3) - (4^3))</f>
        <v>-0.18485688827018931</v>
      </c>
      <c r="K5">
        <f>( ((3^5)*'MP2-ACCT'!Q5) - ((4^5)*'MP2-ACCQ'!Q5) ) / ((3^5) - (4^5))</f>
        <v>-0.31243609139685352</v>
      </c>
      <c r="L5">
        <f>( ((3^3)*'MP2-ACCT'!R5) - ((4^3)*'MP2-ACCQ'!R5) ) / ((3^3) - (4^3))</f>
        <v>-1.0424135147000491</v>
      </c>
      <c r="M5">
        <f>( ((3^5)*'MP2-ACCT'!S5) - ((4^5)*'MP2-ACCQ'!S5) ) / ((3^5) - (4^5))</f>
        <v>-5.4117741246166008E-2</v>
      </c>
      <c r="N5">
        <f>( ((3^3)*'MP2-ACCT'!T5) - ((4^3)*'MP2-ACCQ'!T5) ) / ((3^3) - (4^3))</f>
        <v>-0.18521947800910493</v>
      </c>
    </row>
    <row r="6" spans="1:14" x14ac:dyDescent="0.25">
      <c r="A6" s="1" t="s">
        <v>179</v>
      </c>
      <c r="B6">
        <f t="shared" si="0"/>
        <v>-1.0738911362804693E-2</v>
      </c>
      <c r="C6">
        <f t="shared" si="1"/>
        <v>-1.0055729815783204E-2</v>
      </c>
      <c r="D6">
        <f t="shared" si="2"/>
        <v>6.8318154702148859E-4</v>
      </c>
      <c r="E6">
        <f>( ((3^5)*'MP2-ACCT'!K6) - ((4^5)*'MP2-ACCQ'!K6) ) / ((3^5) - (4^5))</f>
        <v>-0.37205265208019145</v>
      </c>
      <c r="F6">
        <f>( ((3^3)*'MP2-ACCT'!L6) - ((4^3)*'MP2-ACCQ'!L6) ) / ((3^3) - (4^3))</f>
        <v>-1.2327754312514825</v>
      </c>
      <c r="G6">
        <f>( ((3^5)*'MP2-ACCT'!M6) - ((4^5)*'MP2-ACCQ'!M6) ) / ((3^5) - (4^5))</f>
        <v>-0.312483493856545</v>
      </c>
      <c r="H6">
        <f>( ((3^3)*'MP2-ACCT'!N6) - ((4^3)*'MP2-ACCQ'!N6) ) / ((3^3) - (4^3))</f>
        <v>-1.0426565648761827</v>
      </c>
      <c r="I6">
        <f>( ((3^5)*'MP2-ACCT'!O6) - ((4^5)*'MP2-ACCQ'!O6) ) / ((3^5) - (4^5))</f>
        <v>-5.4092224965976279E-2</v>
      </c>
      <c r="J6">
        <f>( ((3^3)*'MP2-ACCT'!P6) - ((4^3)*'MP2-ACCQ'!P6) ) / ((3^3) - (4^3))</f>
        <v>-0.18485688827016517</v>
      </c>
      <c r="K6">
        <f>( ((3^5)*'MP2-ACCT'!Q6) - ((4^5)*'MP2-ACCQ'!Q6) ) / ((3^5) - (4^5))</f>
        <v>-0.31248455942274006</v>
      </c>
      <c r="L6">
        <f>( ((3^3)*'MP2-ACCT'!R6) - ((4^3)*'MP2-ACCQ'!R6) ) / ((3^3) - (4^3))</f>
        <v>-1.0426386763049373</v>
      </c>
      <c r="M6">
        <f>( ((3^5)*'MP2-ACCT'!S6) - ((4^5)*'MP2-ACCQ'!S6) ) / ((3^5) - (4^5))</f>
        <v>-5.4133556550723681E-2</v>
      </c>
      <c r="N6">
        <f>( ((3^3)*'MP2-ACCT'!T6) - ((4^3)*'MP2-ACCQ'!T6) ) / ((3^3) - (4^3))</f>
        <v>-0.18551556123748958</v>
      </c>
    </row>
    <row r="7" spans="1:14" x14ac:dyDescent="0.25">
      <c r="A7" s="1" t="s">
        <v>180</v>
      </c>
      <c r="B7">
        <f t="shared" si="0"/>
        <v>-2.4143366195169103E-2</v>
      </c>
      <c r="C7">
        <f t="shared" si="1"/>
        <v>-2.3783649106799198E-2</v>
      </c>
      <c r="D7">
        <f t="shared" si="2"/>
        <v>3.5971708836990413E-4</v>
      </c>
      <c r="E7">
        <f>( ((3^5)*'MP2-ACCT'!K7) - ((4^5)*'MP2-ACCQ'!K7) ) / ((3^5) - (4^5))</f>
        <v>-0.57299010153666197</v>
      </c>
      <c r="F7">
        <f>( ((3^3)*'MP2-ACCT'!L7) - ((4^3)*'MP2-ACCQ'!L7) ) / ((3^3) - (4^3))</f>
        <v>-1.7948834750344005</v>
      </c>
      <c r="G7">
        <f>( ((3^5)*'MP2-ACCT'!M7) - ((4^5)*'MP2-ACCQ'!M7) ) / ((3^5) - (4^5))</f>
        <v>-0.31193485594908743</v>
      </c>
      <c r="H7">
        <f>( ((3^3)*'MP2-ACCT'!N7) - ((4^3)*'MP2-ACCQ'!N7) ) / ((3^3) - (4^3))</f>
        <v>-1.0402191355018762</v>
      </c>
      <c r="I7">
        <f>( ((3^5)*'MP2-ACCT'!O7) - ((4^5)*'MP2-ACCQ'!O7) ) / ((3^5) - (4^5))</f>
        <v>-0.24962384899690854</v>
      </c>
      <c r="J7">
        <f>( ((3^3)*'MP2-ACCT'!P7) - ((4^3)*'MP2-ACCQ'!P7) ) / ((3^3) - (4^3))</f>
        <v>-0.74195236992802116</v>
      </c>
      <c r="K7">
        <f>( ((3^5)*'MP2-ACCT'!Q7) - ((4^5)*'MP2-ACCQ'!Q7) ) / ((3^5) - (4^5))</f>
        <v>-0.3119432232619348</v>
      </c>
      <c r="L7">
        <f>( ((3^3)*'MP2-ACCT'!R7) - ((4^3)*'MP2-ACCQ'!R7) ) / ((3^3) - (4^3))</f>
        <v>-1.0402031014527513</v>
      </c>
      <c r="M7">
        <f>( ((3^5)*'MP2-ACCT'!S7) - ((4^5)*'MP2-ACCQ'!S7) ) / ((3^5) - (4^5))</f>
        <v>-0.24965873023702576</v>
      </c>
      <c r="N7">
        <f>( ((3^3)*'MP2-ACCT'!T7) - ((4^3)*'MP2-ACCQ'!T7) ) / ((3^3) - (4^3))</f>
        <v>-0.74228487251255126</v>
      </c>
    </row>
    <row r="8" spans="1:14" x14ac:dyDescent="0.25">
      <c r="A8" s="1" t="s">
        <v>181</v>
      </c>
      <c r="B8">
        <f t="shared" si="0"/>
        <v>-1.7702017871043085E-2</v>
      </c>
      <c r="C8">
        <f t="shared" si="1"/>
        <v>-1.7341346146558911E-2</v>
      </c>
      <c r="D8">
        <f t="shared" si="2"/>
        <v>3.6067172448417395E-4</v>
      </c>
      <c r="E8">
        <f>( ((3^5)*'MP2-ACCT'!K8) - ((4^5)*'MP2-ACCQ'!K8) ) / ((3^5) - (4^5))</f>
        <v>-0.56998237955264397</v>
      </c>
      <c r="F8">
        <f>( ((3^3)*'MP2-ACCT'!L8) - ((4^3)*'MP2-ACCQ'!L8) ) / ((3^3) - (4^3))</f>
        <v>-1.7916969887261844</v>
      </c>
      <c r="G8">
        <f>( ((3^5)*'MP2-ACCT'!M8) - ((4^5)*'MP2-ACCQ'!M8) ) / ((3^5) - (4^5))</f>
        <v>-0.31196278737406979</v>
      </c>
      <c r="H8">
        <f>( ((3^3)*'MP2-ACCT'!N8) - ((4^3)*'MP2-ACCQ'!N8) ) / ((3^3) - (4^3))</f>
        <v>-1.0405759901416489</v>
      </c>
      <c r="I8">
        <f>( ((3^5)*'MP2-ACCT'!O8) - ((4^5)*'MP2-ACCQ'!O8) ) / ((3^5) - (4^5))</f>
        <v>-0.24949143217313427</v>
      </c>
      <c r="J8">
        <f>( ((3^3)*'MP2-ACCT'!P8) - ((4^3)*'MP2-ACCQ'!P8) ) / ((3^3) - (4^3))</f>
        <v>-0.74194714071893231</v>
      </c>
      <c r="K8">
        <f>( ((3^5)*'MP2-ACCT'!Q8) - ((4^5)*'MP2-ACCQ'!Q8) ) / ((3^5) - (4^5))</f>
        <v>-0.31196496452034034</v>
      </c>
      <c r="L8">
        <f>( ((3^3)*'MP2-ACCT'!R8) - ((4^3)*'MP2-ACCQ'!R8) ) / ((3^3) - (4^3))</f>
        <v>-1.0405145741283597</v>
      </c>
      <c r="M8">
        <f>( ((3^5)*'MP2-ACCT'!S8) - ((4^5)*'MP2-ACCQ'!S8) ) / ((3^5) - (4^5))</f>
        <v>-0.24952832045338924</v>
      </c>
      <c r="N8">
        <f>( ((3^3)*'MP2-ACCT'!T8) - ((4^3)*'MP2-ACCQ'!T8) ) / ((3^3) - (4^3))</f>
        <v>-0.74233016303018018</v>
      </c>
    </row>
    <row r="9" spans="1:14" x14ac:dyDescent="0.25">
      <c r="A9" s="1" t="s">
        <v>182</v>
      </c>
      <c r="B9">
        <f t="shared" si="0"/>
        <v>-1.6910525098555729E-2</v>
      </c>
      <c r="C9">
        <f t="shared" si="1"/>
        <v>-1.6473686449198333E-2</v>
      </c>
      <c r="D9">
        <f t="shared" si="2"/>
        <v>4.3683864935739614E-4</v>
      </c>
      <c r="E9">
        <f>( ((3^5)*'MP2-ACCT'!K9) - ((4^5)*'MP2-ACCQ'!K9) ) / ((3^5) - (4^5))</f>
        <v>-0.62560764116195067</v>
      </c>
      <c r="F9">
        <f>( ((3^3)*'MP2-ACCT'!L9) - ((4^3)*'MP2-ACCQ'!L9) ) / ((3^3) - (4^3))</f>
        <v>-1.9897508193777715</v>
      </c>
      <c r="G9">
        <f>( ((3^5)*'MP2-ACCT'!M9) - ((4^5)*'MP2-ACCQ'!M9) ) / ((3^5) - (4^5))</f>
        <v>-0.31195171449441816</v>
      </c>
      <c r="H9">
        <f>( ((3^3)*'MP2-ACCT'!N9) - ((4^3)*'MP2-ACCQ'!N9) ) / ((3^3) - (4^3))</f>
        <v>-1.040107651319597</v>
      </c>
      <c r="I9">
        <f>( ((3^5)*'MP2-ACCT'!O9) - ((4^5)*'MP2-ACCQ'!O9) ) / ((3^5) - (4^5))</f>
        <v>-0.30520574147280671</v>
      </c>
      <c r="J9">
        <f>( ((3^3)*'MP2-ACCT'!P9) - ((4^3)*'MP2-ACCQ'!P9) ) / ((3^3) - (4^3))</f>
        <v>-0.94118282815434484</v>
      </c>
      <c r="K9">
        <f>( ((3^5)*'MP2-ACCT'!Q9) - ((4^5)*'MP2-ACCQ'!Q9) ) / ((3^5) - (4^5))</f>
        <v>-0.31196132756994904</v>
      </c>
      <c r="L9">
        <f>( ((3^3)*'MP2-ACCT'!R9) - ((4^3)*'MP2-ACCQ'!R9) ) / ((3^3) - (4^3))</f>
        <v>-1.0401028242859878</v>
      </c>
      <c r="M9">
        <f>( ((3^5)*'MP2-ACCT'!S9) - ((4^5)*'MP2-ACCQ'!S9) ) / ((3^5) - (4^5))</f>
        <v>-0.30526724071300299</v>
      </c>
      <c r="N9">
        <f>( ((3^3)*'MP2-ACCT'!T9) - ((4^3)*'MP2-ACCQ'!T9) ) / ((3^3) - (4^3))</f>
        <v>-0.9415533815215843</v>
      </c>
    </row>
    <row r="10" spans="1:14" x14ac:dyDescent="0.25">
      <c r="A10" s="1" t="s">
        <v>183</v>
      </c>
      <c r="B10">
        <f t="shared" si="0"/>
        <v>-2.7012308486814796E-2</v>
      </c>
      <c r="C10">
        <f t="shared" si="1"/>
        <v>-2.6377928920918503E-2</v>
      </c>
      <c r="D10">
        <f t="shared" si="2"/>
        <v>6.3437956589629252E-4</v>
      </c>
      <c r="E10">
        <f>( ((3^5)*'MP2-ACCT'!K10) - ((4^5)*'MP2-ACCQ'!K10) ) / ((3^5) - (4^5))</f>
        <v>-1.2963707447561816</v>
      </c>
      <c r="F10">
        <f>( ((3^3)*'MP2-ACCT'!L10) - ((4^3)*'MP2-ACCQ'!L10) ) / ((3^3) - (4^3))</f>
        <v>-3.9301868279953589</v>
      </c>
      <c r="G10">
        <f>( ((3^5)*'MP2-ACCT'!M10) - ((4^5)*'MP2-ACCQ'!M10) ) / ((3^5) - (4^5))</f>
        <v>-0.3117699355044557</v>
      </c>
      <c r="H10">
        <f>( ((3^3)*'MP2-ACCT'!N10) - ((4^3)*'MP2-ACCQ'!N10) ) / ((3^3) - (4^3))</f>
        <v>-1.0398276655433312</v>
      </c>
      <c r="I10">
        <f>( ((3^5)*'MP2-ACCT'!O10) - ((4^5)*'MP2-ACCQ'!O10) ) / ((3^5) - (4^5))</f>
        <v>-0.97182862586138774</v>
      </c>
      <c r="J10">
        <f>( ((3^3)*'MP2-ACCT'!P10) - ((4^3)*'MP2-ACCQ'!P10) ) / ((3^3) - (4^3))</f>
        <v>-2.8761190373555507</v>
      </c>
      <c r="K10">
        <f>( ((3^5)*'MP2-ACCT'!Q10) - ((4^5)*'MP2-ACCQ'!Q10) ) / ((3^5) - (4^5))</f>
        <v>-0.31178622131534495</v>
      </c>
      <c r="L10">
        <f>( ((3^3)*'MP2-ACCT'!R10) - ((4^3)*'MP2-ACCQ'!R10) ) / ((3^3) - (4^3))</f>
        <v>-1.0398221745531888</v>
      </c>
      <c r="M10">
        <f>( ((3^5)*'MP2-ACCT'!S10) - ((4^5)*'MP2-ACCQ'!S10) ) / ((3^5) - (4^5))</f>
        <v>-0.97192431038734184</v>
      </c>
      <c r="N10">
        <f>( ((3^3)*'MP2-ACCT'!T10) - ((4^3)*'MP2-ACCQ'!T10) ) / ((3^3) - (4^3))</f>
        <v>-2.8766469375747463</v>
      </c>
    </row>
    <row r="11" spans="1:14" x14ac:dyDescent="0.25">
      <c r="A11" s="1" t="s">
        <v>184</v>
      </c>
      <c r="B11">
        <f t="shared" si="0"/>
        <v>-1.4437463189634681E-2</v>
      </c>
      <c r="C11">
        <f t="shared" si="1"/>
        <v>-1.3808110644282667E-2</v>
      </c>
      <c r="D11">
        <f t="shared" si="2"/>
        <v>6.2935254535201324E-4</v>
      </c>
      <c r="E11">
        <f>( ((3^5)*'MP2-ACCT'!K11) - ((4^5)*'MP2-ACCQ'!K11) ) / ((3^5) - (4^5))</f>
        <v>-1.2905978096646264</v>
      </c>
      <c r="F11">
        <f>( ((3^3)*'MP2-ACCT'!L11) - ((4^3)*'MP2-ACCQ'!L11) ) / ((3^3) - (4^3))</f>
        <v>-3.9231093881870365</v>
      </c>
      <c r="G11">
        <f>( ((3^5)*'MP2-ACCT'!M11) - ((4^5)*'MP2-ACCQ'!M11) ) / ((3^5) - (4^5))</f>
        <v>-0.31187068844460142</v>
      </c>
      <c r="H11">
        <f>( ((3^3)*'MP2-ACCT'!N11) - ((4^3)*'MP2-ACCQ'!N11) ) / ((3^3) - (4^3))</f>
        <v>-1.0403995068002228</v>
      </c>
      <c r="I11">
        <f>( ((3^5)*'MP2-ACCT'!O11) - ((4^5)*'MP2-ACCQ'!O11) ) / ((3^5) - (4^5))</f>
        <v>-0.97151662720943466</v>
      </c>
      <c r="J11">
        <f>( ((3^3)*'MP2-ACCT'!P11) - ((4^3)*'MP2-ACCQ'!P11) ) / ((3^3) - (4^3))</f>
        <v>-2.8754829122077696</v>
      </c>
      <c r="K11">
        <f>( ((3^5)*'MP2-ACCT'!Q11) - ((4^5)*'MP2-ACCQ'!Q11) ) / ((3^5) - (4^5))</f>
        <v>-0.31187922282752933</v>
      </c>
      <c r="L11">
        <f>( ((3^3)*'MP2-ACCT'!R11) - ((4^3)*'MP2-ACCQ'!R11) ) / ((3^3) - (4^3))</f>
        <v>-1.0403628863906165</v>
      </c>
      <c r="M11">
        <f>( ((3^5)*'MP2-ACCT'!S11) - ((4^5)*'MP2-ACCQ'!S11) ) / ((3^5) - (4^5))</f>
        <v>-0.97160021751349135</v>
      </c>
      <c r="N11">
        <f>( ((3^3)*'MP2-ACCT'!T11) - ((4^3)*'MP2-ACCQ'!T11) ) / ((3^3) - (4^3))</f>
        <v>-2.8760567604757434</v>
      </c>
    </row>
    <row r="12" spans="1:14" x14ac:dyDescent="0.25">
      <c r="A12" s="1" t="s">
        <v>185</v>
      </c>
      <c r="B12">
        <f t="shared" si="0"/>
        <v>-1.6211908542954845E-2</v>
      </c>
      <c r="C12">
        <f t="shared" si="1"/>
        <v>-1.5608971522531601E-2</v>
      </c>
      <c r="D12">
        <f t="shared" si="2"/>
        <v>6.0293702042324426E-4</v>
      </c>
      <c r="E12">
        <f>( ((3^5)*'MP2-ACCT'!K12) - ((4^5)*'MP2-ACCQ'!K12) ) / ((3^5) - (4^5))</f>
        <v>-1.2918261150909847</v>
      </c>
      <c r="F12">
        <f>( ((3^3)*'MP2-ACCT'!L12) - ((4^3)*'MP2-ACCQ'!L12) ) / ((3^3) - (4^3))</f>
        <v>-3.9238669424481083</v>
      </c>
      <c r="G12">
        <f>( ((3^5)*'MP2-ACCT'!M12) - ((4^5)*'MP2-ACCQ'!M12) ) / ((3^5) - (4^5))</f>
        <v>-0.31177900470423614</v>
      </c>
      <c r="H12">
        <f>( ((3^3)*'MP2-ACCT'!N12) - ((4^3)*'MP2-ACCQ'!N12) ) / ((3^3) - (4^3))</f>
        <v>-1.040075186534035</v>
      </c>
      <c r="I12">
        <f>( ((3^5)*'MP2-ACCT'!O12) - ((4^5)*'MP2-ACCQ'!O12) ) / ((3^5) - (4^5))</f>
        <v>-0.97182344360332418</v>
      </c>
      <c r="J12">
        <f>( ((3^3)*'MP2-ACCT'!P12) - ((4^3)*'MP2-ACCQ'!P12) ) / ((3^3) - (4^3))</f>
        <v>-2.8758035141545437</v>
      </c>
      <c r="K12">
        <f>( ((3^5)*'MP2-ACCT'!Q12) - ((4^5)*'MP2-ACCQ'!Q12) ) / ((3^5) - (4^5))</f>
        <v>-0.31179109626493345</v>
      </c>
      <c r="L12">
        <f>( ((3^3)*'MP2-ACCT'!R12) - ((4^3)*'MP2-ACCQ'!R12) ) / ((3^3) - (4^3))</f>
        <v>-1.0400686794240013</v>
      </c>
      <c r="M12">
        <f>( ((3^5)*'MP2-ACCT'!S12) - ((4^5)*'MP2-ACCQ'!S12) ) / ((3^5) - (4^5))</f>
        <v>-0.9719105420894647</v>
      </c>
      <c r="N12">
        <f>( ((3^3)*'MP2-ACCT'!T12) - ((4^3)*'MP2-ACCQ'!T12) ) / ((3^3) - (4^3))</f>
        <v>-2.8763137682381625</v>
      </c>
    </row>
    <row r="13" spans="1:14" x14ac:dyDescent="0.25">
      <c r="A13" s="1" t="s">
        <v>186</v>
      </c>
      <c r="B13">
        <f t="shared" si="0"/>
        <v>-1.3572022372892567E-2</v>
      </c>
      <c r="C13">
        <f t="shared" si="1"/>
        <v>-1.3071972525421582E-2</v>
      </c>
      <c r="D13">
        <f t="shared" si="2"/>
        <v>5.0004984747098469E-4</v>
      </c>
      <c r="E13">
        <f>( ((3^5)*'MP2-ACCT'!K13) - ((4^5)*'MP2-ACCQ'!K13) ) / ((3^5) - (4^5))</f>
        <v>-0.81001923081071137</v>
      </c>
      <c r="F13">
        <f>( ((3^3)*'MP2-ACCT'!L13) - ((4^3)*'MP2-ACCQ'!L13) ) / ((3^3) - (4^3))</f>
        <v>-2.5344111554691122</v>
      </c>
      <c r="G13">
        <f>( ((3^5)*'MP2-ACCT'!M13) - ((4^5)*'MP2-ACCQ'!M13) ) / ((3^5) - (4^5))</f>
        <v>-0.31175728112430839</v>
      </c>
      <c r="H13">
        <f>( ((3^3)*'MP2-ACCT'!N13) - ((4^3)*'MP2-ACCQ'!N13) ) / ((3^3) - (4^3))</f>
        <v>-1.0398149253541347</v>
      </c>
      <c r="I13">
        <f>( ((3^5)*'MP2-ACCT'!O13) - ((4^5)*'MP2-ACCQ'!O13) ) / ((3^5) - (4^5))</f>
        <v>-0.49182352195021695</v>
      </c>
      <c r="J13">
        <f>( ((3^3)*'MP2-ACCT'!P13) - ((4^3)*'MP2-ACCQ'!P13) ) / ((3^3) - (4^3))</f>
        <v>-1.4874626354782712</v>
      </c>
      <c r="K13">
        <f>( ((3^5)*'MP2-ACCT'!Q13) - ((4^5)*'MP2-ACCQ'!Q13) ) / ((3^5) - (4^5))</f>
        <v>-0.31176646362351446</v>
      </c>
      <c r="L13">
        <f>( ((3^3)*'MP2-ACCT'!R13) - ((4^3)*'MP2-ACCQ'!R13) ) / ((3^3) - (4^3))</f>
        <v>-1.0398104443178118</v>
      </c>
      <c r="M13">
        <f>( ((3^5)*'MP2-ACCT'!S13) - ((4^5)*'MP2-ACCQ'!S13) ) / ((3^5) - (4^5))</f>
        <v>-0.49188517269324461</v>
      </c>
      <c r="N13">
        <f>( ((3^3)*'MP2-ACCT'!T13) - ((4^3)*'MP2-ACCQ'!T13) ) / ((3^3) - (4^3))</f>
        <v>-1.4878963331198314</v>
      </c>
    </row>
    <row r="14" spans="1:14" x14ac:dyDescent="0.25">
      <c r="A14" s="1" t="s">
        <v>187</v>
      </c>
      <c r="B14">
        <f t="shared" si="0"/>
        <v>-1.6060690555311119E-2</v>
      </c>
      <c r="C14">
        <f t="shared" si="1"/>
        <v>-1.568918017775367E-2</v>
      </c>
      <c r="D14">
        <f t="shared" si="2"/>
        <v>3.7151037755744909E-4</v>
      </c>
      <c r="E14">
        <f>( ((3^5)*'MP2-ACCT'!K14) - ((4^5)*'MP2-ACCQ'!K14) ) / ((3^5) - (4^5))</f>
        <v>-0.88261159394097666</v>
      </c>
      <c r="F14">
        <f>( ((3^3)*'MP2-ACCT'!L14) - ((4^3)*'MP2-ACCQ'!L14) ) / ((3^3) - (4^3))</f>
        <v>-2.7706182605397012</v>
      </c>
      <c r="G14">
        <f>( ((3^5)*'MP2-ACCT'!M14) - ((4^5)*'MP2-ACCQ'!M14) ) / ((3^5) - (4^5))</f>
        <v>-0.31182891833097853</v>
      </c>
      <c r="H14">
        <f>( ((3^3)*'MP2-ACCT'!N14) - ((4^3)*'MP2-ACCQ'!N14) ) / ((3^3) - (4^3))</f>
        <v>-1.0400120328887317</v>
      </c>
      <c r="I14">
        <f>( ((3^5)*'MP2-ACCT'!O14) - ((4^5)*'MP2-ACCQ'!O14) ) / ((3^5) - (4^5))</f>
        <v>-0.56270200329567555</v>
      </c>
      <c r="J14">
        <f>( ((3^3)*'MP2-ACCT'!P14) - ((4^3)*'MP2-ACCQ'!P14) ) / ((3^3) - (4^3))</f>
        <v>-1.7226262094099809</v>
      </c>
      <c r="K14">
        <f>( ((3^5)*'MP2-ACCT'!Q14) - ((4^5)*'MP2-ACCQ'!Q14) ) / ((3^5) - (4^5))</f>
        <v>-0.31184024134723737</v>
      </c>
      <c r="L14">
        <f>( ((3^3)*'MP2-ACCT'!R14) - ((4^3)*'MP2-ACCQ'!R14) ) / ((3^3) - (4^3))</f>
        <v>-1.0400061673653045</v>
      </c>
      <c r="M14">
        <f>( ((3^5)*'MP2-ACCT'!S14) - ((4^5)*'MP2-ACCQ'!S14) ) / ((3^5) - (4^5))</f>
        <v>-0.56275784340751478</v>
      </c>
      <c r="N14">
        <f>( ((3^3)*'MP2-ACCT'!T14) - ((4^3)*'MP2-ACCQ'!T14) ) / ((3^3) - (4^3))</f>
        <v>-1.7229364221828674</v>
      </c>
    </row>
    <row r="15" spans="1:14" x14ac:dyDescent="0.25">
      <c r="A15" s="1" t="s">
        <v>188</v>
      </c>
      <c r="B15">
        <f t="shared" si="0"/>
        <v>-1.2268271386600249E-2</v>
      </c>
      <c r="C15">
        <f t="shared" si="1"/>
        <v>-1.1844509318474028E-2</v>
      </c>
      <c r="D15">
        <f t="shared" si="2"/>
        <v>4.2376206812622108E-4</v>
      </c>
      <c r="E15">
        <f>( ((3^5)*'MP2-ACCT'!K15) - ((4^5)*'MP2-ACCQ'!K15) ) / ((3^5) - (4^5))</f>
        <v>-0.62219191197886725</v>
      </c>
      <c r="F15">
        <f>( ((3^3)*'MP2-ACCT'!L15) - ((4^3)*'MP2-ACCQ'!L15) ) / ((3^3) - (4^3))</f>
        <v>-2.0698480921738467</v>
      </c>
      <c r="G15">
        <f>( ((3^5)*'MP2-ACCT'!M15) - ((4^5)*'MP2-ACCQ'!M15) ) / ((3^5) - (4^5))</f>
        <v>-0.29489431695931717</v>
      </c>
      <c r="H15">
        <f>( ((3^3)*'MP2-ACCT'!N15) - ((4^3)*'MP2-ACCQ'!N15) ) / ((3^3) - (4^3))</f>
        <v>-1.0820409204080865</v>
      </c>
      <c r="I15">
        <f>( ((3^5)*'MP2-ACCT'!O15) - ((4^5)*'MP2-ACCQ'!O15) ) / ((3^5) - (4^5))</f>
        <v>-0.32132170282647976</v>
      </c>
      <c r="J15">
        <f>( ((3^3)*'MP2-ACCT'!P15) - ((4^3)*'MP2-ACCQ'!P15) ) / ((3^3) - (4^3))</f>
        <v>-0.98151479257223029</v>
      </c>
      <c r="K15">
        <f>( ((3^5)*'MP2-ACCT'!Q15) - ((4^5)*'MP2-ACCQ'!Q15) ) / ((3^5) - (4^5))</f>
        <v>-0.29489831483684814</v>
      </c>
      <c r="L15">
        <f>( ((3^3)*'MP2-ACCT'!R15) - ((4^3)*'MP2-ACCQ'!R15) ) / ((3^3) - (4^3))</f>
        <v>-1.0820274709615652</v>
      </c>
      <c r="M15">
        <f>( ((3^5)*'MP2-ACCT'!S15) - ((4^5)*'MP2-ACCQ'!S15) ) / ((3^5) - (4^5))</f>
        <v>-0.32137411705603114</v>
      </c>
      <c r="N15">
        <f>( ((3^3)*'MP2-ACCT'!T15) - ((4^3)*'MP2-ACCQ'!T15) ) / ((3^3) - (4^3))</f>
        <v>-0.98189559197979559</v>
      </c>
    </row>
    <row r="16" spans="1:14" x14ac:dyDescent="0.25">
      <c r="A16" s="1" t="s">
        <v>189</v>
      </c>
      <c r="B16">
        <f t="shared" si="0"/>
        <v>-1.1348623835389926E-2</v>
      </c>
      <c r="C16">
        <f t="shared" si="1"/>
        <v>-1.0916137770885737E-2</v>
      </c>
      <c r="D16">
        <f t="shared" si="2"/>
        <v>4.3248606450418947E-4</v>
      </c>
      <c r="E16">
        <f>( ((3^5)*'MP2-ACCT'!K16) - ((4^5)*'MP2-ACCQ'!K16) ) / ((3^5) - (4^5))</f>
        <v>-0.62173377398582941</v>
      </c>
      <c r="F16">
        <f>( ((3^3)*'MP2-ACCT'!L16) - ((4^3)*'MP2-ACCQ'!L16) ) / ((3^3) - (4^3))</f>
        <v>-2.0695038743386118</v>
      </c>
      <c r="G16">
        <f>( ((3^5)*'MP2-ACCT'!M16) - ((4^5)*'MP2-ACCQ'!M16) ) / ((3^5) - (4^5))</f>
        <v>-0.29494916952922368</v>
      </c>
      <c r="H16">
        <f>( ((3^3)*'MP2-ACCT'!N16) - ((4^3)*'MP2-ACCQ'!N16) ) / ((3^3) - (4^3))</f>
        <v>-1.0820974832114261</v>
      </c>
      <c r="I16">
        <f>( ((3^5)*'MP2-ACCT'!O16) - ((4^5)*'MP2-ACCQ'!O16) ) / ((3^5) - (4^5))</f>
        <v>-0.3213231420471645</v>
      </c>
      <c r="J16">
        <f>( ((3^3)*'MP2-ACCT'!P16) - ((4^3)*'MP2-ACCQ'!P16) ) / ((3^3) - (4^3))</f>
        <v>-0.98151922970123717</v>
      </c>
      <c r="K16">
        <f>( ((3^5)*'MP2-ACCT'!Q16) - ((4^5)*'MP2-ACCQ'!Q16) ) / ((3^5) - (4^5))</f>
        <v>-0.29495443290378298</v>
      </c>
      <c r="L16">
        <f>( ((3^3)*'MP2-ACCT'!R16) - ((4^3)*'MP2-ACCQ'!R16) ) / ((3^3) - (4^3))</f>
        <v>-1.0820979261673378</v>
      </c>
      <c r="M16">
        <f>( ((3^5)*'MP2-ACCT'!S16) - ((4^5)*'MP2-ACCQ'!S16) ) / ((3^5) - (4^5))</f>
        <v>-0.32137323734236917</v>
      </c>
      <c r="N16">
        <f>( ((3^3)*'MP2-ACCT'!T16) - ((4^3)*'MP2-ACCQ'!T16) ) / ((3^3) - (4^3))</f>
        <v>-0.98189591414006561</v>
      </c>
    </row>
    <row r="17" spans="1:14" x14ac:dyDescent="0.25">
      <c r="A17" s="1" t="s">
        <v>25</v>
      </c>
      <c r="B17">
        <f t="shared" si="0"/>
        <v>-2.1868782614586246E-2</v>
      </c>
      <c r="C17">
        <f t="shared" si="1"/>
        <v>-1.7640615319659991E-2</v>
      </c>
      <c r="D17">
        <f t="shared" si="2"/>
        <v>4.228167294926255E-3</v>
      </c>
      <c r="E17">
        <f>( ((3^5)*'MP2-ACCT'!K17) - ((4^5)*'MP2-ACCQ'!K17) ) / ((3^5) - (4^5))</f>
        <v>-0.40421225069595618</v>
      </c>
      <c r="F17">
        <f>( ((3^3)*'MP2-ACCT'!L17) - ((4^3)*'MP2-ACCQ'!L17) ) / ((3^3) - (4^3))</f>
        <v>-1.3528064965765665</v>
      </c>
      <c r="G17">
        <f>( ((3^5)*'MP2-ACCT'!M17) - ((4^5)*'MP2-ACCQ'!M17) ) / ((3^5) - (4^5))</f>
        <v>-0.29515830145385719</v>
      </c>
      <c r="H17">
        <f>( ((3^3)*'MP2-ACCT'!N17) - ((4^3)*'MP2-ACCQ'!N17) ) / ((3^3) - (4^3))</f>
        <v>-1.082419837102417</v>
      </c>
      <c r="I17">
        <f>( ((3^5)*'MP2-ACCT'!O17) - ((4^5)*'MP2-ACCQ'!O17) ) / ((3^5) - (4^5))</f>
        <v>-9.9140923621132138E-2</v>
      </c>
      <c r="J17">
        <f>( ((3^3)*'MP2-ACCT'!P17) - ((4^3)*'MP2-ACCQ'!P17) ) / ((3^3) - (4^3))</f>
        <v>-0.25843090248053013</v>
      </c>
      <c r="K17">
        <f>( ((3^5)*'MP2-ACCT'!Q17) - ((4^5)*'MP2-ACCQ'!Q17) ) / ((3^5) - (4^5))</f>
        <v>-0.29516146271517657</v>
      </c>
      <c r="L17">
        <f>( ((3^3)*'MP2-ACCT'!R17) - ((4^3)*'MP2-ACCQ'!R17) ) / ((3^3) - (4^3))</f>
        <v>-1.0824312291893086</v>
      </c>
      <c r="M17">
        <f>( ((3^5)*'MP2-ACCT'!S17) - ((4^5)*'MP2-ACCQ'!S17) ) / ((3^5) - (4^5))</f>
        <v>-0.10053412273426707</v>
      </c>
      <c r="N17">
        <f>( ((3^3)*'MP2-ACCT'!T17) - ((4^3)*'MP2-ACCQ'!T17) ) / ((3^3) - (4^3))</f>
        <v>-0.26125131731411044</v>
      </c>
    </row>
    <row r="18" spans="1:14" x14ac:dyDescent="0.25">
      <c r="A18" s="1" t="s">
        <v>26</v>
      </c>
      <c r="B18">
        <f t="shared" si="0"/>
        <v>-2.0739720742027012E-2</v>
      </c>
      <c r="C18">
        <f t="shared" si="1"/>
        <v>-1.6828364678210472E-2</v>
      </c>
      <c r="D18">
        <f t="shared" si="2"/>
        <v>3.9113560638165401E-3</v>
      </c>
      <c r="E18">
        <f>( ((3^5)*'MP2-ACCT'!K18) - ((4^5)*'MP2-ACCQ'!K18) ) / ((3^5) - (4^5))</f>
        <v>-0.40367406920424337</v>
      </c>
      <c r="F18">
        <f>( ((3^3)*'MP2-ACCT'!L18) - ((4^3)*'MP2-ACCQ'!L18) ) / ((3^3) - (4^3))</f>
        <v>-1.3522863135772694</v>
      </c>
      <c r="G18">
        <f>( ((3^5)*'MP2-ACCT'!M18) - ((4^5)*'MP2-ACCQ'!M18) ) / ((3^5) - (4^5))</f>
        <v>-0.29515631366292966</v>
      </c>
      <c r="H18">
        <f>( ((3^3)*'MP2-ACCT'!N18) - ((4^3)*'MP2-ACCQ'!N18) ) / ((3^3) - (4^3))</f>
        <v>-1.0824925222748907</v>
      </c>
      <c r="I18">
        <f>( ((3^5)*'MP2-ACCT'!O18) - ((4^5)*'MP2-ACCQ'!O18) ) / ((3^5) - (4^5))</f>
        <v>-9.9140923621130056E-2</v>
      </c>
      <c r="J18">
        <f>( ((3^3)*'MP2-ACCT'!P18) - ((4^3)*'MP2-ACCQ'!P18) ) / ((3^3) - (4^3))</f>
        <v>-0.2584309024805353</v>
      </c>
      <c r="K18">
        <f>( ((3^5)*'MP2-ACCT'!Q18) - ((4^5)*'MP2-ACCQ'!Q18) ) / ((3^5) - (4^5))</f>
        <v>-0.2951598789858258</v>
      </c>
      <c r="L18">
        <f>( ((3^3)*'MP2-ACCT'!R18) - ((4^3)*'MP2-ACCQ'!R18) ) / ((3^3) - (4^3))</f>
        <v>-1.0825082133690032</v>
      </c>
      <c r="M18">
        <f>( ((3^5)*'MP2-ACCT'!S18) - ((4^5)*'MP2-ACCQ'!S18) ) / ((3^5) - (4^5))</f>
        <v>-0.10043027313763374</v>
      </c>
      <c r="N18">
        <f>( ((3^3)*'MP2-ACCT'!T18) - ((4^3)*'MP2-ACCQ'!T18) ) / ((3^3) - (4^3))</f>
        <v>-0.26103365261083944</v>
      </c>
    </row>
    <row r="19" spans="1:14" x14ac:dyDescent="0.25">
      <c r="A19" s="1" t="s">
        <v>190</v>
      </c>
      <c r="B19">
        <f t="shared" si="0"/>
        <v>-1.580368737648602E-2</v>
      </c>
      <c r="C19">
        <f t="shared" si="1"/>
        <v>-1.5188726608179937E-2</v>
      </c>
      <c r="D19">
        <f t="shared" si="2"/>
        <v>6.1496076830608315E-4</v>
      </c>
      <c r="E19">
        <f>( ((3^5)*'MP2-ACCT'!K19) - ((4^5)*'MP2-ACCQ'!K19) ) / ((3^5) - (4^5))</f>
        <v>-0.35677766738941635</v>
      </c>
      <c r="F19">
        <f>( ((3^3)*'MP2-ACCT'!L19) - ((4^3)*'MP2-ACCQ'!L19) ) / ((3^3) - (4^3))</f>
        <v>-1.275611208549841</v>
      </c>
      <c r="G19">
        <f>( ((3^5)*'MP2-ACCT'!M19) - ((4^5)*'MP2-ACCQ'!M19) ) / ((3^5) - (4^5))</f>
        <v>-0.29518340430078222</v>
      </c>
      <c r="H19">
        <f>( ((3^3)*'MP2-ACCT'!N19) - ((4^3)*'MP2-ACCQ'!N19) ) / ((3^3) - (4^3))</f>
        <v>-1.0824526710258187</v>
      </c>
      <c r="I19">
        <f>( ((3^5)*'MP2-ACCT'!O19) - ((4^5)*'MP2-ACCQ'!O19) ) / ((3^5) - (4^5))</f>
        <v>-5.4092224965984079E-2</v>
      </c>
      <c r="J19">
        <f>( ((3^3)*'MP2-ACCT'!P19) - ((4^3)*'MP2-ACCQ'!P19) ) / ((3^3) - (4^3))</f>
        <v>-0.1848568882701864</v>
      </c>
      <c r="K19">
        <f>( ((3^5)*'MP2-ACCT'!Q19) - ((4^5)*'MP2-ACCQ'!Q19) ) / ((3^5) - (4^5))</f>
        <v>-0.29518590289712038</v>
      </c>
      <c r="L19">
        <f>( ((3^3)*'MP2-ACCT'!R19) - ((4^3)*'MP2-ACCQ'!R19) ) / ((3^3) - (4^3))</f>
        <v>-1.0824568594500246</v>
      </c>
      <c r="M19">
        <f>( ((3^5)*'MP2-ACCT'!S19) - ((4^5)*'MP2-ACCQ'!S19) ) / ((3^5) - (4^5))</f>
        <v>-5.4130900121771026E-2</v>
      </c>
      <c r="N19">
        <f>( ((3^3)*'MP2-ACCT'!T19) - ((4^3)*'MP2-ACCQ'!T19) ) / ((3^3) - (4^3))</f>
        <v>-0.18542648686216134</v>
      </c>
    </row>
    <row r="20" spans="1:14" x14ac:dyDescent="0.25">
      <c r="A20" s="1" t="s">
        <v>191</v>
      </c>
      <c r="B20">
        <f t="shared" si="0"/>
        <v>-1.5380852129985412E-2</v>
      </c>
      <c r="C20">
        <f t="shared" si="1"/>
        <v>-1.4773095647683421E-2</v>
      </c>
      <c r="D20">
        <f t="shared" si="2"/>
        <v>6.0775648230199097E-4</v>
      </c>
      <c r="E20">
        <f>( ((3^5)*'MP2-ACCT'!K20) - ((4^5)*'MP2-ACCQ'!K20) ) / ((3^5) - (4^5))</f>
        <v>-0.35653660264316384</v>
      </c>
      <c r="F20">
        <f>( ((3^3)*'MP2-ACCT'!L20) - ((4^3)*'MP2-ACCQ'!L20) ) / ((3^3) - (4^3))</f>
        <v>-1.2754782450157278</v>
      </c>
      <c r="G20">
        <f>( ((3^5)*'MP2-ACCT'!M20) - ((4^5)*'MP2-ACCQ'!M20) ) / ((3^5) - (4^5))</f>
        <v>-0.29517758387601162</v>
      </c>
      <c r="H20">
        <f>( ((3^3)*'MP2-ACCT'!N20) - ((4^3)*'MP2-ACCQ'!N20) ) / ((3^3) - (4^3))</f>
        <v>-1.0825072984167297</v>
      </c>
      <c r="I20">
        <f>( ((3^5)*'MP2-ACCT'!O20) - ((4^5)*'MP2-ACCQ'!O20) ) / ((3^5) - (4^5))</f>
        <v>-5.4092224965979409E-2</v>
      </c>
      <c r="J20">
        <f>( ((3^3)*'MP2-ACCT'!P20) - ((4^3)*'MP2-ACCQ'!P20) ) / ((3^3) - (4^3))</f>
        <v>-0.18485688827018557</v>
      </c>
      <c r="K20">
        <f>( ((3^5)*'MP2-ACCT'!Q20) - ((4^5)*'MP2-ACCQ'!Q20) ) / ((3^5) - (4^5))</f>
        <v>-0.29518030568148118</v>
      </c>
      <c r="L20">
        <f>( ((3^3)*'MP2-ACCT'!R20) - ((4^3)*'MP2-ACCQ'!R20) ) / ((3^3) - (4^3))</f>
        <v>-1.0825147497203744</v>
      </c>
      <c r="M20">
        <f>( ((3^5)*'MP2-ACCT'!S20) - ((4^5)*'MP2-ACCQ'!S20) ) / ((3^5) - (4^5))</f>
        <v>-5.413040257895866E-2</v>
      </c>
      <c r="N20">
        <f>( ((3^3)*'MP2-ACCT'!T20) - ((4^3)*'MP2-ACCQ'!T20) ) / ((3^3) - (4^3))</f>
        <v>-0.18541629403039386</v>
      </c>
    </row>
    <row r="21" spans="1:14" x14ac:dyDescent="0.25">
      <c r="A21" s="1" t="s">
        <v>192</v>
      </c>
      <c r="B21">
        <f t="shared" si="0"/>
        <v>-1.6465033727718792E-2</v>
      </c>
      <c r="C21">
        <f t="shared" si="1"/>
        <v>-1.6179387577464066E-2</v>
      </c>
      <c r="D21">
        <f t="shared" si="2"/>
        <v>2.8564615025472584E-4</v>
      </c>
      <c r="E21">
        <f>( ((3^5)*'MP2-ACCT'!K21) - ((4^5)*'MP2-ACCQ'!K21) ) / ((3^5) - (4^5))</f>
        <v>-0.55062376304181471</v>
      </c>
      <c r="F21">
        <f>( ((3^3)*'MP2-ACCT'!L21) - ((4^3)*'MP2-ACCQ'!L21) ) / ((3^3) - (4^3))</f>
        <v>-1.8273774911933758</v>
      </c>
      <c r="G21">
        <f>( ((3^5)*'MP2-ACCT'!M21) - ((4^5)*'MP2-ACCQ'!M21) ) / ((3^5) - (4^5))</f>
        <v>-0.29510837654425537</v>
      </c>
      <c r="H21">
        <f>( ((3^3)*'MP2-ACCT'!N21) - ((4^3)*'MP2-ACCQ'!N21) ) / ((3^3) - (4^3))</f>
        <v>-1.0823153234289189</v>
      </c>
      <c r="I21">
        <f>( ((3^5)*'MP2-ACCT'!O21) - ((4^5)*'MP2-ACCQ'!O21) ) / ((3^5) - (4^5))</f>
        <v>-0.24739400620833615</v>
      </c>
      <c r="J21">
        <f>( ((3^3)*'MP2-ACCT'!P21) - ((4^3)*'MP2-ACCQ'!P21) ) / ((3^3) - (4^3))</f>
        <v>-0.73671851432596114</v>
      </c>
      <c r="K21">
        <f>( ((3^5)*'MP2-ACCT'!Q21) - ((4^5)*'MP2-ACCQ'!Q21) ) / ((3^5) - (4^5))</f>
        <v>-0.29511054639912471</v>
      </c>
      <c r="L21">
        <f>( ((3^3)*'MP2-ACCT'!R21) - ((4^3)*'MP2-ACCQ'!R21) ) / ((3^3) - (4^3))</f>
        <v>-1.0822737037966015</v>
      </c>
      <c r="M21">
        <f>( ((3^5)*'MP2-ACCT'!S21) - ((4^5)*'MP2-ACCQ'!S21) ) / ((3^5) - (4^5))</f>
        <v>-0.24742444540965405</v>
      </c>
      <c r="N21">
        <f>( ((3^3)*'MP2-ACCT'!T21) - ((4^3)*'MP2-ACCQ'!T21) ) / ((3^3) - (4^3))</f>
        <v>-0.73701317105234632</v>
      </c>
    </row>
    <row r="22" spans="1:14" x14ac:dyDescent="0.25">
      <c r="A22" s="1" t="s">
        <v>193</v>
      </c>
      <c r="B22">
        <f t="shared" si="0"/>
        <v>-1.8023474835911046E-2</v>
      </c>
      <c r="C22">
        <f t="shared" si="1"/>
        <v>-1.7691527440480859E-2</v>
      </c>
      <c r="D22">
        <f t="shared" si="2"/>
        <v>3.319473954301877E-4</v>
      </c>
      <c r="E22">
        <f>( ((3^5)*'MP2-ACCT'!K22) - ((4^5)*'MP2-ACCQ'!K22) ) / ((3^5) - (4^5))</f>
        <v>-0.55108207314444091</v>
      </c>
      <c r="F22">
        <f>( ((3^3)*'MP2-ACCT'!L22) - ((4^3)*'MP2-ACCQ'!L22) ) / ((3^3) - (4^3))</f>
        <v>-1.8283820233704622</v>
      </c>
      <c r="G22">
        <f>( ((3^5)*'MP2-ACCT'!M22) - ((4^5)*'MP2-ACCQ'!M22) ) / ((3^5) - (4^5))</f>
        <v>-0.29503212872943391</v>
      </c>
      <c r="H22">
        <f>( ((3^3)*'MP2-ACCT'!N22) - ((4^3)*'MP2-ACCQ'!N22) ) / ((3^3) - (4^3))</f>
        <v>-1.0821970835436763</v>
      </c>
      <c r="I22">
        <f>( ((3^5)*'MP2-ACCT'!O22) - ((4^5)*'MP2-ACCQ'!O22) ) / ((3^5) - (4^5))</f>
        <v>-0.24737695314086292</v>
      </c>
      <c r="J22">
        <f>( ((3^3)*'MP2-ACCT'!P22) - ((4^3)*'MP2-ACCQ'!P22) ) / ((3^3) - (4^3))</f>
        <v>-0.73683445626501898</v>
      </c>
      <c r="K22">
        <f>( ((3^5)*'MP2-ACCT'!Q22) - ((4^5)*'MP2-ACCQ'!Q22) ) / ((3^5) - (4^5))</f>
        <v>-0.29503545617248478</v>
      </c>
      <c r="L22">
        <f>( ((3^3)*'MP2-ACCT'!R22) - ((4^3)*'MP2-ACCQ'!R22) ) / ((3^3) - (4^3))</f>
        <v>-1.082166851638541</v>
      </c>
      <c r="M22">
        <f>( ((3^5)*'MP2-ACCT'!S22) - ((4^5)*'MP2-ACCQ'!S22) ) / ((3^5) - (4^5))</f>
        <v>-0.24741070261049894</v>
      </c>
      <c r="N22">
        <f>( ((3^3)*'MP2-ACCT'!T22) - ((4^3)*'MP2-ACCQ'!T22) ) / ((3^3) - (4^3))</f>
        <v>-0.73715955865289762</v>
      </c>
    </row>
    <row r="23" spans="1:14" x14ac:dyDescent="0.25">
      <c r="A23" s="1" t="s">
        <v>194</v>
      </c>
      <c r="B23">
        <f t="shared" si="0"/>
        <v>-1.6560615577336901E-2</v>
      </c>
      <c r="C23">
        <f t="shared" si="1"/>
        <v>-1.624651256200127E-2</v>
      </c>
      <c r="D23">
        <f t="shared" si="2"/>
        <v>3.1410301533563167E-4</v>
      </c>
      <c r="E23">
        <f>( ((3^5)*'MP2-ACCT'!K23) - ((4^5)*'MP2-ACCQ'!K23) ) / ((3^5) - (4^5))</f>
        <v>-0.54985835110510461</v>
      </c>
      <c r="F23">
        <f>( ((3^3)*'MP2-ACCT'!L23) - ((4^3)*'MP2-ACCQ'!L23) ) / ((3^3) - (4^3))</f>
        <v>-1.8280549808059758</v>
      </c>
      <c r="G23">
        <f>( ((3^5)*'MP2-ACCT'!M23) - ((4^5)*'MP2-ACCQ'!M23) ) / ((3^5) - (4^5))</f>
        <v>-0.29492763205270328</v>
      </c>
      <c r="H23">
        <f>( ((3^3)*'MP2-ACCT'!N23) - ((4^3)*'MP2-ACCQ'!N23) ) / ((3^3) - (4^3))</f>
        <v>-1.0821212901633723</v>
      </c>
      <c r="I23">
        <f>( ((3^5)*'MP2-ACCT'!O23) - ((4^5)*'MP2-ACCQ'!O23) ) / ((3^5) - (4^5))</f>
        <v>-0.24733120105887771</v>
      </c>
      <c r="J23">
        <f>( ((3^3)*'MP2-ACCT'!P23) - ((4^3)*'MP2-ACCQ'!P23) ) / ((3^3) - (4^3))</f>
        <v>-0.73697259305879015</v>
      </c>
      <c r="K23">
        <f>( ((3^5)*'MP2-ACCT'!Q23) - ((4^5)*'MP2-ACCQ'!Q23) ) / ((3^5) - (4^5))</f>
        <v>-0.294931276486608</v>
      </c>
      <c r="L23">
        <f>( ((3^3)*'MP2-ACCT'!R23) - ((4^3)*'MP2-ACCQ'!R23) ) / ((3^3) - (4^3))</f>
        <v>-1.0821030199257755</v>
      </c>
      <c r="M23">
        <f>( ((3^5)*'MP2-ACCT'!S23) - ((4^5)*'MP2-ACCQ'!S23) ) / ((3^5) - (4^5))</f>
        <v>-0.2473633961951382</v>
      </c>
      <c r="N23">
        <f>( ((3^3)*'MP2-ACCT'!T23) - ((4^3)*'MP2-ACCQ'!T23) ) / ((3^3) - (4^3))</f>
        <v>-0.7372691267415572</v>
      </c>
    </row>
    <row r="24" spans="1:14" x14ac:dyDescent="0.25">
      <c r="A24" s="1" t="s">
        <v>195</v>
      </c>
      <c r="B24">
        <f t="shared" si="0"/>
        <v>-1.73915827410831E-2</v>
      </c>
      <c r="C24">
        <f t="shared" si="1"/>
        <v>-1.7083282221941554E-2</v>
      </c>
      <c r="D24">
        <f t="shared" si="2"/>
        <v>3.0830051914154666E-4</v>
      </c>
      <c r="E24">
        <f>( ((3^5)*'MP2-ACCT'!K24) - ((4^5)*'MP2-ACCQ'!K24) ) / ((3^5) - (4^5))</f>
        <v>-0.55067567747066826</v>
      </c>
      <c r="F24">
        <f>( ((3^3)*'MP2-ACCT'!L24) - ((4^3)*'MP2-ACCQ'!L24) ) / ((3^3) - (4^3))</f>
        <v>-1.8279937767715815</v>
      </c>
      <c r="G24">
        <f>( ((3^5)*'MP2-ACCT'!M24) - ((4^5)*'MP2-ACCQ'!M24) ) / ((3^5) - (4^5))</f>
        <v>-0.29492841311960422</v>
      </c>
      <c r="H24">
        <f>( ((3^3)*'MP2-ACCT'!N24) - ((4^3)*'MP2-ACCQ'!N24) ) / ((3^3) - (4^3))</f>
        <v>-1.0821157798023389</v>
      </c>
      <c r="I24">
        <f>( ((3^5)*'MP2-ACCT'!O24) - ((4^5)*'MP2-ACCQ'!O24) ) / ((3^5) - (4^5))</f>
        <v>-0.24739196150438408</v>
      </c>
      <c r="J24">
        <f>( ((3^3)*'MP2-ACCT'!P24) - ((4^3)*'MP2-ACCQ'!P24) ) / ((3^3) - (4^3))</f>
        <v>-0.73684171707483936</v>
      </c>
      <c r="K24">
        <f>( ((3^5)*'MP2-ACCT'!Q24) - ((4^5)*'MP2-ACCQ'!Q24) ) / ((3^5) - (4^5))</f>
        <v>-0.29493182264101936</v>
      </c>
      <c r="L24">
        <f>( ((3^3)*'MP2-ACCT'!R24) - ((4^3)*'MP2-ACCQ'!R24) ) / ((3^3) - (4^3))</f>
        <v>-1.0820841787172155</v>
      </c>
      <c r="M24">
        <f>( ((3^5)*'MP2-ACCT'!S24) - ((4^5)*'MP2-ACCQ'!S24) ) / ((3^5) - (4^5))</f>
        <v>-0.24742501091420346</v>
      </c>
      <c r="N24">
        <f>( ((3^3)*'MP2-ACCT'!T24) - ((4^3)*'MP2-ACCQ'!T24) ) / ((3^3) - (4^3))</f>
        <v>-0.73714515974786965</v>
      </c>
    </row>
    <row r="25" spans="1:14" x14ac:dyDescent="0.25">
      <c r="A25" s="1" t="s">
        <v>196</v>
      </c>
      <c r="B25">
        <f t="shared" si="0"/>
        <v>-1.513052883135102E-2</v>
      </c>
      <c r="C25">
        <f t="shared" si="1"/>
        <v>-1.4610152272434007E-2</v>
      </c>
      <c r="D25">
        <f t="shared" si="2"/>
        <v>5.2037655891701284E-4</v>
      </c>
      <c r="E25">
        <f>( ((3^5)*'MP2-ACCT'!K25) - ((4^5)*'MP2-ACCQ'!K25) ) / ((3^5) - (4^5))</f>
        <v>-0.60778642342411404</v>
      </c>
      <c r="F25">
        <f>( ((3^3)*'MP2-ACCT'!L25) - ((4^3)*'MP2-ACCQ'!L25) ) / ((3^3) - (4^3))</f>
        <v>-2.031143201546425</v>
      </c>
      <c r="G25">
        <f>( ((3^5)*'MP2-ACCT'!M25) - ((4^5)*'MP2-ACCQ'!M25) ) / ((3^5) - (4^5))</f>
        <v>-0.29489364349358893</v>
      </c>
      <c r="H25">
        <f>( ((3^3)*'MP2-ACCT'!N25) - ((4^3)*'MP2-ACCQ'!N25) ) / ((3^3) - (4^3))</f>
        <v>-1.0821511054508697</v>
      </c>
      <c r="I25">
        <f>( ((3^5)*'MP2-ACCT'!O25) - ((4^5)*'MP2-ACCQ'!O25) ) / ((3^5) - (4^5))</f>
        <v>-0.30519738718728462</v>
      </c>
      <c r="J25">
        <f>( ((3^3)*'MP2-ACCT'!P25) - ((4^3)*'MP2-ACCQ'!P25) ) / ((3^3) - (4^3))</f>
        <v>-0.94155696000744471</v>
      </c>
      <c r="K25">
        <f>( ((3^5)*'MP2-ACCT'!Q25) - ((4^5)*'MP2-ACCQ'!Q25) ) / ((3^5) - (4^5))</f>
        <v>-0.29489663712376885</v>
      </c>
      <c r="L25">
        <f>( ((3^3)*'MP2-ACCT'!R25) - ((4^3)*'MP2-ACCQ'!R25) ) / ((3^3) - (4^3))</f>
        <v>-1.082112493713197</v>
      </c>
      <c r="M25">
        <f>( ((3^5)*'MP2-ACCT'!S25) - ((4^5)*'MP2-ACCQ'!S25) ) / ((3^5) - (4^5))</f>
        <v>-0.30527414248136725</v>
      </c>
      <c r="N25">
        <f>( ((3^3)*'MP2-ACCT'!T25) - ((4^3)*'MP2-ACCQ'!T25) ) / ((3^3) - (4^3))</f>
        <v>-0.94203619937977179</v>
      </c>
    </row>
    <row r="26" spans="1:14" x14ac:dyDescent="0.25">
      <c r="A26" s="1" t="s">
        <v>197</v>
      </c>
      <c r="B26">
        <f t="shared" si="0"/>
        <v>-1.3399008463428785E-2</v>
      </c>
      <c r="C26">
        <f t="shared" si="1"/>
        <v>-1.2848139898997246E-2</v>
      </c>
      <c r="D26">
        <f t="shared" si="2"/>
        <v>5.508685644315392E-4</v>
      </c>
      <c r="E26">
        <f>( ((3^5)*'MP2-ACCT'!K26) - ((4^5)*'MP2-ACCQ'!K26) ) / ((3^5) - (4^5))</f>
        <v>-0.60696800050034883</v>
      </c>
      <c r="F26">
        <f>( ((3^3)*'MP2-ACCT'!L26) - ((4^3)*'MP2-ACCQ'!L26) ) / ((3^3) - (4^3))</f>
        <v>-2.0304056316043089</v>
      </c>
      <c r="G26">
        <f>( ((3^5)*'MP2-ACCT'!M26) - ((4^5)*'MP2-ACCQ'!M26) ) / ((3^5) - (4^5))</f>
        <v>-0.29497251290382448</v>
      </c>
      <c r="H26">
        <f>( ((3^3)*'MP2-ACCT'!N26) - ((4^3)*'MP2-ACCQ'!N26) ) / ((3^3) - (4^3))</f>
        <v>-1.0822573470460954</v>
      </c>
      <c r="I26">
        <f>( ((3^5)*'MP2-ACCT'!O26) - ((4^5)*'MP2-ACCQ'!O26) ) / ((3^5) - (4^5))</f>
        <v>-0.30519576581660379</v>
      </c>
      <c r="J26">
        <f>( ((3^3)*'MP2-ACCT'!P26) - ((4^3)*'MP2-ACCQ'!P26) ) / ((3^3) - (4^3))</f>
        <v>-0.94154899787470503</v>
      </c>
      <c r="K26">
        <f>( ((3^5)*'MP2-ACCT'!Q26) - ((4^5)*'MP2-ACCQ'!Q26) ) / ((3^5) - (4^5))</f>
        <v>-0.29497772565330577</v>
      </c>
      <c r="L26">
        <f>( ((3^3)*'MP2-ACCT'!R26) - ((4^3)*'MP2-ACCQ'!R26) ) / ((3^3) - (4^3))</f>
        <v>-1.0822433837432346</v>
      </c>
      <c r="M26">
        <f>( ((3^5)*'MP2-ACCT'!S26) - ((4^5)*'MP2-ACCQ'!S26) ) / ((3^5) - (4^5))</f>
        <v>-0.30526811458458009</v>
      </c>
      <c r="N26">
        <f>( ((3^3)*'MP2-ACCT'!T26) - ((4^3)*'MP2-ACCQ'!T26) ) / ((3^3) - (4^3))</f>
        <v>-0.94203626822454001</v>
      </c>
    </row>
    <row r="27" spans="1:14" x14ac:dyDescent="0.25">
      <c r="A27" s="1" t="s">
        <v>198</v>
      </c>
      <c r="B27">
        <f t="shared" si="0"/>
        <v>-1.8014684665155212E-2</v>
      </c>
      <c r="C27">
        <f t="shared" si="1"/>
        <v>-1.7402737729911077E-2</v>
      </c>
      <c r="D27">
        <f t="shared" si="2"/>
        <v>6.1194693524413424E-4</v>
      </c>
      <c r="E27">
        <f>( ((3^5)*'MP2-ACCT'!K27) - ((4^5)*'MP2-ACCQ'!K27) ) / ((3^5) - (4^5))</f>
        <v>-1.2747615374353949</v>
      </c>
      <c r="F27">
        <f>( ((3^3)*'MP2-ACCT'!L27) - ((4^3)*'MP2-ACCQ'!L27) ) / ((3^3) - (4^3))</f>
        <v>-3.96723271342068</v>
      </c>
      <c r="G27">
        <f>( ((3^5)*'MP2-ACCT'!M27) - ((4^5)*'MP2-ACCQ'!M27) ) / ((3^5) - (4^5))</f>
        <v>-0.2950282088683524</v>
      </c>
      <c r="H27">
        <f>( ((3^3)*'MP2-ACCT'!N27) - ((4^3)*'MP2-ACCQ'!N27) ) / ((3^3) - (4^3))</f>
        <v>-1.0820782003383678</v>
      </c>
      <c r="I27">
        <f>( ((3^5)*'MP2-ACCT'!O27) - ((4^5)*'MP2-ACCQ'!O27) ) / ((3^5) - (4^5))</f>
        <v>-0.97120121749656063</v>
      </c>
      <c r="J27">
        <f>( ((3^3)*'MP2-ACCT'!P27) - ((4^3)*'MP2-ACCQ'!P27) ) / ((3^3) - (4^3))</f>
        <v>-2.8756719394876384</v>
      </c>
      <c r="K27">
        <f>( ((3^5)*'MP2-ACCT'!Q27) - ((4^5)*'MP2-ACCQ'!Q27) ) / ((3^5) - (4^5))</f>
        <v>-0.29503410190686641</v>
      </c>
      <c r="L27">
        <f>( ((3^3)*'MP2-ACCT'!R27) - ((4^3)*'MP2-ACCQ'!R27) ) / ((3^3) - (4^3))</f>
        <v>-1.0820574835373584</v>
      </c>
      <c r="M27">
        <f>( ((3^5)*'MP2-ACCT'!S27) - ((4^5)*'MP2-ACCQ'!S27) ) / ((3^5) - (4^5))</f>
        <v>-0.97129485741235166</v>
      </c>
      <c r="N27">
        <f>( ((3^3)*'MP2-ACCT'!T27) - ((4^3)*'MP2-ACCQ'!T27) ) / ((3^3) - (4^3))</f>
        <v>-2.8762050702695872</v>
      </c>
    </row>
    <row r="28" spans="1:14" x14ac:dyDescent="0.25">
      <c r="A28" s="1" t="s">
        <v>199</v>
      </c>
      <c r="B28">
        <f t="shared" si="0"/>
        <v>-1.4046923340671036E-2</v>
      </c>
      <c r="C28">
        <f t="shared" si="1"/>
        <v>-1.3408273374595492E-2</v>
      </c>
      <c r="D28">
        <f t="shared" si="2"/>
        <v>6.3864996607554403E-4</v>
      </c>
      <c r="E28">
        <f>( ((3^5)*'MP2-ACCT'!K28) - ((4^5)*'MP2-ACCQ'!K28) ) / ((3^5) - (4^5))</f>
        <v>-1.2730133831977013</v>
      </c>
      <c r="F28">
        <f>( ((3^3)*'MP2-ACCT'!L28) - ((4^3)*'MP2-ACCQ'!L28) ) / ((3^3) - (4^3))</f>
        <v>-3.9644764637504641</v>
      </c>
      <c r="G28">
        <f>( ((3^5)*'MP2-ACCT'!M28) - ((4^5)*'MP2-ACCQ'!M28) ) / ((3^5) - (4^5))</f>
        <v>-0.29491603860329146</v>
      </c>
      <c r="H28">
        <f>( ((3^3)*'MP2-ACCT'!N28) - ((4^3)*'MP2-ACCQ'!N28) ) / ((3^3) - (4^3))</f>
        <v>-1.0819816594396701</v>
      </c>
      <c r="I28">
        <f>( ((3^5)*'MP2-ACCT'!O28) - ((4^5)*'MP2-ACCQ'!O28) ) / ((3^5) - (4^5))</f>
        <v>-0.97118361472293002</v>
      </c>
      <c r="J28">
        <f>( ((3^3)*'MP2-ACCT'!P28) - ((4^3)*'MP2-ACCQ'!P28) ) / ((3^3) - (4^3))</f>
        <v>-2.8753616108416025</v>
      </c>
      <c r="K28">
        <f>( ((3^5)*'MP2-ACCT'!Q28) - ((4^5)*'MP2-ACCQ'!Q28) ) / ((3^5) - (4^5))</f>
        <v>-0.29492230422161209</v>
      </c>
      <c r="L28">
        <f>( ((3^3)*'MP2-ACCT'!R28) - ((4^3)*'MP2-ACCQ'!R28) ) / ((3^3) - (4^3))</f>
        <v>-1.0819749782209851</v>
      </c>
      <c r="M28">
        <f>( ((3^5)*'MP2-ACCT'!S28) - ((4^5)*'MP2-ACCQ'!S28) ) / ((3^5) - (4^5))</f>
        <v>-0.97127429235668972</v>
      </c>
      <c r="N28">
        <f>( ((3^3)*'MP2-ACCT'!T28) - ((4^3)*'MP2-ACCQ'!T28) ) / ((3^3) - (4^3))</f>
        <v>-2.8759099987742829</v>
      </c>
    </row>
    <row r="29" spans="1:14" x14ac:dyDescent="0.25">
      <c r="A29" s="1" t="s">
        <v>200</v>
      </c>
      <c r="B29">
        <f t="shared" si="0"/>
        <v>-1.7509754315206294E-2</v>
      </c>
      <c r="C29">
        <f t="shared" si="1"/>
        <v>-1.6878497598720177E-2</v>
      </c>
      <c r="D29">
        <f t="shared" si="2"/>
        <v>6.3125671648611714E-4</v>
      </c>
      <c r="E29">
        <f>( ((3^5)*'MP2-ACCT'!K29) - ((4^5)*'MP2-ACCQ'!K29) ) / ((3^5) - (4^5))</f>
        <v>-1.2744925403078713</v>
      </c>
      <c r="F29">
        <f>( ((3^3)*'MP2-ACCT'!L29) - ((4^3)*'MP2-ACCQ'!L29) ) / ((3^3) - (4^3))</f>
        <v>-3.9669075475474167</v>
      </c>
      <c r="G29">
        <f>( ((3^5)*'MP2-ACCT'!M29) - ((4^5)*'MP2-ACCQ'!M29) ) / ((3^5) - (4^5))</f>
        <v>-0.29501627678181852</v>
      </c>
      <c r="H29">
        <f>( ((3^3)*'MP2-ACCT'!N29) - ((4^3)*'MP2-ACCQ'!N29) ) / ((3^3) - (4^3))</f>
        <v>-1.082122334721499</v>
      </c>
      <c r="I29">
        <f>( ((3^5)*'MP2-ACCT'!O29) - ((4^5)*'MP2-ACCQ'!O29) ) / ((3^5) - (4^5))</f>
        <v>-0.97116591336326585</v>
      </c>
      <c r="J29">
        <f>( ((3^3)*'MP2-ACCT'!P29) - ((4^3)*'MP2-ACCQ'!P29) ) / ((3^3) - (4^3))</f>
        <v>-2.875585808673498</v>
      </c>
      <c r="K29">
        <f>( ((3^5)*'MP2-ACCT'!Q29) - ((4^5)*'MP2-ACCQ'!Q29) ) / ((3^5) - (4^5))</f>
        <v>-0.29502233687944213</v>
      </c>
      <c r="L29">
        <f>( ((3^3)*'MP2-ACCT'!R29) - ((4^3)*'MP2-ACCQ'!R29) ) / ((3^3) - (4^3))</f>
        <v>-1.0820982186561645</v>
      </c>
      <c r="M29">
        <f>( ((3^5)*'MP2-ACCT'!S29) - ((4^5)*'MP2-ACCQ'!S29) ) / ((3^5) - (4^5))</f>
        <v>-0.97126016184640607</v>
      </c>
      <c r="N29">
        <f>( ((3^3)*'MP2-ACCT'!T29) - ((4^3)*'MP2-ACCQ'!T29) ) / ((3^3) - (4^3))</f>
        <v>-2.8761408728745552</v>
      </c>
    </row>
    <row r="30" spans="1:14" x14ac:dyDescent="0.25">
      <c r="A30" s="1" t="s">
        <v>201</v>
      </c>
      <c r="B30">
        <f t="shared" si="0"/>
        <v>-1.4593448879809845E-2</v>
      </c>
      <c r="C30">
        <f t="shared" si="1"/>
        <v>-1.3913673543319405E-2</v>
      </c>
      <c r="D30">
        <f t="shared" si="2"/>
        <v>6.797753364904402E-4</v>
      </c>
      <c r="E30">
        <f>( ((3^5)*'MP2-ACCT'!K30) - ((4^5)*'MP2-ACCQ'!K30) ) / ((3^5) - (4^5))</f>
        <v>-1.2732978342953665</v>
      </c>
      <c r="F30">
        <f>( ((3^3)*'MP2-ACCT'!L30) - ((4^3)*'MP2-ACCQ'!L30) ) / ((3^3) - (4^3))</f>
        <v>-3.9647584291587705</v>
      </c>
      <c r="G30">
        <f>( ((3^5)*'MP2-ACCT'!M30) - ((4^5)*'MP2-ACCQ'!M30) ) / ((3^5) - (4^5))</f>
        <v>-0.29499604833020282</v>
      </c>
      <c r="H30">
        <f>( ((3^3)*'MP2-ACCT'!N30) - ((4^3)*'MP2-ACCQ'!N30) ) / ((3^3) - (4^3))</f>
        <v>-1.082073194164481</v>
      </c>
      <c r="I30">
        <f>( ((3^5)*'MP2-ACCT'!O30) - ((4^5)*'MP2-ACCQ'!O30) ) / ((3^5) - (4^5))</f>
        <v>-0.97112810835046093</v>
      </c>
      <c r="J30">
        <f>( ((3^3)*'MP2-ACCT'!P30) - ((4^3)*'MP2-ACCQ'!P30) ) / ((3^3) - (4^3))</f>
        <v>-2.8752654637291828</v>
      </c>
      <c r="K30">
        <f>( ((3^5)*'MP2-ACCT'!Q30) - ((4^5)*'MP2-ACCQ'!Q30) ) / ((3^5) - (4^5))</f>
        <v>-0.29500319166879885</v>
      </c>
      <c r="L30">
        <f>( ((3^3)*'MP2-ACCT'!R30) - ((4^3)*'MP2-ACCQ'!R30) ) / ((3^3) - (4^3))</f>
        <v>-1.0820722122363613</v>
      </c>
      <c r="M30">
        <f>( ((3^5)*'MP2-ACCT'!S30) - ((4^5)*'MP2-ACCQ'!S30) ) / ((3^5) - (4^5))</f>
        <v>-0.97122076863509132</v>
      </c>
      <c r="N30">
        <f>( ((3^3)*'MP2-ACCT'!T30) - ((4^3)*'MP2-ACCQ'!T30) ) / ((3^3) - (4^3))</f>
        <v>-2.8758464173705662</v>
      </c>
    </row>
    <row r="31" spans="1:14" x14ac:dyDescent="0.25">
      <c r="A31" s="1" t="s">
        <v>202</v>
      </c>
      <c r="B31">
        <f t="shared" si="0"/>
        <v>-1.2420532105282822E-2</v>
      </c>
      <c r="C31">
        <f t="shared" si="1"/>
        <v>-1.1844501282664011E-2</v>
      </c>
      <c r="D31">
        <f t="shared" si="2"/>
        <v>5.7603082261881156E-4</v>
      </c>
      <c r="E31">
        <f>( ((3^5)*'MP2-ACCT'!K31) - ((4^5)*'MP2-ACCQ'!K31) ) / ((3^5) - (4^5))</f>
        <v>-0.79273199768159075</v>
      </c>
      <c r="F31">
        <f>( ((3^3)*'MP2-ACCT'!L31) - ((4^3)*'MP2-ACCQ'!L31) ) / ((3^3) - (4^3))</f>
        <v>-2.5760696291553109</v>
      </c>
      <c r="G31">
        <f>( ((3^5)*'MP2-ACCT'!M31) - ((4^5)*'MP2-ACCQ'!M31) ) / ((3^5) - (4^5))</f>
        <v>-0.29489557745018025</v>
      </c>
      <c r="H31">
        <f>( ((3^3)*'MP2-ACCT'!N31) - ((4^3)*'MP2-ACCQ'!N31) ) / ((3^3) - (4^3))</f>
        <v>-1.0820170964150828</v>
      </c>
      <c r="I31">
        <f>( ((3^5)*'MP2-ACCT'!O31) - ((4^5)*'MP2-ACCQ'!O31) ) / ((3^5) - (4^5))</f>
        <v>-0.49186894410429355</v>
      </c>
      <c r="J31">
        <f>( ((3^3)*'MP2-ACCT'!P31) - ((4^3)*'MP2-ACCQ'!P31) ) / ((3^3) - (4^3))</f>
        <v>-1.4875994767620624</v>
      </c>
      <c r="K31">
        <f>( ((3^5)*'MP2-ACCT'!Q31) - ((4^5)*'MP2-ACCQ'!Q31) ) / ((3^5) - (4^5))</f>
        <v>-0.29489919026862155</v>
      </c>
      <c r="L31">
        <f>( ((3^3)*'MP2-ACCT'!R31) - ((4^3)*'MP2-ACCQ'!R31) ) / ((3^3) - (4^3))</f>
        <v>-1.0819987993165636</v>
      </c>
      <c r="M31">
        <f>( ((3^5)*'MP2-ACCT'!S31) - ((4^5)*'MP2-ACCQ'!S31) ) / ((3^5) - (4^5))</f>
        <v>-0.49194702224860454</v>
      </c>
      <c r="N31">
        <f>( ((3^3)*'MP2-ACCT'!T31) - ((4^3)*'MP2-ACCQ'!T31) ) / ((3^3) - (4^3))</f>
        <v>-1.488112113720448</v>
      </c>
    </row>
    <row r="32" spans="1:14" x14ac:dyDescent="0.25">
      <c r="A32" s="1" t="s">
        <v>203</v>
      </c>
      <c r="B32">
        <f t="shared" si="0"/>
        <v>-1.1536795144295064E-2</v>
      </c>
      <c r="C32">
        <f t="shared" si="1"/>
        <v>-1.0957038641391303E-2</v>
      </c>
      <c r="D32">
        <f t="shared" si="2"/>
        <v>5.7975650290376102E-4</v>
      </c>
      <c r="E32">
        <f>( ((3^5)*'MP2-ACCT'!K32) - ((4^5)*'MP2-ACCQ'!K32) ) / ((3^5) - (4^5))</f>
        <v>-0.79229117502659507</v>
      </c>
      <c r="F32">
        <f>( ((3^3)*'MP2-ACCT'!L32) - ((4^3)*'MP2-ACCQ'!L32) ) / ((3^3) - (4^3))</f>
        <v>-2.5757618061283467</v>
      </c>
      <c r="G32">
        <f>( ((3^5)*'MP2-ACCT'!M32) - ((4^5)*'MP2-ACCQ'!M32) ) / ((3^5) - (4^5))</f>
        <v>-0.29493850035621477</v>
      </c>
      <c r="H32">
        <f>( ((3^3)*'MP2-ACCT'!N32) - ((4^3)*'MP2-ACCQ'!N32) ) / ((3^3) - (4^3))</f>
        <v>-1.0820580070369608</v>
      </c>
      <c r="I32">
        <f>( ((3^5)*'MP2-ACCT'!O32) - ((4^5)*'MP2-ACCQ'!O32) ) / ((3^5) - (4^5))</f>
        <v>-0.4918810598625416</v>
      </c>
      <c r="J32">
        <f>( ((3^3)*'MP2-ACCT'!P32) - ((4^3)*'MP2-ACCQ'!P32) ) / ((3^3) - (4^3))</f>
        <v>-1.4876386187549295</v>
      </c>
      <c r="K32">
        <f>( ((3^5)*'MP2-ACCT'!Q32) - ((4^5)*'MP2-ACCQ'!Q32) ) / ((3^5) - (4^5))</f>
        <v>-0.29494323831745095</v>
      </c>
      <c r="L32">
        <f>( ((3^3)*'MP2-ACCT'!R32) - ((4^3)*'MP2-ACCQ'!R32) ) / ((3^3) - (4^3))</f>
        <v>-1.0820525028781187</v>
      </c>
      <c r="M32">
        <f>( ((3^5)*'MP2-ACCT'!S32) - ((4^5)*'MP2-ACCQ'!S32) ) / ((3^5) - (4^5))</f>
        <v>-0.49195444172448616</v>
      </c>
      <c r="N32">
        <f>( ((3^3)*'MP2-ACCT'!T32) - ((4^3)*'MP2-ACCQ'!T32) ) / ((3^3) - (4^3))</f>
        <v>-1.4881457595934946</v>
      </c>
    </row>
    <row r="33" spans="1:14" x14ac:dyDescent="0.25">
      <c r="A33" s="1" t="s">
        <v>204</v>
      </c>
      <c r="B33">
        <f t="shared" si="0"/>
        <v>-1.425147049585096E-2</v>
      </c>
      <c r="C33">
        <f t="shared" si="1"/>
        <v>-1.3787704285142866E-2</v>
      </c>
      <c r="D33">
        <f t="shared" si="2"/>
        <v>4.6376621070809421E-4</v>
      </c>
      <c r="E33">
        <f>( ((3^5)*'MP2-ACCT'!K33) - ((4^5)*'MP2-ACCQ'!K33) ) / ((3^5) - (4^5))</f>
        <v>-0.86480895031432481</v>
      </c>
      <c r="F33">
        <f>( ((3^3)*'MP2-ACCT'!L33) - ((4^3)*'MP2-ACCQ'!L33) ) / ((3^3) - (4^3))</f>
        <v>-2.8118995154882147</v>
      </c>
      <c r="G33">
        <f>( ((3^5)*'MP2-ACCT'!M33) - ((4^5)*'MP2-ACCQ'!M33) ) / ((3^5) - (4^5))</f>
        <v>-0.29490316004274852</v>
      </c>
      <c r="H33">
        <f>( ((3^3)*'MP2-ACCT'!N33) - ((4^3)*'MP2-ACCQ'!N33) ) / ((3^3) - (4^3))</f>
        <v>-1.0821538606149479</v>
      </c>
      <c r="I33">
        <f>( ((3^5)*'MP2-ACCT'!O33) - ((4^5)*'MP2-ACCQ'!O33) ) / ((3^5) - (4^5))</f>
        <v>-0.56252372270211959</v>
      </c>
      <c r="J33">
        <f>( ((3^3)*'MP2-ACCT'!P33) - ((4^3)*'MP2-ACCQ'!P33) ) / ((3^3) - (4^3))</f>
        <v>-1.7228762519468723</v>
      </c>
      <c r="K33">
        <f>( ((3^5)*'MP2-ACCT'!Q33) - ((4^5)*'MP2-ACCQ'!Q33) ) / ((3^5) - (4^5))</f>
        <v>-0.29490659468762437</v>
      </c>
      <c r="L33">
        <f>( ((3^3)*'MP2-ACCT'!R33) - ((4^3)*'MP2-ACCQ'!R33) ) / ((3^3) - (4^3))</f>
        <v>-1.0821119696244612</v>
      </c>
      <c r="M33">
        <f>( ((3^5)*'MP2-ACCT'!S33) - ((4^5)*'MP2-ACCQ'!S33) ) / ((3^5) - (4^5))</f>
        <v>-0.56259550468646502</v>
      </c>
      <c r="N33">
        <f>( ((3^3)*'MP2-ACCT'!T33) - ((4^3)*'MP2-ACCQ'!T33) ) / ((3^3) - (4^3))</f>
        <v>-1.7233066925188461</v>
      </c>
    </row>
    <row r="34" spans="1:14" x14ac:dyDescent="0.25">
      <c r="A34" s="1" t="s">
        <v>205</v>
      </c>
      <c r="B34">
        <f t="shared" si="0"/>
        <v>-1.2423320820342809E-2</v>
      </c>
      <c r="C34">
        <f t="shared" si="1"/>
        <v>-1.1992528157645843E-2</v>
      </c>
      <c r="D34">
        <f t="shared" si="2"/>
        <v>4.3079266269696603E-4</v>
      </c>
      <c r="E34">
        <f>( ((3^5)*'MP2-ACCT'!K34) - ((4^5)*'MP2-ACCQ'!K34) ) / ((3^5) - (4^5))</f>
        <v>-0.86380204928024051</v>
      </c>
      <c r="F34">
        <f>( ((3^3)*'MP2-ACCT'!L34) - ((4^3)*'MP2-ACCQ'!L34) ) / ((3^3) - (4^3))</f>
        <v>-2.8111161036045167</v>
      </c>
      <c r="G34">
        <f>( ((3^5)*'MP2-ACCT'!M34) - ((4^5)*'MP2-ACCQ'!M34) ) / ((3^5) - (4^5))</f>
        <v>-0.29494711509072036</v>
      </c>
      <c r="H34">
        <f>( ((3^3)*'MP2-ACCT'!N34) - ((4^3)*'MP2-ACCQ'!N34) ) / ((3^3) - (4^3))</f>
        <v>-1.0821858413747014</v>
      </c>
      <c r="I34">
        <f>( ((3^5)*'MP2-ACCT'!O34) - ((4^5)*'MP2-ACCQ'!O34) ) / ((3^5) - (4^5))</f>
        <v>-0.56250438572354766</v>
      </c>
      <c r="J34">
        <f>( ((3^3)*'MP2-ACCT'!P34) - ((4^3)*'MP2-ACCQ'!P34) ) / ((3^3) - (4^3))</f>
        <v>-1.7228574898754447</v>
      </c>
      <c r="K34">
        <f>( ((3^5)*'MP2-ACCT'!Q34) - ((4^5)*'MP2-ACCQ'!Q34) ) / ((3^5) - (4^5))</f>
        <v>-0.29495242354986706</v>
      </c>
      <c r="L34">
        <f>( ((3^3)*'MP2-ACCT'!R34) - ((4^3)*'MP2-ACCQ'!R34) ) / ((3^3) - (4^3))</f>
        <v>-1.0821672199617407</v>
      </c>
      <c r="M34">
        <f>( ((3^5)*'MP2-ACCT'!S34) - ((4^5)*'MP2-ACCQ'!S34) ) / ((3^5) - (4^5))</f>
        <v>-0.5625696547425052</v>
      </c>
      <c r="N34">
        <f>( ((3^3)*'MP2-ACCT'!T34) - ((4^3)*'MP2-ACCQ'!T34) ) / ((3^3) - (4^3))</f>
        <v>-1.7232363264729984</v>
      </c>
    </row>
    <row r="35" spans="1:14" x14ac:dyDescent="0.25">
      <c r="A35" s="1" t="s">
        <v>206</v>
      </c>
      <c r="B35">
        <f t="shared" si="0"/>
        <v>-1.3273564669222804E-2</v>
      </c>
      <c r="C35">
        <f t="shared" si="1"/>
        <v>-1.2879988264149267E-2</v>
      </c>
      <c r="D35">
        <f t="shared" si="2"/>
        <v>3.9357640507353686E-4</v>
      </c>
      <c r="E35">
        <f>( ((3^5)*'MP2-ACCT'!K35) - ((4^5)*'MP2-ACCQ'!K35) ) / ((3^5) - (4^5))</f>
        <v>-0.68141743406619515</v>
      </c>
      <c r="F35">
        <f>( ((3^3)*'MP2-ACCT'!L35) - ((4^3)*'MP2-ACCQ'!L35) ) / ((3^3) - (4^3))</f>
        <v>-2.1803485856831415</v>
      </c>
      <c r="G35">
        <f>( ((3^5)*'MP2-ACCT'!M35) - ((4^5)*'MP2-ACCQ'!M35) ) / ((3^5) - (4^5))</f>
        <v>-0.35355444274158732</v>
      </c>
      <c r="H35">
        <f>( ((3^3)*'MP2-ACCT'!N35) - ((4^3)*'MP2-ACCQ'!N35) ) / ((3^3) - (4^3))</f>
        <v>-1.1914345885888336</v>
      </c>
      <c r="I35">
        <f>( ((3^5)*'MP2-ACCT'!O35) - ((4^5)*'MP2-ACCQ'!O35) ) / ((3^5) - (4^5))</f>
        <v>-0.32146313528461579</v>
      </c>
      <c r="J35">
        <f>( ((3^3)*'MP2-ACCT'!P35) - ((4^3)*'MP2-ACCQ'!P35) ) / ((3^3) - (4^3))</f>
        <v>-0.98204028846507718</v>
      </c>
      <c r="K35">
        <f>( ((3^5)*'MP2-ACCT'!Q35) - ((4^5)*'MP2-ACCQ'!Q35) ) / ((3^5) - (4^5))</f>
        <v>-0.3535654444963201</v>
      </c>
      <c r="L35">
        <f>( ((3^3)*'MP2-ACCT'!R35) - ((4^3)*'MP2-ACCQ'!R35) ) / ((3^3) - (4^3))</f>
        <v>-1.1914572826089183</v>
      </c>
      <c r="M35">
        <f>( ((3^5)*'MP2-ACCT'!S35) - ((4^5)*'MP2-ACCQ'!S35) ) / ((3^5) - (4^5))</f>
        <v>-0.32150694954639719</v>
      </c>
      <c r="N35">
        <f>( ((3^3)*'MP2-ACCT'!T35) - ((4^3)*'MP2-ACCQ'!T35) ) / ((3^3) - (4^3))</f>
        <v>-0.98235635483355177</v>
      </c>
    </row>
    <row r="36" spans="1:14" x14ac:dyDescent="0.25">
      <c r="A36" s="1" t="s">
        <v>207</v>
      </c>
      <c r="B36">
        <f t="shared" si="0"/>
        <v>-1.2329105354004444E-2</v>
      </c>
      <c r="C36">
        <f t="shared" si="1"/>
        <v>-1.1960525007775225E-2</v>
      </c>
      <c r="D36">
        <f t="shared" si="2"/>
        <v>3.685803462292192E-4</v>
      </c>
      <c r="E36">
        <f>( ((3^5)*'MP2-ACCT'!K36) - ((4^5)*'MP2-ACCQ'!K36) ) / ((3^5) - (4^5))</f>
        <v>-0.68073922091008099</v>
      </c>
      <c r="F36">
        <f>( ((3^3)*'MP2-ACCT'!L36) - ((4^3)*'MP2-ACCQ'!L36) ) / ((3^3) - (4^3))</f>
        <v>-2.1796645844740135</v>
      </c>
      <c r="G36">
        <f>( ((3^5)*'MP2-ACCT'!M36) - ((4^5)*'MP2-ACCQ'!M36) ) / ((3^5) - (4^5))</f>
        <v>-0.3533760672717452</v>
      </c>
      <c r="H36">
        <f>( ((3^3)*'MP2-ACCT'!N36) - ((4^3)*'MP2-ACCQ'!N36) ) / ((3^3) - (4^3))</f>
        <v>-1.1911806444049444</v>
      </c>
      <c r="I36">
        <f>( ((3^5)*'MP2-ACCT'!O36) - ((4^5)*'MP2-ACCQ'!O36) ) / ((3^5) - (4^5))</f>
        <v>-0.3214660519485516</v>
      </c>
      <c r="J36">
        <f>( ((3^3)*'MP2-ACCT'!P36) - ((4^3)*'MP2-ACCQ'!P36) ) / ((3^3) - (4^3))</f>
        <v>-0.98205193640484867</v>
      </c>
      <c r="K36">
        <f>( ((3^5)*'MP2-ACCT'!Q36) - ((4^5)*'MP2-ACCQ'!Q36) ) / ((3^5) - (4^5))</f>
        <v>-0.3533868989613792</v>
      </c>
      <c r="L36">
        <f>( ((3^3)*'MP2-ACCT'!R36) - ((4^3)*'MP2-ACCQ'!R36) ) / ((3^3) - (4^3))</f>
        <v>-1.1912050620474255</v>
      </c>
      <c r="M36">
        <f>( ((3^5)*'MP2-ACCT'!S36) - ((4^5)*'MP2-ACCQ'!S36) ) / ((3^5) - (4^5))</f>
        <v>-0.32150578998786783</v>
      </c>
      <c r="N36">
        <f>( ((3^3)*'MP2-ACCT'!T36) - ((4^3)*'MP2-ACCQ'!T36) ) / ((3^3) - (4^3))</f>
        <v>-0.9823455293796467</v>
      </c>
    </row>
    <row r="37" spans="1:14" x14ac:dyDescent="0.25">
      <c r="A37" s="1" t="s">
        <v>27</v>
      </c>
      <c r="B37">
        <f t="shared" si="0"/>
        <v>-2.2592643352435715E-2</v>
      </c>
      <c r="C37">
        <f t="shared" si="1"/>
        <v>-1.8315654434650608E-2</v>
      </c>
      <c r="D37">
        <f t="shared" si="2"/>
        <v>4.2769889177851073E-3</v>
      </c>
      <c r="E37">
        <f>( ((3^5)*'MP2-ACCT'!K37) - ((4^5)*'MP2-ACCQ'!K37) ) / ((3^5) - (4^5))</f>
        <v>-0.46354330443702441</v>
      </c>
      <c r="F37">
        <f>( ((3^3)*'MP2-ACCT'!L37) - ((4^3)*'MP2-ACCQ'!L37) ) / ((3^3) - (4^3))</f>
        <v>-1.4645987440548469</v>
      </c>
      <c r="G37">
        <f>( ((3^5)*'MP2-ACCT'!M37) - ((4^5)*'MP2-ACCQ'!M37) ) / ((3^5) - (4^5))</f>
        <v>-0.35408344275023435</v>
      </c>
      <c r="H37">
        <f>( ((3^3)*'MP2-ACCT'!N37) - ((4^3)*'MP2-ACCQ'!N37) ) / ((3^3) - (4^3))</f>
        <v>-1.1938941362875866</v>
      </c>
      <c r="I37">
        <f>( ((3^5)*'MP2-ACCT'!O37) - ((4^5)*'MP2-ACCQ'!O37) ) / ((3^5) - (4^5))</f>
        <v>-9.9140923621108767E-2</v>
      </c>
      <c r="J37">
        <f>( ((3^3)*'MP2-ACCT'!P37) - ((4^3)*'MP2-ACCQ'!P37) ) / ((3^3) - (4^3))</f>
        <v>-0.25843090248050576</v>
      </c>
      <c r="K37">
        <f>( ((3^5)*'MP2-ACCT'!Q37) - ((4^5)*'MP2-ACCQ'!Q37) ) / ((3^5) - (4^5))</f>
        <v>-0.35409017785887703</v>
      </c>
      <c r="L37">
        <f>( ((3^3)*'MP2-ACCT'!R37) - ((4^3)*'MP2-ACCQ'!R37) ) / ((3^3) - (4^3))</f>
        <v>-1.1939226294125438</v>
      </c>
      <c r="M37">
        <f>( ((3^5)*'MP2-ACCT'!S37) - ((4^5)*'MP2-ACCQ'!S37) ) / ((3^5) - (4^5))</f>
        <v>-0.10055338369006055</v>
      </c>
      <c r="N37">
        <f>( ((3^3)*'MP2-ACCT'!T37) - ((4^3)*'MP2-ACCQ'!T37) ) / ((3^3) - (4^3))</f>
        <v>-0.26126020309573927</v>
      </c>
    </row>
    <row r="38" spans="1:14" x14ac:dyDescent="0.25">
      <c r="A38" s="1" t="s">
        <v>28</v>
      </c>
      <c r="B38">
        <f t="shared" si="0"/>
        <v>-1.7183852703012759E-2</v>
      </c>
      <c r="C38">
        <f t="shared" si="1"/>
        <v>-1.263363604533263E-2</v>
      </c>
      <c r="D38">
        <f t="shared" si="2"/>
        <v>4.5502166576801284E-3</v>
      </c>
      <c r="E38">
        <f>( ((3^5)*'MP2-ACCT'!K38) - ((4^5)*'MP2-ACCQ'!K38) ) / ((3^5) - (4^5))</f>
        <v>-0.4615124283989126</v>
      </c>
      <c r="F38">
        <f>( ((3^3)*'MP2-ACCT'!L38) - ((4^3)*'MP2-ACCQ'!L38) ) / ((3^3) - (4^3))</f>
        <v>-1.4622699075708374</v>
      </c>
      <c r="G38">
        <f>( ((3^5)*'MP2-ACCT'!M38) - ((4^5)*'MP2-ACCQ'!M38) ) / ((3^5) - (4^5))</f>
        <v>-0.35444895117712272</v>
      </c>
      <c r="H38">
        <f>( ((3^3)*'MP2-ACCT'!N38) - ((4^3)*'MP2-ACCQ'!N38) ) / ((3^3) - (4^3))</f>
        <v>-1.194577705987721</v>
      </c>
      <c r="I38">
        <f>( ((3^5)*'MP2-ACCT'!O38) - ((4^5)*'MP2-ACCQ'!O38) ) / ((3^5) - (4^5))</f>
        <v>-9.9140923621211199E-2</v>
      </c>
      <c r="J38">
        <f>( ((3^3)*'MP2-ACCT'!P38) - ((4^3)*'MP2-ACCQ'!P38) ) / ((3^3) - (4^3))</f>
        <v>-0.25843090248068229</v>
      </c>
      <c r="K38">
        <f>( ((3^5)*'MP2-ACCT'!Q38) - ((4^5)*'MP2-ACCQ'!Q38) ) / ((3^5) - (4^5))</f>
        <v>-0.35445105657948561</v>
      </c>
      <c r="L38">
        <f>( ((3^3)*'MP2-ACCT'!R38) - ((4^3)*'MP2-ACCQ'!R38) ) / ((3^3) - (4^3))</f>
        <v>-1.1945656660017649</v>
      </c>
      <c r="M38">
        <f>( ((3^5)*'MP2-ACCT'!S38) - ((4^5)*'MP2-ACCQ'!S38) ) / ((3^5) - (4^5))</f>
        <v>-0.10057009898691313</v>
      </c>
      <c r="N38">
        <f>( ((3^3)*'MP2-ACCT'!T38) - ((4^3)*'MP2-ACCQ'!T38) ) / ((3^3) - (4^3))</f>
        <v>-0.26156187835625355</v>
      </c>
    </row>
    <row r="39" spans="1:14" x14ac:dyDescent="0.25">
      <c r="A39" s="1" t="s">
        <v>29</v>
      </c>
      <c r="B39">
        <f t="shared" si="0"/>
        <v>-1.7282622704439365E-2</v>
      </c>
      <c r="C39">
        <f t="shared" si="1"/>
        <v>-1.2870069546283558E-2</v>
      </c>
      <c r="D39">
        <f t="shared" si="2"/>
        <v>4.4125531581558075E-3</v>
      </c>
      <c r="E39">
        <f>( ((3^5)*'MP2-ACCT'!K39) - ((4^5)*'MP2-ACCQ'!K39) ) / ((3^5) - (4^5))</f>
        <v>-0.46125348323102389</v>
      </c>
      <c r="F39">
        <f>( ((3^3)*'MP2-ACCT'!L39) - ((4^3)*'MP2-ACCQ'!L39) ) / ((3^3) - (4^3))</f>
        <v>-1.4619629057361201</v>
      </c>
      <c r="G39">
        <f>( ((3^5)*'MP2-ACCT'!M39) - ((4^5)*'MP2-ACCQ'!M39) ) / ((3^5) - (4^5))</f>
        <v>-0.35415205245423637</v>
      </c>
      <c r="H39">
        <f>( ((3^3)*'MP2-ACCT'!N39) - ((4^3)*'MP2-ACCQ'!N39) ) / ((3^3) - (4^3))</f>
        <v>-1.1942098877068352</v>
      </c>
      <c r="I39">
        <f>( ((3^5)*'MP2-ACCT'!O39) - ((4^5)*'MP2-ACCQ'!O39) ) / ((3^5) - (4^5))</f>
        <v>-9.9140923621125338E-2</v>
      </c>
      <c r="J39">
        <f>( ((3^3)*'MP2-ACCT'!P39) - ((4^3)*'MP2-ACCQ'!P39) ) / ((3^3) - (4^3))</f>
        <v>-0.25843090248050765</v>
      </c>
      <c r="K39">
        <f>( ((3^5)*'MP2-ACCT'!Q39) - ((4^5)*'MP2-ACCQ'!Q39) ) / ((3^5) - (4^5))</f>
        <v>-0.35415432413252262</v>
      </c>
      <c r="L39">
        <f>( ((3^3)*'MP2-ACCT'!R39) - ((4^3)*'MP2-ACCQ'!R39) ) / ((3^3) - (4^3))</f>
        <v>-1.1942043714476476</v>
      </c>
      <c r="M39">
        <f>( ((3^5)*'MP2-ACCT'!S39) - ((4^5)*'MP2-ACCQ'!S39) ) / ((3^5) - (4^5))</f>
        <v>-0.10052919290941449</v>
      </c>
      <c r="N39">
        <f>( ((3^3)*'MP2-ACCT'!T39) - ((4^3)*'MP2-ACCQ'!T39) ) / ((3^3) - (4^3))</f>
        <v>-0.26145843093127558</v>
      </c>
    </row>
    <row r="40" spans="1:14" x14ac:dyDescent="0.25">
      <c r="A40" s="1" t="s">
        <v>30</v>
      </c>
      <c r="B40">
        <f t="shared" si="0"/>
        <v>-2.229859214980201E-2</v>
      </c>
      <c r="C40">
        <f t="shared" si="1"/>
        <v>-1.8252808754999572E-2</v>
      </c>
      <c r="D40">
        <f t="shared" si="2"/>
        <v>4.045783394802438E-3</v>
      </c>
      <c r="E40">
        <f>( ((3^5)*'MP2-ACCT'!K40) - ((4^5)*'MP2-ACCQ'!K40) ) / ((3^5) - (4^5))</f>
        <v>-0.46375630120685574</v>
      </c>
      <c r="F40">
        <f>( ((3^3)*'MP2-ACCT'!L40) - ((4^3)*'MP2-ACCQ'!L40) ) / ((3^3) - (4^3))</f>
        <v>-1.4648177264102125</v>
      </c>
      <c r="G40">
        <f>( ((3^5)*'MP2-ACCT'!M40) - ((4^5)*'MP2-ACCQ'!M40) ) / ((3^5) - (4^5))</f>
        <v>-0.35434738947627337</v>
      </c>
      <c r="H40">
        <f>( ((3^3)*'MP2-ACCT'!N40) - ((4^3)*'MP2-ACCQ'!N40) ) / ((3^3) - (4^3))</f>
        <v>-1.1943562198891196</v>
      </c>
      <c r="I40">
        <f>( ((3^5)*'MP2-ACCT'!O40) - ((4^5)*'MP2-ACCQ'!O40) ) / ((3^5) - (4^5))</f>
        <v>-9.9140923621190896E-2</v>
      </c>
      <c r="J40">
        <f>( ((3^3)*'MP2-ACCT'!P40) - ((4^3)*'MP2-ACCQ'!P40) ) / ((3^3) - (4^3))</f>
        <v>-0.25843090248068229</v>
      </c>
      <c r="K40">
        <f>( ((3^5)*'MP2-ACCT'!Q40) - ((4^5)*'MP2-ACCQ'!Q40) ) / ((3^5) - (4^5))</f>
        <v>-0.35435524108583705</v>
      </c>
      <c r="L40">
        <f>( ((3^3)*'MP2-ACCT'!R40) - ((4^3)*'MP2-ACCQ'!R40) ) / ((3^3) - (4^3))</f>
        <v>-1.1943967257501242</v>
      </c>
      <c r="M40">
        <f>( ((3^5)*'MP2-ACCT'!S40) - ((4^5)*'MP2-ACCQ'!S40) ) / ((3^5) - (4^5))</f>
        <v>-0.10047520033632601</v>
      </c>
      <c r="N40">
        <f>( ((3^3)*'MP2-ACCT'!T40) - ((4^3)*'MP2-ACCQ'!T40) ) / ((3^3) - (4^3))</f>
        <v>-0.26109405168978134</v>
      </c>
    </row>
    <row r="41" spans="1:14" x14ac:dyDescent="0.25">
      <c r="A41" s="1" t="s">
        <v>208</v>
      </c>
      <c r="B41">
        <f t="shared" si="0"/>
        <v>-1.5624769982690939E-2</v>
      </c>
      <c r="C41">
        <f t="shared" si="1"/>
        <v>-1.5147476351180633E-2</v>
      </c>
      <c r="D41">
        <f t="shared" si="2"/>
        <v>4.7729363151030602E-4</v>
      </c>
      <c r="E41">
        <f>( ((3^5)*'MP2-ACCT'!K41) - ((4^5)*'MP2-ACCQ'!K41) ) / ((3^5) - (4^5))</f>
        <v>-0.41569780376207677</v>
      </c>
      <c r="F41">
        <f>( ((3^3)*'MP2-ACCT'!L41) - ((4^3)*'MP2-ACCQ'!L41) ) / ((3^3) - (4^3))</f>
        <v>-1.3867884389623324</v>
      </c>
      <c r="G41">
        <f>( ((3^5)*'MP2-ACCT'!M41) - ((4^5)*'MP2-ACCQ'!M41) ) / ((3^5) - (4^5))</f>
        <v>-0.35405761438235167</v>
      </c>
      <c r="H41">
        <f>( ((3^3)*'MP2-ACCT'!N41) - ((4^3)*'MP2-ACCQ'!N41) ) / ((3^3) - (4^3))</f>
        <v>-1.1938547451231492</v>
      </c>
      <c r="I41">
        <f>( ((3^5)*'MP2-ACCT'!O41) - ((4^5)*'MP2-ACCQ'!O41) ) / ((3^5) - (4^5))</f>
        <v>-5.4092224965996277E-2</v>
      </c>
      <c r="J41">
        <f>( ((3^3)*'MP2-ACCT'!P41) - ((4^3)*'MP2-ACCQ'!P41) ) / ((3^3) - (4^3))</f>
        <v>-0.18485688827022095</v>
      </c>
      <c r="K41">
        <f>( ((3^5)*'MP2-ACCT'!Q41) - ((4^5)*'MP2-ACCQ'!Q41) ) / ((3^5) - (4^5))</f>
        <v>-0.35406334722334798</v>
      </c>
      <c r="L41">
        <f>( ((3^3)*'MP2-ACCT'!R41) - ((4^3)*'MP2-ACCQ'!R41) ) / ((3^3) - (4^3))</f>
        <v>-1.1938739976397592</v>
      </c>
      <c r="M41">
        <f>( ((3^5)*'MP2-ACCT'!S41) - ((4^5)*'MP2-ACCQ'!S41) ) / ((3^5) - (4^5))</f>
        <v>-5.4121856341676738E-2</v>
      </c>
      <c r="N41">
        <f>( ((3^3)*'MP2-ACCT'!T41) - ((4^3)*'MP2-ACCQ'!T41) ) / ((3^3) - (4^3))</f>
        <v>-0.1852795651684446</v>
      </c>
    </row>
    <row r="42" spans="1:14" x14ac:dyDescent="0.25">
      <c r="A42" s="1" t="s">
        <v>209</v>
      </c>
      <c r="B42">
        <f t="shared" si="0"/>
        <v>-1.1672817860877094E-2</v>
      </c>
      <c r="C42">
        <f t="shared" si="1"/>
        <v>-1.0974907996446237E-2</v>
      </c>
      <c r="D42">
        <f t="shared" si="2"/>
        <v>6.9790986443085679E-4</v>
      </c>
      <c r="E42">
        <f>( ((3^5)*'MP2-ACCT'!K42) - ((4^5)*'MP2-ACCQ'!K42) ) / ((3^5) - (4^5))</f>
        <v>-0.41457949427011159</v>
      </c>
      <c r="F42">
        <f>( ((3^3)*'MP2-ACCT'!L42) - ((4^3)*'MP2-ACCQ'!L42) ) / ((3^3) - (4^3))</f>
        <v>-1.3853751575291071</v>
      </c>
      <c r="G42">
        <f>( ((3^5)*'MP2-ACCT'!M42) - ((4^5)*'MP2-ACCQ'!M42) ) / ((3^5) - (4^5))</f>
        <v>-0.35454621909271494</v>
      </c>
      <c r="H42">
        <f>( ((3^3)*'MP2-ACCT'!N42) - ((4^3)*'MP2-ACCQ'!N42) ) / ((3^3) - (4^3))</f>
        <v>-1.1947865016094519</v>
      </c>
      <c r="I42">
        <f>( ((3^5)*'MP2-ACCT'!O42) - ((4^5)*'MP2-ACCQ'!O42) ) / ((3^5) - (4^5))</f>
        <v>-5.4092224965984578E-2</v>
      </c>
      <c r="J42">
        <f>( ((3^3)*'MP2-ACCT'!P42) - ((4^3)*'MP2-ACCQ'!P42) ) / ((3^3) - (4^3))</f>
        <v>-0.1848568882701902</v>
      </c>
      <c r="K42">
        <f>( ((3^5)*'MP2-ACCT'!Q42) - ((4^5)*'MP2-ACCQ'!Q42) ) / ((3^5) - (4^5))</f>
        <v>-0.35454736765295292</v>
      </c>
      <c r="L42">
        <f>( ((3^3)*'MP2-ACCT'!R42) - ((4^3)*'MP2-ACCQ'!R42) ) / ((3^3) - (4^3))</f>
        <v>-1.194766949915864</v>
      </c>
      <c r="M42">
        <f>( ((3^5)*'MP2-ACCT'!S42) - ((4^5)*'MP2-ACCQ'!S42) ) / ((3^5) - (4^5))</f>
        <v>-5.4135275102568339E-2</v>
      </c>
      <c r="N42">
        <f>( ((3^3)*'MP2-ACCT'!T42) - ((4^3)*'MP2-ACCQ'!T42) ) / ((3^3) - (4^3))</f>
        <v>-0.18553015113138718</v>
      </c>
    </row>
    <row r="43" spans="1:14" x14ac:dyDescent="0.25">
      <c r="A43" s="1" t="s">
        <v>210</v>
      </c>
      <c r="B43">
        <f t="shared" si="0"/>
        <v>-1.1991805043287368E-2</v>
      </c>
      <c r="C43">
        <f t="shared" si="1"/>
        <v>-1.1292778821705624E-2</v>
      </c>
      <c r="D43">
        <f t="shared" si="2"/>
        <v>6.9902622158174443E-4</v>
      </c>
      <c r="E43">
        <f>( ((3^5)*'MP2-ACCT'!K43) - ((4^5)*'MP2-ACCQ'!K43) ) / ((3^5) - (4^5))</f>
        <v>-0.41438097406591884</v>
      </c>
      <c r="F43">
        <f>( ((3^3)*'MP2-ACCT'!L43) - ((4^3)*'MP2-ACCQ'!L43) ) / ((3^3) - (4^3))</f>
        <v>-1.3852004518878125</v>
      </c>
      <c r="G43">
        <f>( ((3^5)*'MP2-ACCT'!M43) - ((4^5)*'MP2-ACCQ'!M43) ) / ((3^5) - (4^5))</f>
        <v>-0.35424134009309566</v>
      </c>
      <c r="H43">
        <f>( ((3^3)*'MP2-ACCT'!N43) - ((4^3)*'MP2-ACCQ'!N43) ) / ((3^3) - (4^3))</f>
        <v>-1.1943991675811663</v>
      </c>
      <c r="I43">
        <f>( ((3^5)*'MP2-ACCT'!O43) - ((4^5)*'MP2-ACCQ'!O43) ) / ((3^5) - (4^5))</f>
        <v>-5.4092224965984148E-2</v>
      </c>
      <c r="J43">
        <f>( ((3^3)*'MP2-ACCT'!P43) - ((4^3)*'MP2-ACCQ'!P43) ) / ((3^3) - (4^3))</f>
        <v>-0.18485688827019778</v>
      </c>
      <c r="K43">
        <f>( ((3^5)*'MP2-ACCT'!Q43) - ((4^5)*'MP2-ACCQ'!Q43) ) / ((3^5) - (4^5))</f>
        <v>-0.35424305974360409</v>
      </c>
      <c r="L43">
        <f>( ((3^3)*'MP2-ACCT'!R43) - ((4^3)*'MP2-ACCQ'!R43) ) / ((3^3) - (4^3))</f>
        <v>-1.1943873091500807</v>
      </c>
      <c r="M43">
        <f>( ((3^5)*'MP2-ACCT'!S43) - ((4^5)*'MP2-ACCQ'!S43) ) / ((3^5) - (4^5))</f>
        <v>-5.4134125188817356E-2</v>
      </c>
      <c r="N43">
        <f>( ((3^3)*'MP2-ACCT'!T43) - ((4^3)*'MP2-ACCQ'!T43) ) / ((3^3) - (4^3))</f>
        <v>-0.18552415304952341</v>
      </c>
    </row>
    <row r="44" spans="1:14" x14ac:dyDescent="0.25">
      <c r="A44" s="1" t="s">
        <v>211</v>
      </c>
      <c r="B44">
        <f t="shared" si="0"/>
        <v>-1.5251254598428271E-2</v>
      </c>
      <c r="C44">
        <f t="shared" si="1"/>
        <v>-1.4811715067590214E-2</v>
      </c>
      <c r="D44">
        <f t="shared" si="2"/>
        <v>4.3953953083805675E-4</v>
      </c>
      <c r="E44">
        <f>( ((3^5)*'MP2-ACCT'!K44) - ((4^5)*'MP2-ACCQ'!K44) ) / ((3^5) - (4^5))</f>
        <v>-0.41575538801381545</v>
      </c>
      <c r="F44">
        <f>( ((3^3)*'MP2-ACCT'!L44) - ((4^3)*'MP2-ACCQ'!L44) ) / ((3^3) - (4^3))</f>
        <v>-1.3869001327877744</v>
      </c>
      <c r="G44">
        <f>( ((3^5)*'MP2-ACCT'!M44) - ((4^5)*'MP2-ACCQ'!M44) ) / ((3^5) - (4^5))</f>
        <v>-0.35424973581766267</v>
      </c>
      <c r="H44">
        <f>( ((3^3)*'MP2-ACCT'!N44) - ((4^3)*'MP2-ACCQ'!N44) ) / ((3^3) - (4^3))</f>
        <v>-1.1942054171493381</v>
      </c>
      <c r="I44">
        <f>( ((3^5)*'MP2-ACCT'!O44) - ((4^5)*'MP2-ACCQ'!O44) ) / ((3^5) - (4^5))</f>
        <v>-5.4092224965983288E-2</v>
      </c>
      <c r="J44">
        <f>( ((3^3)*'MP2-ACCT'!P44) - ((4^3)*'MP2-ACCQ'!P44) ) / ((3^3) - (4^3))</f>
        <v>-0.18485688827017743</v>
      </c>
      <c r="K44">
        <f>( ((3^5)*'MP2-ACCT'!Q44) - ((4^5)*'MP2-ACCQ'!Q44) ) / ((3^5) - (4^5))</f>
        <v>-0.35425637958013401</v>
      </c>
      <c r="L44">
        <f>( ((3^3)*'MP2-ACCT'!R44) - ((4^3)*'MP2-ACCQ'!R44) ) / ((3^3) - (4^3))</f>
        <v>-1.1942334042580474</v>
      </c>
      <c r="M44">
        <f>( ((3^5)*'MP2-ACCT'!S44) - ((4^5)*'MP2-ACCQ'!S44) ) / ((3^5) - (4^5))</f>
        <v>-5.4118858529821776E-2</v>
      </c>
      <c r="N44">
        <f>( ((3^3)*'MP2-ACCT'!T44) - ((4^3)*'MP2-ACCQ'!T44) ) / ((3^3) - (4^3))</f>
        <v>-0.18523516336599627</v>
      </c>
    </row>
    <row r="45" spans="1:14" x14ac:dyDescent="0.25">
      <c r="A45" s="1" t="s">
        <v>212</v>
      </c>
      <c r="B45">
        <f t="shared" si="0"/>
        <v>-2.4616654279561057E-2</v>
      </c>
      <c r="C45">
        <f t="shared" si="1"/>
        <v>-2.4261847440637307E-2</v>
      </c>
      <c r="D45">
        <f t="shared" si="2"/>
        <v>3.5480683892374909E-4</v>
      </c>
      <c r="E45">
        <f>( ((3^5)*'MP2-ACCT'!K45) - ((4^5)*'MP2-ACCQ'!K45) ) / ((3^5) - (4^5))</f>
        <v>-0.61472357572210778</v>
      </c>
      <c r="F45">
        <f>( ((3^3)*'MP2-ACCT'!L45) - ((4^3)*'MP2-ACCQ'!L45) ) / ((3^3) - (4^3))</f>
        <v>-1.9466299667893383</v>
      </c>
      <c r="G45">
        <f>( ((3^5)*'MP2-ACCT'!M45) - ((4^5)*'MP2-ACCQ'!M45) ) / ((3^5) - (4^5))</f>
        <v>-0.35352206422777271</v>
      </c>
      <c r="H45">
        <f>( ((3^3)*'MP2-ACCT'!N45) - ((4^3)*'MP2-ACCQ'!N45) ) / ((3^3) - (4^3))</f>
        <v>-1.1915453616030613</v>
      </c>
      <c r="I45">
        <f>( ((3^5)*'MP2-ACCT'!O45) - ((4^5)*'MP2-ACCQ'!O45) ) / ((3^5) - (4^5))</f>
        <v>-0.24958142254488946</v>
      </c>
      <c r="J45">
        <f>( ((3^3)*'MP2-ACCT'!P45) - ((4^3)*'MP2-ACCQ'!P45) ) / ((3^3) - (4^3))</f>
        <v>-0.74208803985616134</v>
      </c>
      <c r="K45">
        <f>( ((3^5)*'MP2-ACCT'!Q45) - ((4^5)*'MP2-ACCQ'!Q45) ) / ((3^5) - (4^5))</f>
        <v>-0.35352913637484823</v>
      </c>
      <c r="L45">
        <f>( ((3^3)*'MP2-ACCT'!R45) - ((4^3)*'MP2-ACCQ'!R45) ) / ((3^3) - (4^3))</f>
        <v>-1.1915053954762802</v>
      </c>
      <c r="M45">
        <f>( ((3^5)*'MP2-ACCT'!S45) - ((4^5)*'MP2-ACCQ'!S45) ) / ((3^5) - (4^5))</f>
        <v>-0.24962027182500718</v>
      </c>
      <c r="N45">
        <f>( ((3^3)*'MP2-ACCT'!T45) - ((4^3)*'MP2-ACCQ'!T45) ) / ((3^3) - (4^3))</f>
        <v>-0.74243689139467306</v>
      </c>
    </row>
    <row r="46" spans="1:14" x14ac:dyDescent="0.25">
      <c r="A46" s="1" t="s">
        <v>213</v>
      </c>
      <c r="B46">
        <f t="shared" si="0"/>
        <v>-2.3173148908615437E-2</v>
      </c>
      <c r="C46">
        <f t="shared" si="1"/>
        <v>-2.281292159515369E-2</v>
      </c>
      <c r="D46">
        <f t="shared" si="2"/>
        <v>3.602273134617473E-4</v>
      </c>
      <c r="E46">
        <f>( ((3^5)*'MP2-ACCT'!K46) - ((4^5)*'MP2-ACCQ'!K46) ) / ((3^5) - (4^5))</f>
        <v>-0.61420740649452255</v>
      </c>
      <c r="F46">
        <f>( ((3^3)*'MP2-ACCT'!L46) - ((4^3)*'MP2-ACCQ'!L46) ) / ((3^3) - (4^3))</f>
        <v>-1.945759504272764</v>
      </c>
      <c r="G46">
        <f>( ((3^5)*'MP2-ACCT'!M46) - ((4^5)*'MP2-ACCQ'!M46) ) / ((3^5) - (4^5))</f>
        <v>-0.35358333308103868</v>
      </c>
      <c r="H46">
        <f>( ((3^3)*'MP2-ACCT'!N46) - ((4^3)*'MP2-ACCQ'!N46) ) / ((3^3) - (4^3))</f>
        <v>-1.1915697474103686</v>
      </c>
      <c r="I46">
        <f>( ((3^5)*'MP2-ACCT'!O46) - ((4^5)*'MP2-ACCQ'!O46) ) / ((3^5) - (4^5))</f>
        <v>-0.24960676164002638</v>
      </c>
      <c r="J46">
        <f>( ((3^3)*'MP2-ACCT'!P46) - ((4^3)*'MP2-ACCQ'!P46) ) / ((3^3) - (4^3))</f>
        <v>-0.74203391972723753</v>
      </c>
      <c r="K46">
        <f>( ((3^5)*'MP2-ACCT'!Q46) - ((4^5)*'MP2-ACCQ'!Q46) ) / ((3^5) - (4^5))</f>
        <v>-0.35359011151813802</v>
      </c>
      <c r="L46">
        <f>( ((3^3)*'MP2-ACCT'!R46) - ((4^3)*'MP2-ACCQ'!R46) ) / ((3^3) - (4^3))</f>
        <v>-1.1915372276183578</v>
      </c>
      <c r="M46">
        <f>( ((3^5)*'MP2-ACCT'!S46) - ((4^5)*'MP2-ACCQ'!S46) ) / ((3^5) - (4^5))</f>
        <v>-0.24964419410701236</v>
      </c>
      <c r="N46">
        <f>( ((3^3)*'MP2-ACCT'!T46) - ((4^3)*'MP2-ACCQ'!T46) ) / ((3^3) - (4^3))</f>
        <v>-0.74238245592862495</v>
      </c>
    </row>
    <row r="47" spans="1:14" x14ac:dyDescent="0.25">
      <c r="A47" s="1" t="s">
        <v>214</v>
      </c>
      <c r="B47">
        <f t="shared" si="0"/>
        <v>-2.4774417104103885E-2</v>
      </c>
      <c r="C47">
        <f t="shared" si="1"/>
        <v>-2.4384633154717283E-2</v>
      </c>
      <c r="D47">
        <f t="shared" si="2"/>
        <v>3.8978394938660177E-4</v>
      </c>
      <c r="E47">
        <f>( ((3^5)*'MP2-ACCT'!K47) - ((4^5)*'MP2-ACCQ'!K47) ) / ((3^5) - (4^5))</f>
        <v>-0.61518497296614238</v>
      </c>
      <c r="F47">
        <f>( ((3^3)*'MP2-ACCT'!L47) - ((4^3)*'MP2-ACCQ'!L47) ) / ((3^3) - (4^3))</f>
        <v>-1.9468916359318946</v>
      </c>
      <c r="G47">
        <f>( ((3^5)*'MP2-ACCT'!M47) - ((4^5)*'MP2-ACCQ'!M47) ) / ((3^5) - (4^5))</f>
        <v>-0.3537949044144309</v>
      </c>
      <c r="H47">
        <f>( ((3^3)*'MP2-ACCT'!N47) - ((4^3)*'MP2-ACCQ'!N47) ) / ((3^3) - (4^3))</f>
        <v>-1.1918357002776636</v>
      </c>
      <c r="I47">
        <f>( ((3^5)*'MP2-ACCT'!O47) - ((4^5)*'MP2-ACCQ'!O47) ) / ((3^5) - (4^5))</f>
        <v>-0.24965024764344448</v>
      </c>
      <c r="J47">
        <f>( ((3^3)*'MP2-ACCT'!P47) - ((4^3)*'MP2-ACCQ'!P47) ) / ((3^3) - (4^3))</f>
        <v>-0.74202133945839432</v>
      </c>
      <c r="K47">
        <f>( ((3^5)*'MP2-ACCT'!Q47) - ((4^5)*'MP2-ACCQ'!Q47) ) / ((3^5) - (4^5))</f>
        <v>-0.35380468269961973</v>
      </c>
      <c r="L47">
        <f>( ((3^3)*'MP2-ACCT'!R47) - ((4^3)*'MP2-ACCQ'!R47) ) / ((3^3) - (4^3))</f>
        <v>-1.1918238967464461</v>
      </c>
      <c r="M47">
        <f>( ((3^5)*'MP2-ACCT'!S47) - ((4^5)*'MP2-ACCQ'!S47) ) / ((3^5) - (4^5))</f>
        <v>-0.24968805554343948</v>
      </c>
      <c r="N47">
        <f>( ((3^3)*'MP2-ACCT'!T47) - ((4^3)*'MP2-ACCQ'!T47) ) / ((3^3) - (4^3))</f>
        <v>-0.74237534075381451</v>
      </c>
    </row>
    <row r="48" spans="1:14" x14ac:dyDescent="0.25">
      <c r="A48" s="1" t="s">
        <v>215</v>
      </c>
      <c r="B48">
        <f t="shared" si="0"/>
        <v>-2.3597754989698405E-2</v>
      </c>
      <c r="C48">
        <f t="shared" si="1"/>
        <v>-2.3228078758376292E-2</v>
      </c>
      <c r="D48">
        <f t="shared" si="2"/>
        <v>3.6967623132211358E-4</v>
      </c>
      <c r="E48">
        <f>( ((3^5)*'MP2-ACCT'!K48) - ((4^5)*'MP2-ACCQ'!K48) ) / ((3^5) - (4^5))</f>
        <v>-0.61430703504158479</v>
      </c>
      <c r="F48">
        <f>( ((3^3)*'MP2-ACCT'!L48) - ((4^3)*'MP2-ACCQ'!L48) ) / ((3^3) - (4^3))</f>
        <v>-1.9459915495613538</v>
      </c>
      <c r="G48">
        <f>( ((3^5)*'MP2-ACCT'!M48) - ((4^5)*'MP2-ACCQ'!M48) ) / ((3^5) - (4^5))</f>
        <v>-0.35353625471175459</v>
      </c>
      <c r="H48">
        <f>( ((3^3)*'MP2-ACCT'!N48) - ((4^3)*'MP2-ACCQ'!N48) ) / ((3^3) - (4^3))</f>
        <v>-1.1915516753578441</v>
      </c>
      <c r="I48">
        <f>( ((3^5)*'MP2-ACCT'!O48) - ((4^5)*'MP2-ACCQ'!O48) ) / ((3^5) - (4^5))</f>
        <v>-0.24960408189114511</v>
      </c>
      <c r="J48">
        <f>( ((3^3)*'MP2-ACCT'!P48) - ((4^3)*'MP2-ACCQ'!P48) ) / ((3^3) - (4^3))</f>
        <v>-0.74200881765249616</v>
      </c>
      <c r="K48">
        <f>( ((3^5)*'MP2-ACCT'!Q48) - ((4^5)*'MP2-ACCQ'!Q48) ) / ((3^5) - (4^5))</f>
        <v>-0.35354503892604949</v>
      </c>
      <c r="L48">
        <f>( ((3^3)*'MP2-ACCT'!R48) - ((4^3)*'MP2-ACCQ'!R48) ) / ((3^3) - (4^3))</f>
        <v>-1.1915385140240617</v>
      </c>
      <c r="M48">
        <f>( ((3^5)*'MP2-ACCT'!S48) - ((4^5)*'MP2-ACCQ'!S48) ) / ((3^5) - (4^5))</f>
        <v>-0.24964095719734272</v>
      </c>
      <c r="N48">
        <f>( ((3^3)*'MP2-ACCT'!T48) - ((4^3)*'MP2-ACCQ'!T48) ) / ((3^3) - (4^3))</f>
        <v>-0.74234599569710824</v>
      </c>
    </row>
    <row r="49" spans="1:14" x14ac:dyDescent="0.25">
      <c r="A49" s="1" t="s">
        <v>216</v>
      </c>
      <c r="B49">
        <f t="shared" si="0"/>
        <v>-2.4157469253213271E-2</v>
      </c>
      <c r="C49">
        <f t="shared" si="1"/>
        <v>-2.3772642420435641E-2</v>
      </c>
      <c r="D49">
        <f t="shared" si="2"/>
        <v>3.8482683277762941E-4</v>
      </c>
      <c r="E49">
        <f>( ((3^5)*'MP2-ACCT'!K49) - ((4^5)*'MP2-ACCQ'!K49) ) / ((3^5) - (4^5))</f>
        <v>-0.61460225695196857</v>
      </c>
      <c r="F49">
        <f>( ((3^3)*'MP2-ACCT'!L49) - ((4^3)*'MP2-ACCQ'!L49) ) / ((3^3) - (4^3))</f>
        <v>-1.9462796719934259</v>
      </c>
      <c r="G49">
        <f>( ((3^5)*'MP2-ACCT'!M49) - ((4^5)*'MP2-ACCQ'!M49) ) / ((3^5) - (4^5))</f>
        <v>-0.35353361893473351</v>
      </c>
      <c r="H49">
        <f>( ((3^3)*'MP2-ACCT'!N49) - ((4^3)*'MP2-ACCQ'!N49) ) / ((3^3) - (4^3))</f>
        <v>-1.1915896259415482</v>
      </c>
      <c r="I49">
        <f>( ((3^5)*'MP2-ACCT'!O49) - ((4^5)*'MP2-ACCQ'!O49) ) / ((3^5) - (4^5))</f>
        <v>-0.24963793524759917</v>
      </c>
      <c r="J49">
        <f>( ((3^3)*'MP2-ACCT'!P49) - ((4^3)*'MP2-ACCQ'!P49) ) / ((3^3) - (4^3))</f>
        <v>-0.74196327956830044</v>
      </c>
      <c r="K49">
        <f>( ((3^5)*'MP2-ACCT'!Q49) - ((4^5)*'MP2-ACCQ'!Q49) ) / ((3^5) - (4^5))</f>
        <v>-0.35354232014867087</v>
      </c>
      <c r="L49">
        <f>( ((3^3)*'MP2-ACCT'!R49) - ((4^3)*'MP2-ACCQ'!R49) ) / ((3^3) - (4^3))</f>
        <v>-1.1915791771354158</v>
      </c>
      <c r="M49">
        <f>( ((3^5)*'MP2-ACCT'!S49) - ((4^5)*'MP2-ACCQ'!S49) ) / ((3^5) - (4^5))</f>
        <v>-0.2496747858188938</v>
      </c>
      <c r="N49">
        <f>( ((3^3)*'MP2-ACCT'!T49) - ((4^3)*'MP2-ACCQ'!T49) ) / ((3^3) - (4^3))</f>
        <v>-0.74231300342197837</v>
      </c>
    </row>
    <row r="50" spans="1:14" x14ac:dyDescent="0.25">
      <c r="A50" s="1" t="s">
        <v>217</v>
      </c>
      <c r="B50">
        <f t="shared" si="0"/>
        <v>-2.4255054473401927E-2</v>
      </c>
      <c r="C50">
        <f t="shared" si="1"/>
        <v>-2.3898864733356895E-2</v>
      </c>
      <c r="D50">
        <f t="shared" si="2"/>
        <v>3.5618974004503201E-4</v>
      </c>
      <c r="E50">
        <f>( ((3^5)*'MP2-ACCT'!K50) - ((4^5)*'MP2-ACCQ'!K50) ) / ((3^5) - (4^5))</f>
        <v>-0.61450606301981703</v>
      </c>
      <c r="F50">
        <f>( ((3^3)*'MP2-ACCT'!L50) - ((4^3)*'MP2-ACCQ'!L50) ) / ((3^3) - (4^3))</f>
        <v>-1.9463247209092573</v>
      </c>
      <c r="G50">
        <f>( ((3^5)*'MP2-ACCT'!M50) - ((4^5)*'MP2-ACCQ'!M50) ) / ((3^5) - (4^5))</f>
        <v>-0.35349021550816689</v>
      </c>
      <c r="H50">
        <f>( ((3^3)*'MP2-ACCT'!N50) - ((4^3)*'MP2-ACCQ'!N50) ) / ((3^3) - (4^3))</f>
        <v>-1.191452681589438</v>
      </c>
      <c r="I50">
        <f>( ((3^5)*'MP2-ACCT'!O50) - ((4^5)*'MP2-ACCQ'!O50) ) / ((3^5) - (4^5))</f>
        <v>-0.24963286863101425</v>
      </c>
      <c r="J50">
        <f>( ((3^3)*'MP2-ACCT'!P50) - ((4^3)*'MP2-ACCQ'!P50) ) / ((3^3) - (4^3))</f>
        <v>-0.74199996372705312</v>
      </c>
      <c r="K50">
        <f>( ((3^5)*'MP2-ACCT'!Q50) - ((4^5)*'MP2-ACCQ'!Q50) ) / ((3^5) - (4^5))</f>
        <v>-0.35349753045466614</v>
      </c>
      <c r="L50">
        <f>( ((3^3)*'MP2-ACCT'!R50) - ((4^3)*'MP2-ACCQ'!R50) ) / ((3^3) - (4^3))</f>
        <v>-1.1914304968162153</v>
      </c>
      <c r="M50">
        <f>( ((3^5)*'MP2-ACCT'!S50) - ((4^5)*'MP2-ACCQ'!S50) ) / ((3^5) - (4^5))</f>
        <v>-0.24966857724391295</v>
      </c>
      <c r="N50">
        <f>( ((3^3)*'MP2-ACCT'!T50) - ((4^3)*'MP2-ACCQ'!T50) ) / ((3^3) - (4^3))</f>
        <v>-0.74233531468092306</v>
      </c>
    </row>
    <row r="51" spans="1:14" x14ac:dyDescent="0.25">
      <c r="A51" s="1" t="s">
        <v>218</v>
      </c>
      <c r="B51">
        <f t="shared" si="0"/>
        <v>-1.8948746612345024E-2</v>
      </c>
      <c r="C51">
        <f t="shared" si="1"/>
        <v>-1.8461808571295313E-2</v>
      </c>
      <c r="D51">
        <f t="shared" si="2"/>
        <v>4.869380410497115E-4</v>
      </c>
      <c r="E51">
        <f>( ((3^5)*'MP2-ACCT'!K51) - ((4^5)*'MP2-ACCQ'!K51) ) / ((3^5) - (4^5))</f>
        <v>-0.66847757936356644</v>
      </c>
      <c r="F51">
        <f>( ((3^3)*'MP2-ACCT'!L51) - ((4^3)*'MP2-ACCQ'!L51) ) / ((3^3) - (4^3))</f>
        <v>-2.1425416336207079</v>
      </c>
      <c r="G51">
        <f>( ((3^5)*'MP2-ACCT'!M51) - ((4^5)*'MP2-ACCQ'!M51) ) / ((3^5) - (4^5))</f>
        <v>-0.35384938733098814</v>
      </c>
      <c r="H51">
        <f>( ((3^3)*'MP2-ACCT'!N51) - ((4^3)*'MP2-ACCQ'!N51) ) / ((3^3) - (4^3))</f>
        <v>-1.1918879118825056</v>
      </c>
      <c r="I51">
        <f>( ((3^5)*'MP2-ACCT'!O51) - ((4^5)*'MP2-ACCQ'!O51) ) / ((3^5) - (4^5))</f>
        <v>-0.30519211091281695</v>
      </c>
      <c r="J51">
        <f>( ((3^3)*'MP2-ACCT'!P51) - ((4^3)*'MP2-ACCQ'!P51) ) / ((3^3) - (4^3))</f>
        <v>-0.94114105624561872</v>
      </c>
      <c r="K51">
        <f>( ((3^5)*'MP2-ACCT'!Q51) - ((4^5)*'MP2-ACCQ'!Q51) ) / ((3^5) - (4^5))</f>
        <v>-0.35386013076797562</v>
      </c>
      <c r="L51">
        <f>( ((3^3)*'MP2-ACCT'!R51) - ((4^3)*'MP2-ACCQ'!R51) ) / ((3^3) - (4^3))</f>
        <v>-1.191888456963395</v>
      </c>
      <c r="M51">
        <f>( ((3^5)*'MP2-ACCT'!S51) - ((4^5)*'MP2-ACCQ'!S51) ) / ((3^5) - (4^5))</f>
        <v>-0.30526037058229949</v>
      </c>
      <c r="N51">
        <f>( ((3^3)*'MP2-ACCT'!T51) - ((4^3)*'MP2-ACCQ'!T51) ) / ((3^3) - (4^3))</f>
        <v>-0.94154844609930921</v>
      </c>
    </row>
    <row r="52" spans="1:14" x14ac:dyDescent="0.25">
      <c r="A52" s="1" t="s">
        <v>219</v>
      </c>
      <c r="B52">
        <f t="shared" si="0"/>
        <v>-1.7085443588100269E-2</v>
      </c>
      <c r="C52">
        <f t="shared" si="1"/>
        <v>-1.661978431779243E-2</v>
      </c>
      <c r="D52">
        <f t="shared" si="2"/>
        <v>4.6565927030783882E-4</v>
      </c>
      <c r="E52">
        <f>( ((3^5)*'MP2-ACCT'!K52) - ((4^5)*'MP2-ACCQ'!K52) ) / ((3^5) - (4^5))</f>
        <v>-0.6672209588315916</v>
      </c>
      <c r="F52">
        <f>( ((3^3)*'MP2-ACCT'!L52) - ((4^3)*'MP2-ACCQ'!L52) ) / ((3^3) - (4^3))</f>
        <v>-2.1412141963782179</v>
      </c>
      <c r="G52">
        <f>( ((3^5)*'MP2-ACCT'!M52) - ((4^5)*'MP2-ACCQ'!M52) ) / ((3^5) - (4^5))</f>
        <v>-0.35351846972888357</v>
      </c>
      <c r="H52">
        <f>( ((3^3)*'MP2-ACCT'!N52) - ((4^3)*'MP2-ACCQ'!N52) ) / ((3^3) - (4^3))</f>
        <v>-1.1914272796769028</v>
      </c>
      <c r="I52">
        <f>( ((3^5)*'MP2-ACCT'!O52) - ((4^5)*'MP2-ACCQ'!O52) ) / ((3^5) - (4^5))</f>
        <v>-0.30520869010037904</v>
      </c>
      <c r="J52">
        <f>( ((3^3)*'MP2-ACCT'!P52) - ((4^3)*'MP2-ACCQ'!P52) ) / ((3^3) - (4^3))</f>
        <v>-0.94119527211554399</v>
      </c>
      <c r="K52">
        <f>( ((3^5)*'MP2-ACCT'!Q52) - ((4^5)*'MP2-ACCQ'!Q52) ) / ((3^5) - (4^5))</f>
        <v>-0.35352918275418055</v>
      </c>
      <c r="L52">
        <f>( ((3^3)*'MP2-ACCT'!R52) - ((4^3)*'MP2-ACCQ'!R52) ) / ((3^3) - (4^3))</f>
        <v>-1.1914363153697765</v>
      </c>
      <c r="M52">
        <f>( ((3^5)*'MP2-ACCT'!S52) - ((4^5)*'MP2-ACCQ'!S52) ) / ((3^5) - (4^5))</f>
        <v>-0.30527300651293982</v>
      </c>
      <c r="N52">
        <f>( ((3^3)*'MP2-ACCT'!T52) - ((4^3)*'MP2-ACCQ'!T52) ) / ((3^3) - (4^3))</f>
        <v>-0.94157686625512027</v>
      </c>
    </row>
    <row r="53" spans="1:14" x14ac:dyDescent="0.25">
      <c r="A53" s="1" t="s">
        <v>220</v>
      </c>
      <c r="B53">
        <f t="shared" si="0"/>
        <v>-2.93728589226947E-2</v>
      </c>
      <c r="C53">
        <f t="shared" si="1"/>
        <v>-2.8622336493205225E-2</v>
      </c>
      <c r="D53">
        <f t="shared" si="2"/>
        <v>7.5052242948947523E-4</v>
      </c>
      <c r="E53">
        <f>( ((3^5)*'MP2-ACCT'!K53) - ((4^5)*'MP2-ACCQ'!K53) ) / ((3^5) - (4^5))</f>
        <v>-1.3393122123775003</v>
      </c>
      <c r="F53">
        <f>( ((3^3)*'MP2-ACCT'!L53) - ((4^3)*'MP2-ACCQ'!L53) ) / ((3^3) - (4^3))</f>
        <v>-4.0830643602901722</v>
      </c>
      <c r="G53">
        <f>( ((3^5)*'MP2-ACCT'!M53) - ((4^5)*'MP2-ACCQ'!M53) ) / ((3^5) - (4^5))</f>
        <v>-0.35358162517104313</v>
      </c>
      <c r="H53">
        <f>( ((3^3)*'MP2-ACCT'!N53) - ((4^3)*'MP2-ACCQ'!N53) ) / ((3^3) - (4^3))</f>
        <v>-1.1914857835194588</v>
      </c>
      <c r="I53">
        <f>( ((3^5)*'MP2-ACCT'!O53) - ((4^5)*'MP2-ACCQ'!O53) ) / ((3^5) - (4^5))</f>
        <v>-0.97182899266389644</v>
      </c>
      <c r="J53">
        <f>( ((3^3)*'MP2-ACCT'!P53) - ((4^3)*'MP2-ACCQ'!P53) ) / ((3^3) - (4^3))</f>
        <v>-2.8761073123905794</v>
      </c>
      <c r="K53">
        <f>( ((3^5)*'MP2-ACCT'!Q53) - ((4^5)*'MP2-ACCQ'!Q53) ) / ((3^5) - (4^5))</f>
        <v>-0.35359893305798418</v>
      </c>
      <c r="L53">
        <f>( ((3^3)*'MP2-ACCT'!R53) - ((4^3)*'MP2-ACCQ'!R53) ) / ((3^3) - (4^3))</f>
        <v>-1.1914923130854123</v>
      </c>
      <c r="M53">
        <f>( ((3^5)*'MP2-ACCT'!S53) - ((4^5)*'MP2-ACCQ'!S53) ) / ((3^5) - (4^5))</f>
        <v>-0.97194293310730739</v>
      </c>
      <c r="N53">
        <f>( ((3^3)*'MP2-ACCT'!T53) - ((4^3)*'MP2-ACCQ'!T53) ) / ((3^3) - (4^3))</f>
        <v>-2.8767200569237632</v>
      </c>
    </row>
    <row r="54" spans="1:14" x14ac:dyDescent="0.25">
      <c r="A54" s="1" t="s">
        <v>221</v>
      </c>
      <c r="B54">
        <f t="shared" si="0"/>
        <v>-1.837902760598098E-2</v>
      </c>
      <c r="C54">
        <f t="shared" si="1"/>
        <v>-1.7686314217572274E-2</v>
      </c>
      <c r="D54">
        <f t="shared" si="2"/>
        <v>6.9271338840870555E-4</v>
      </c>
      <c r="E54">
        <f>( ((3^5)*'MP2-ACCT'!K54) - ((4^5)*'MP2-ACCQ'!K54) ) / ((3^5) - (4^5))</f>
        <v>-1.3343302129433787</v>
      </c>
      <c r="F54">
        <f>( ((3^3)*'MP2-ACCT'!L54) - ((4^3)*'MP2-ACCQ'!L54) ) / ((3^3) - (4^3))</f>
        <v>-4.0771773339616644</v>
      </c>
      <c r="G54">
        <f>( ((3^5)*'MP2-ACCT'!M54) - ((4^5)*'MP2-ACCQ'!M54) ) / ((3^5) - (4^5))</f>
        <v>-0.35366348511332135</v>
      </c>
      <c r="H54">
        <f>( ((3^3)*'MP2-ACCT'!N54) - ((4^3)*'MP2-ACCQ'!N54) ) / ((3^3) - (4^3))</f>
        <v>-1.19201141587993</v>
      </c>
      <c r="I54">
        <f>( ((3^5)*'MP2-ACCT'!O54) - ((4^5)*'MP2-ACCQ'!O54) ) / ((3^5) - (4^5))</f>
        <v>-0.97164304003283808</v>
      </c>
      <c r="J54">
        <f>( ((3^3)*'MP2-ACCT'!P54) - ((4^3)*'MP2-ACCQ'!P54) ) / ((3^3) - (4^3))</f>
        <v>-2.8758105782729726</v>
      </c>
      <c r="K54">
        <f>( ((3^5)*'MP2-ACCT'!Q54) - ((4^5)*'MP2-ACCQ'!Q54) ) / ((3^5) - (4^5))</f>
        <v>-0.35367160882041571</v>
      </c>
      <c r="L54">
        <f>( ((3^3)*'MP2-ACCT'!R54) - ((4^3)*'MP2-ACCQ'!R54) ) / ((3^3) - (4^3))</f>
        <v>-1.1919694528504705</v>
      </c>
      <c r="M54">
        <f>( ((3^5)*'MP2-ACCT'!S54) - ((4^5)*'MP2-ACCQ'!S54) ) / ((3^5) - (4^5))</f>
        <v>-0.97174379079197082</v>
      </c>
      <c r="N54">
        <f>( ((3^3)*'MP2-ACCT'!T54) - ((4^3)*'MP2-ACCQ'!T54) ) / ((3^3) - (4^3))</f>
        <v>-2.876436380224614</v>
      </c>
    </row>
    <row r="55" spans="1:14" x14ac:dyDescent="0.25">
      <c r="A55" s="1" t="s">
        <v>222</v>
      </c>
      <c r="B55">
        <f t="shared" si="0"/>
        <v>-1.7467564423183646E-2</v>
      </c>
      <c r="C55">
        <f t="shared" si="1"/>
        <v>-1.6757591472488897E-2</v>
      </c>
      <c r="D55">
        <f t="shared" si="2"/>
        <v>7.0997295069474831E-4</v>
      </c>
      <c r="E55">
        <f>( ((3^5)*'MP2-ACCT'!K55) - ((4^5)*'MP2-ACCQ'!K55) ) / ((3^5) - (4^5))</f>
        <v>-1.3341714909439319</v>
      </c>
      <c r="F55">
        <f>( ((3^3)*'MP2-ACCT'!L55) - ((4^3)*'MP2-ACCQ'!L55) ) / ((3^3) - (4^3))</f>
        <v>-4.0759986033452291</v>
      </c>
      <c r="G55">
        <f>( ((3^5)*'MP2-ACCT'!M55) - ((4^5)*'MP2-ACCQ'!M55) ) / ((3^5) - (4^5))</f>
        <v>-0.35348372393668009</v>
      </c>
      <c r="H55">
        <f>( ((3^3)*'MP2-ACCT'!N55) - ((4^3)*'MP2-ACCQ'!N55) ) / ((3^3) - (4^3))</f>
        <v>-1.1916071628887082</v>
      </c>
      <c r="I55">
        <f>( ((3^5)*'MP2-ACCT'!O55) - ((4^5)*'MP2-ACCQ'!O55) ) / ((3^5) - (4^5))</f>
        <v>-0.97182761421630715</v>
      </c>
      <c r="J55">
        <f>( ((3^3)*'MP2-ACCT'!P55) - ((4^3)*'MP2-ACCQ'!P55) ) / ((3^3) - (4^3))</f>
        <v>-2.8757840288242824</v>
      </c>
      <c r="K55">
        <f>( ((3^5)*'MP2-ACCT'!Q55) - ((4^5)*'MP2-ACCQ'!Q55) ) / ((3^5) - (4^5))</f>
        <v>-0.35349529876603814</v>
      </c>
      <c r="L55">
        <f>( ((3^3)*'MP2-ACCT'!R55) - ((4^3)*'MP2-ACCQ'!R55) ) / ((3^3) - (4^3))</f>
        <v>-1.1916025089349505</v>
      </c>
      <c r="M55">
        <f>( ((3^5)*'MP2-ACCT'!S55) - ((4^5)*'MP2-ACCQ'!S55) ) / ((3^5) - (4^5))</f>
        <v>-0.97192865321574873</v>
      </c>
      <c r="N55">
        <f>( ((3^3)*'MP2-ACCT'!T55) - ((4^3)*'MP2-ACCQ'!T55) ) / ((3^3) - (4^3))</f>
        <v>-2.8763860418999352</v>
      </c>
    </row>
    <row r="56" spans="1:14" x14ac:dyDescent="0.25">
      <c r="A56" s="1" t="s">
        <v>223</v>
      </c>
      <c r="B56">
        <f t="shared" si="0"/>
        <v>-2.5773623161521542E-2</v>
      </c>
      <c r="C56">
        <f t="shared" si="1"/>
        <v>-2.5082962340207349E-2</v>
      </c>
      <c r="D56">
        <f t="shared" si="2"/>
        <v>6.9066082131419293E-4</v>
      </c>
      <c r="E56">
        <f>( ((3^5)*'MP2-ACCT'!K56) - ((4^5)*'MP2-ACCQ'!K56) ) / ((3^5) - (4^5))</f>
        <v>-1.337771475072719</v>
      </c>
      <c r="F56">
        <f>( ((3^3)*'MP2-ACCT'!L56) - ((4^3)*'MP2-ACCQ'!L56) ) / ((3^3) - (4^3))</f>
        <v>-4.0811781613517306</v>
      </c>
      <c r="G56">
        <f>( ((3^5)*'MP2-ACCT'!M56) - ((4^5)*'MP2-ACCQ'!M56) ) / ((3^5) - (4^5))</f>
        <v>-0.35353675711028298</v>
      </c>
      <c r="H56">
        <f>( ((3^3)*'MP2-ACCT'!N56) - ((4^3)*'MP2-ACCQ'!N56) ) / ((3^3) - (4^3))</f>
        <v>-1.1914423267908638</v>
      </c>
      <c r="I56">
        <f>( ((3^5)*'MP2-ACCT'!O56) - ((4^5)*'MP2-ACCQ'!O56) ) / ((3^5) - (4^5))</f>
        <v>-0.97196064569320439</v>
      </c>
      <c r="J56">
        <f>( ((3^3)*'MP2-ACCT'!P56) - ((4^3)*'MP2-ACCQ'!P56) ) / ((3^3) - (4^3))</f>
        <v>-2.8762362836685766</v>
      </c>
      <c r="K56">
        <f>( ((3^5)*'MP2-ACCT'!Q56) - ((4^5)*'MP2-ACCQ'!Q56) ) / ((3^5) - (4^5))</f>
        <v>-0.35355274791060382</v>
      </c>
      <c r="L56">
        <f>( ((3^3)*'MP2-ACCT'!R56) - ((4^3)*'MP2-ACCQ'!R56) ) / ((3^3) - (4^3))</f>
        <v>-1.1914542945682141</v>
      </c>
      <c r="M56">
        <f>( ((3^5)*'MP2-ACCT'!S56) - ((4^5)*'MP2-ACCQ'!S56) ) / ((3^5) - (4^5))</f>
        <v>-0.97206085960997413</v>
      </c>
      <c r="N56">
        <f>( ((3^3)*'MP2-ACCT'!T56) - ((4^3)*'MP2-ACCQ'!T56) ) / ((3^3) - (4^3))</f>
        <v>-2.8767987719954502</v>
      </c>
    </row>
    <row r="57" spans="1:14" x14ac:dyDescent="0.25">
      <c r="A57" s="1" t="s">
        <v>224</v>
      </c>
      <c r="B57">
        <f t="shared" si="0"/>
        <v>-1.504816828537292E-2</v>
      </c>
      <c r="C57">
        <f t="shared" si="1"/>
        <v>-1.4435112335241751E-2</v>
      </c>
      <c r="D57">
        <f t="shared" si="2"/>
        <v>6.1305595013116942E-4</v>
      </c>
      <c r="E57">
        <f>( ((3^5)*'MP2-ACCT'!K57) - ((4^5)*'MP2-ACCQ'!K57) ) / ((3^5) - (4^5))</f>
        <v>-0.85248838705437147</v>
      </c>
      <c r="F57">
        <f>( ((3^3)*'MP2-ACCT'!L57) - ((4^3)*'MP2-ACCQ'!L57) ) / ((3^3) - (4^3))</f>
        <v>-2.6867393742211148</v>
      </c>
      <c r="G57">
        <f>( ((3^5)*'MP2-ACCT'!M57) - ((4^5)*'MP2-ACCQ'!M57) ) / ((3^5) - (4^5))</f>
        <v>-0.35350599737153798</v>
      </c>
      <c r="H57">
        <f>( ((3^3)*'MP2-ACCT'!N57) - ((4^3)*'MP2-ACCQ'!N57) ) / ((3^3) - (4^3))</f>
        <v>-1.1914004091354311</v>
      </c>
      <c r="I57">
        <f>( ((3^5)*'MP2-ACCT'!O57) - ((4^5)*'MP2-ACCQ'!O57) ) / ((3^5) - (4^5))</f>
        <v>-0.4918205995886677</v>
      </c>
      <c r="J57">
        <f>( ((3^3)*'MP2-ACCT'!P57) - ((4^3)*'MP2-ACCQ'!P57) ) / ((3^3) - (4^3))</f>
        <v>-1.4874525868944763</v>
      </c>
      <c r="K57">
        <f>( ((3^5)*'MP2-ACCT'!Q57) - ((4^5)*'MP2-ACCQ'!Q57) ) / ((3^5) - (4^5))</f>
        <v>-0.35351627878425146</v>
      </c>
      <c r="L57">
        <f>( ((3^3)*'MP2-ACCT'!R57) - ((4^3)*'MP2-ACCQ'!R57) ) / ((3^3) - (4^3))</f>
        <v>-1.1914096136851131</v>
      </c>
      <c r="M57">
        <f>( ((3^5)*'MP2-ACCT'!S57) - ((4^5)*'MP2-ACCQ'!S57) ) / ((3^5) - (4^5))</f>
        <v>-0.49189740385712621</v>
      </c>
      <c r="N57">
        <f>( ((3^3)*'MP2-ACCT'!T57) - ((4^3)*'MP2-ACCQ'!T57) ) / ((3^3) - (4^3))</f>
        <v>-1.4879693526137536</v>
      </c>
    </row>
    <row r="58" spans="1:14" x14ac:dyDescent="0.25">
      <c r="A58" s="1" t="s">
        <v>225</v>
      </c>
      <c r="B58">
        <f t="shared" si="0"/>
        <v>-1.3610814036878471E-2</v>
      </c>
      <c r="C58">
        <f t="shared" si="1"/>
        <v>-1.3098021915844971E-2</v>
      </c>
      <c r="D58">
        <f t="shared" si="2"/>
        <v>5.1279212103350069E-4</v>
      </c>
      <c r="E58">
        <f>( ((3^5)*'MP2-ACCT'!K58) - ((4^5)*'MP2-ACCQ'!K58) ) / ((3^5) - (4^5))</f>
        <v>-0.85161043982936446</v>
      </c>
      <c r="F58">
        <f>( ((3^3)*'MP2-ACCT'!L58) - ((4^3)*'MP2-ACCQ'!L58) ) / ((3^3) - (4^3))</f>
        <v>-2.6858097699533792</v>
      </c>
      <c r="G58">
        <f>( ((3^5)*'MP2-ACCT'!M58) - ((4^5)*'MP2-ACCQ'!M58) ) / ((3^5) - (4^5))</f>
        <v>-0.35335902114366063</v>
      </c>
      <c r="H58">
        <f>( ((3^3)*'MP2-ACCT'!N58) - ((4^3)*'MP2-ACCQ'!N58) ) / ((3^3) - (4^3))</f>
        <v>-1.1911593282201474</v>
      </c>
      <c r="I58">
        <f>( ((3^5)*'MP2-ACCT'!O58) - ((4^5)*'MP2-ACCQ'!O58) ) / ((3^5) - (4^5))</f>
        <v>-0.4918242264668774</v>
      </c>
      <c r="J58">
        <f>( ((3^3)*'MP2-ACCT'!P58) - ((4^3)*'MP2-ACCQ'!P58) ) / ((3^3) - (4^3))</f>
        <v>-1.4874668199151799</v>
      </c>
      <c r="K58">
        <f>( ((3^5)*'MP2-ACCT'!Q58) - ((4^5)*'MP2-ACCQ'!Q58) ) / ((3^5) - (4^5))</f>
        <v>-0.35336873989746026</v>
      </c>
      <c r="L58">
        <f>( ((3^3)*'MP2-ACCT'!R58) - ((4^3)*'MP2-ACCQ'!R58) ) / ((3^3) - (4^3))</f>
        <v>-1.1911651451415723</v>
      </c>
      <c r="M58">
        <f>( ((3^5)*'MP2-ACCT'!S58) - ((4^5)*'MP2-ACCQ'!S58) ) / ((3^5) - (4^5))</f>
        <v>-0.49188753951589181</v>
      </c>
      <c r="N58">
        <f>( ((3^3)*'MP2-ACCT'!T58) - ((4^3)*'MP2-ACCQ'!T58) ) / ((3^3) - (4^3))</f>
        <v>-1.4879007633119741</v>
      </c>
    </row>
    <row r="59" spans="1:14" x14ac:dyDescent="0.25">
      <c r="A59" s="1" t="s">
        <v>226</v>
      </c>
      <c r="B59">
        <f t="shared" si="0"/>
        <v>-1.8731229815764028E-2</v>
      </c>
      <c r="C59">
        <f t="shared" si="1"/>
        <v>-1.8320518284423049E-2</v>
      </c>
      <c r="D59">
        <f t="shared" si="2"/>
        <v>4.1071153134097926E-4</v>
      </c>
      <c r="E59">
        <f>( ((3^5)*'MP2-ACCT'!K59) - ((4^5)*'MP2-ACCQ'!K59) ) / ((3^5) - (4^5))</f>
        <v>-0.9258717175653669</v>
      </c>
      <c r="F59">
        <f>( ((3^3)*'MP2-ACCT'!L59) - ((4^3)*'MP2-ACCQ'!L59) ) / ((3^3) - (4^3))</f>
        <v>-2.9236876508985117</v>
      </c>
      <c r="G59">
        <f>( ((3^5)*'MP2-ACCT'!M59) - ((4^5)*'MP2-ACCQ'!M59) ) / ((3^5) - (4^5))</f>
        <v>-0.35378587574877718</v>
      </c>
      <c r="H59">
        <f>( ((3^3)*'MP2-ACCT'!N59) - ((4^3)*'MP2-ACCQ'!N59) ) / ((3^3) - (4^3))</f>
        <v>-1.1917965454692099</v>
      </c>
      <c r="I59">
        <f>( ((3^5)*'MP2-ACCT'!O59) - ((4^5)*'MP2-ACCQ'!O59) ) / ((3^5) - (4^5))</f>
        <v>-0.56267632103646359</v>
      </c>
      <c r="J59">
        <f>( ((3^3)*'MP2-ACCT'!P59) - ((4^3)*'MP2-ACCQ'!P59) ) / ((3^3) - (4^3))</f>
        <v>-1.7225693963936641</v>
      </c>
      <c r="K59">
        <f>( ((3^5)*'MP2-ACCT'!Q59) - ((4^5)*'MP2-ACCQ'!Q59) ) / ((3^5) - (4^5))</f>
        <v>-0.35379688758924172</v>
      </c>
      <c r="L59">
        <f>( ((3^3)*'MP2-ACCT'!R59) - ((4^3)*'MP2-ACCQ'!R59) ) / ((3^3) - (4^3))</f>
        <v>-1.1917837189367624</v>
      </c>
      <c r="M59">
        <f>( ((3^5)*'MP2-ACCT'!S59) - ((4^5)*'MP2-ACCQ'!S59) ) / ((3^5) - (4^5))</f>
        <v>-0.56274118810308948</v>
      </c>
      <c r="N59">
        <f>( ((3^3)*'MP2-ACCT'!T59) - ((4^3)*'MP2-ACCQ'!T59) ) / ((3^3) - (4^3))</f>
        <v>-1.7229170555503619</v>
      </c>
    </row>
    <row r="60" spans="1:14" x14ac:dyDescent="0.25">
      <c r="A60" s="1" t="s">
        <v>227</v>
      </c>
      <c r="B60">
        <f t="shared" si="0"/>
        <v>-1.6470061144350456E-2</v>
      </c>
      <c r="C60">
        <f t="shared" si="1"/>
        <v>-1.6067750899823707E-2</v>
      </c>
      <c r="D60">
        <f t="shared" si="2"/>
        <v>4.0231024452674902E-4</v>
      </c>
      <c r="E60">
        <f>( ((3^5)*'MP2-ACCT'!K60) - ((4^5)*'MP2-ACCQ'!K60) ) / ((3^5) - (4^5))</f>
        <v>-0.92450382721078206</v>
      </c>
      <c r="F60">
        <f>( ((3^3)*'MP2-ACCT'!L60) - ((4^3)*'MP2-ACCQ'!L60) ) / ((3^3) - (4^3))</f>
        <v>-2.9222323588123951</v>
      </c>
      <c r="G60">
        <f>( ((3^5)*'MP2-ACCT'!M60) - ((4^5)*'MP2-ACCQ'!M60) ) / ((3^5) - (4^5))</f>
        <v>-0.35351453602938526</v>
      </c>
      <c r="H60">
        <f>( ((3^3)*'MP2-ACCT'!N60) - ((4^3)*'MP2-ACCQ'!N60) ) / ((3^3) - (4^3))</f>
        <v>-1.1914404126074101</v>
      </c>
      <c r="I60">
        <f>( ((3^5)*'MP2-ACCT'!O60) - ((4^5)*'MP2-ACCQ'!O60) ) / ((3^5) - (4^5))</f>
        <v>-0.56269228865310272</v>
      </c>
      <c r="J60">
        <f>( ((3^3)*'MP2-ACCT'!P60) - ((4^3)*'MP2-ACCQ'!P60) ) / ((3^3) - (4^3))</f>
        <v>-1.7226188875889286</v>
      </c>
      <c r="K60">
        <f>( ((3^5)*'MP2-ACCT'!Q60) - ((4^5)*'MP2-ACCQ'!Q60) ) / ((3^5) - (4^5))</f>
        <v>-0.35352609045389499</v>
      </c>
      <c r="L60">
        <f>( ((3^3)*'MP2-ACCT'!R60) - ((4^3)*'MP2-ACCQ'!R60) ) / ((3^3) - (4^3))</f>
        <v>-1.191442913885576</v>
      </c>
      <c r="M60">
        <f>( ((3^5)*'MP2-ACCT'!S60) - ((4^5)*'MP2-ACCQ'!S60) ) / ((3^5) - (4^5))</f>
        <v>-0.56275187623620559</v>
      </c>
      <c r="N60">
        <f>( ((3^3)*'MP2-ACCT'!T60) - ((4^3)*'MP2-ACCQ'!T60) ) / ((3^3) - (4^3))</f>
        <v>-1.7229475545476767</v>
      </c>
    </row>
    <row r="61" spans="1:14" x14ac:dyDescent="0.25">
      <c r="A61" s="1" t="s">
        <v>228</v>
      </c>
      <c r="B61">
        <f t="shared" si="0"/>
        <v>-1.2424412616103053E-2</v>
      </c>
      <c r="C61">
        <f t="shared" si="1"/>
        <v>-1.2000018871799467E-2</v>
      </c>
      <c r="D61">
        <f t="shared" si="2"/>
        <v>4.2439374430358612E-4</v>
      </c>
      <c r="E61">
        <f>( ((3^5)*'MP2-ACCT'!K61) - ((4^5)*'MP2-ACCQ'!K61) ) / ((3^5) - (4^5))</f>
        <v>-0.66468206328191493</v>
      </c>
      <c r="F61">
        <f>( ((3^3)*'MP2-ACCT'!L61) - ((4^3)*'MP2-ACCQ'!L61) ) / ((3^3) - (4^3))</f>
        <v>-2.2225008659775094</v>
      </c>
      <c r="G61">
        <f>( ((3^5)*'MP2-ACCT'!M61) - ((4^5)*'MP2-ACCQ'!M61) ) / ((3^5) - (4^5))</f>
        <v>-0.33731525253269512</v>
      </c>
      <c r="H61">
        <f>( ((3^3)*'MP2-ACCT'!N61) - ((4^3)*'MP2-ACCQ'!N61) ) / ((3^3) - (4^3))</f>
        <v>-1.234618733054156</v>
      </c>
      <c r="I61">
        <f>( ((3^5)*'MP2-ACCT'!O61) - ((4^5)*'MP2-ACCQ'!O61) ) / ((3^5) - (4^5))</f>
        <v>-0.32131828887145647</v>
      </c>
      <c r="J61">
        <f>( ((3^3)*'MP2-ACCT'!P61) - ((4^3)*'MP2-ACCQ'!P61) ) / ((3^3) - (4^3))</f>
        <v>-0.98150624218501348</v>
      </c>
      <c r="K61">
        <f>( ((3^5)*'MP2-ACCT'!Q61) - ((4^5)*'MP2-ACCQ'!Q61) ) / ((3^5) - (4^5))</f>
        <v>-0.33731863692104547</v>
      </c>
      <c r="L61">
        <f>( ((3^3)*'MP2-ACCT'!R61) - ((4^3)*'MP2-ACCQ'!R61) ) / ((3^3) - (4^3))</f>
        <v>-1.234598697043489</v>
      </c>
      <c r="M61">
        <f>( ((3^5)*'MP2-ACCT'!S61) - ((4^5)*'MP2-ACCQ'!S61) ) / ((3^5) - (4^5))</f>
        <v>-0.32137218136576728</v>
      </c>
      <c r="N61">
        <f>( ((3^3)*'MP2-ACCT'!T61) - ((4^3)*'MP2-ACCQ'!T61) ) / ((3^3) - (4^3))</f>
        <v>-0.98189339505732287</v>
      </c>
    </row>
    <row r="62" spans="1:14" x14ac:dyDescent="0.25">
      <c r="A62" s="1" t="s">
        <v>229</v>
      </c>
      <c r="B62">
        <f t="shared" si="0"/>
        <v>-1.1705653040181563E-2</v>
      </c>
      <c r="C62">
        <f t="shared" si="1"/>
        <v>-1.1270367869394171E-2</v>
      </c>
      <c r="D62">
        <f t="shared" si="2"/>
        <v>4.3528517078739171E-4</v>
      </c>
      <c r="E62">
        <f>( ((3^5)*'MP2-ACCT'!K62) - ((4^5)*'MP2-ACCQ'!K62) ) / ((3^5) - (4^5))</f>
        <v>-0.66452065565626539</v>
      </c>
      <c r="F62">
        <f>( ((3^3)*'MP2-ACCT'!L62) - ((4^3)*'MP2-ACCQ'!L62) ) / ((3^3) - (4^3))</f>
        <v>-2.222336611438656</v>
      </c>
      <c r="G62">
        <f>( ((3^5)*'MP2-ACCT'!M62) - ((4^5)*'MP2-ACCQ'!M62) ) / ((3^5) - (4^5))</f>
        <v>-0.337507155042438</v>
      </c>
      <c r="H62">
        <f>( ((3^3)*'MP2-ACCT'!N62) - ((4^3)*'MP2-ACCQ'!N62) ) / ((3^3) - (4^3))</f>
        <v>-1.2347876774876125</v>
      </c>
      <c r="I62">
        <f>( ((3^5)*'MP2-ACCT'!O62) - ((4^5)*'MP2-ACCQ'!O62) ) / ((3^5) - (4^5))</f>
        <v>-0.32132341234413409</v>
      </c>
      <c r="J62">
        <f>( ((3^3)*'MP2-ACCT'!P62) - ((4^3)*'MP2-ACCQ'!P62) ) / ((3^3) - (4^3))</f>
        <v>-0.981533369180555</v>
      </c>
      <c r="K62">
        <f>( ((3^5)*'MP2-ACCT'!Q62) - ((4^5)*'MP2-ACCQ'!Q62) ) / ((3^5) - (4^5))</f>
        <v>-0.33751001790897406</v>
      </c>
      <c r="L62">
        <f>( ((3^3)*'MP2-ACCT'!R62) - ((4^3)*'MP2-ACCQ'!R62) ) / ((3^3) - (4^3))</f>
        <v>-1.2347533699890958</v>
      </c>
      <c r="M62">
        <f>( ((3^5)*'MP2-ACCT'!S62) - ((4^5)*'MP2-ACCQ'!S62) ) / ((3^5) - (4^5))</f>
        <v>-0.32137694558154595</v>
      </c>
      <c r="N62">
        <f>( ((3^3)*'MP2-ACCT'!T62) - ((4^3)*'MP2-ACCQ'!T62) ) / ((3^3) - (4^3))</f>
        <v>-0.98194656574591133</v>
      </c>
    </row>
    <row r="63" spans="1:14" x14ac:dyDescent="0.25">
      <c r="A63" s="1" t="s">
        <v>230</v>
      </c>
      <c r="B63">
        <f t="shared" si="0"/>
        <v>-1.1557787949975973E-2</v>
      </c>
      <c r="C63">
        <f t="shared" si="1"/>
        <v>-1.1136862861618413E-2</v>
      </c>
      <c r="D63">
        <f t="shared" si="2"/>
        <v>4.2092508835755993E-4</v>
      </c>
      <c r="E63">
        <f>( ((3^5)*'MP2-ACCT'!K63) - ((4^5)*'MP2-ACCQ'!K63) ) / ((3^5) - (4^5))</f>
        <v>-0.66425630128794644</v>
      </c>
      <c r="F63">
        <f>( ((3^3)*'MP2-ACCT'!L63) - ((4^3)*'MP2-ACCQ'!L63) ) / ((3^3) - (4^3))</f>
        <v>-2.222177057848612</v>
      </c>
      <c r="G63">
        <f>( ((3^5)*'MP2-ACCT'!M63) - ((4^5)*'MP2-ACCQ'!M63) ) / ((3^5) - (4^5))</f>
        <v>-0.33735145268165206</v>
      </c>
      <c r="H63">
        <f>( ((3^3)*'MP2-ACCT'!N63) - ((4^3)*'MP2-ACCQ'!N63) ) / ((3^3) - (4^3))</f>
        <v>-1.2346839099833076</v>
      </c>
      <c r="I63">
        <f>( ((3^5)*'MP2-ACCT'!O63) - ((4^5)*'MP2-ACCQ'!O63) ) / ((3^5) - (4^5))</f>
        <v>-0.32132173659338736</v>
      </c>
      <c r="J63">
        <f>( ((3^3)*'MP2-ACCT'!P63) - ((4^3)*'MP2-ACCQ'!P63) ) / ((3^3) - (4^3))</f>
        <v>-0.98151847192823549</v>
      </c>
      <c r="K63">
        <f>( ((3^5)*'MP2-ACCT'!Q63) - ((4^5)*'MP2-ACCQ'!Q63) ) / ((3^5) - (4^5))</f>
        <v>-0.33735584454372658</v>
      </c>
      <c r="L63">
        <f>( ((3^3)*'MP2-ACCT'!R63) - ((4^3)*'MP2-ACCQ'!R63) ) / ((3^3) - (4^3))</f>
        <v>-1.2346740438337998</v>
      </c>
      <c r="M63">
        <f>( ((3^5)*'MP2-ACCT'!S63) - ((4^5)*'MP2-ACCQ'!S63) ) / ((3^5) - (4^5))</f>
        <v>-0.32137274083879303</v>
      </c>
      <c r="N63">
        <f>( ((3^3)*'MP2-ACCT'!T63) - ((4^3)*'MP2-ACCQ'!T63) ) / ((3^3) - (4^3))</f>
        <v>-0.98189386705862081</v>
      </c>
    </row>
    <row r="64" spans="1:14" x14ac:dyDescent="0.25">
      <c r="A64" s="1" t="s">
        <v>31</v>
      </c>
      <c r="B64">
        <f t="shared" si="0"/>
        <v>-2.2458035979614099E-2</v>
      </c>
      <c r="C64">
        <f t="shared" si="1"/>
        <v>-1.7932965982731197E-2</v>
      </c>
      <c r="D64">
        <f t="shared" si="2"/>
        <v>4.5250699968829022E-3</v>
      </c>
      <c r="E64">
        <f>( ((3^5)*'MP2-ACCT'!K64) - ((4^5)*'MP2-ACCQ'!K64) ) / ((3^5) - (4^5))</f>
        <v>-0.44685815255639266</v>
      </c>
      <c r="F64">
        <f>( ((3^3)*'MP2-ACCT'!L64) - ((4^3)*'MP2-ACCQ'!L64) ) / ((3^3) - (4^3))</f>
        <v>-1.5057201057756044</v>
      </c>
      <c r="G64">
        <f>( ((3^5)*'MP2-ACCT'!M64) - ((4^5)*'MP2-ACCQ'!M64) ) / ((3^5) - (4^5))</f>
        <v>-0.33757584106004795</v>
      </c>
      <c r="H64">
        <f>( ((3^3)*'MP2-ACCT'!N64) - ((4^3)*'MP2-ACCQ'!N64) ) / ((3^3) - (4^3))</f>
        <v>-1.2349725551907225</v>
      </c>
      <c r="I64">
        <f>( ((3^5)*'MP2-ACCT'!O64) - ((4^5)*'MP2-ACCQ'!O64) ) / ((3^5) - (4^5))</f>
        <v>-9.9140923621121688E-2</v>
      </c>
      <c r="J64">
        <f>( ((3^3)*'MP2-ACCT'!P64) - ((4^3)*'MP2-ACCQ'!P64) ) / ((3^3) - (4^3))</f>
        <v>-0.25843090248049078</v>
      </c>
      <c r="K64">
        <f>( ((3^5)*'MP2-ACCT'!Q64) - ((4^5)*'MP2-ACCQ'!Q64) ) / ((3^5) - (4^5))</f>
        <v>-0.33757905284457018</v>
      </c>
      <c r="L64">
        <f>( ((3^3)*'MP2-ACCT'!R64) - ((4^3)*'MP2-ACCQ'!R64) ) / ((3^3) - (4^3))</f>
        <v>-1.2349862029479253</v>
      </c>
      <c r="M64">
        <f>( ((3^5)*'MP2-ACCT'!S64) - ((4^5)*'MP2-ACCQ'!S64) ) / ((3^5) - (4^5))</f>
        <v>-0.10062915125289693</v>
      </c>
      <c r="N64">
        <f>( ((3^3)*'MP2-ACCT'!T64) - ((4^3)*'MP2-ACCQ'!T64) ) / ((3^3) - (4^3))</f>
        <v>-0.2614508853038735</v>
      </c>
    </row>
    <row r="65" spans="1:14" x14ac:dyDescent="0.25">
      <c r="A65" s="1" t="s">
        <v>32</v>
      </c>
      <c r="B65">
        <f t="shared" si="0"/>
        <v>-2.1800879132619189E-2</v>
      </c>
      <c r="C65">
        <f t="shared" si="1"/>
        <v>-1.7330691037776236E-2</v>
      </c>
      <c r="D65">
        <f t="shared" si="2"/>
        <v>4.4701880948429529E-3</v>
      </c>
      <c r="E65">
        <f>( ((3^5)*'MP2-ACCT'!K65) - ((4^5)*'MP2-ACCQ'!K65) ) / ((3^5) - (4^5))</f>
        <v>-0.44651823832423232</v>
      </c>
      <c r="F65">
        <f>( ((3^3)*'MP2-ACCT'!L65) - ((4^3)*'MP2-ACCQ'!L65) ) / ((3^3) - (4^3))</f>
        <v>-1.5055381668433994</v>
      </c>
      <c r="G65">
        <f>( ((3^5)*'MP2-ACCT'!M65) - ((4^5)*'MP2-ACCQ'!M65) ) / ((3^5) - (4^5))</f>
        <v>-0.33754416178939511</v>
      </c>
      <c r="H65">
        <f>( ((3^3)*'MP2-ACCT'!N65) - ((4^3)*'MP2-ACCQ'!N65) ) / ((3^3) - (4^3))</f>
        <v>-1.2351395381439976</v>
      </c>
      <c r="I65">
        <f>( ((3^5)*'MP2-ACCT'!O65) - ((4^5)*'MP2-ACCQ'!O65) ) / ((3^5) - (4^5))</f>
        <v>-9.9140923621121951E-2</v>
      </c>
      <c r="J65">
        <f>( ((3^3)*'MP2-ACCT'!P65) - ((4^3)*'MP2-ACCQ'!P65) ) / ((3^3) - (4^3))</f>
        <v>-0.25843090248049794</v>
      </c>
      <c r="K65">
        <f>( ((3^5)*'MP2-ACCT'!Q65) - ((4^5)*'MP2-ACCQ'!Q65) ) / ((3^5) - (4^5))</f>
        <v>-0.33754599250229222</v>
      </c>
      <c r="L65">
        <f>( ((3^3)*'MP2-ACCT'!R65) - ((4^3)*'MP2-ACCQ'!R65) ) / ((3^3) - (4^3))</f>
        <v>-1.235133771984724</v>
      </c>
      <c r="M65">
        <f>( ((3^5)*'MP2-ACCT'!S65) - ((4^5)*'MP2-ACCQ'!S65) ) / ((3^5) - (4^5))</f>
        <v>-0.10059899107085597</v>
      </c>
      <c r="N65">
        <f>( ((3^3)*'MP2-ACCT'!T65) - ((4^3)*'MP2-ACCQ'!T65) ) / ((3^3) - (4^3))</f>
        <v>-0.26144695857198319</v>
      </c>
    </row>
    <row r="66" spans="1:14" x14ac:dyDescent="0.25">
      <c r="A66" s="1" t="s">
        <v>33</v>
      </c>
      <c r="B66">
        <f t="shared" si="0"/>
        <v>-2.1325669571379879E-2</v>
      </c>
      <c r="C66">
        <f t="shared" si="1"/>
        <v>-1.7118282617136271E-2</v>
      </c>
      <c r="D66">
        <f t="shared" si="2"/>
        <v>4.2073869542436082E-3</v>
      </c>
      <c r="E66">
        <f>( ((3^5)*'MP2-ACCT'!K66) - ((4^5)*'MP2-ACCQ'!K66) ) / ((3^5) - (4^5))</f>
        <v>-0.44628087382949322</v>
      </c>
      <c r="F66">
        <f>( ((3^3)*'MP2-ACCT'!L66) - ((4^3)*'MP2-ACCQ'!L66) ) / ((3^3) - (4^3))</f>
        <v>-1.5051598551671197</v>
      </c>
      <c r="G66">
        <f>( ((3^5)*'MP2-ACCT'!M66) - ((4^5)*'MP2-ACCQ'!M66) ) / ((3^5) - (4^5))</f>
        <v>-0.33753641661915101</v>
      </c>
      <c r="H66">
        <f>( ((3^3)*'MP2-ACCT'!N66) - ((4^3)*'MP2-ACCQ'!N66) ) / ((3^3) - (4^3))</f>
        <v>-1.2350068167042418</v>
      </c>
      <c r="I66">
        <f>( ((3^5)*'MP2-ACCT'!O66) - ((4^5)*'MP2-ACCQ'!O66) ) / ((3^5) - (4^5))</f>
        <v>-9.9140923621186358E-2</v>
      </c>
      <c r="J66">
        <f>( ((3^3)*'MP2-ACCT'!P66) - ((4^3)*'MP2-ACCQ'!P66) ) / ((3^3) - (4^3))</f>
        <v>-0.25843090248065381</v>
      </c>
      <c r="K66">
        <f>( ((3^5)*'MP2-ACCT'!Q66) - ((4^5)*'MP2-ACCQ'!Q66) ) / ((3^5) - (4^5))</f>
        <v>-0.337540010408175</v>
      </c>
      <c r="L66">
        <f>( ((3^3)*'MP2-ACCT'!R66) - ((4^3)*'MP2-ACCQ'!R66) ) / ((3^3) - (4^3))</f>
        <v>-1.2350224446717577</v>
      </c>
      <c r="M66">
        <f>( ((3^5)*'MP2-ACCT'!S66) - ((4^5)*'MP2-ACCQ'!S66) ) / ((3^5) - (4^5))</f>
        <v>-0.10052562262882225</v>
      </c>
      <c r="N66">
        <f>( ((3^3)*'MP2-ACCT'!T66) - ((4^3)*'MP2-ACCQ'!T66) ) / ((3^3) - (4^3))</f>
        <v>-0.26123436867072175</v>
      </c>
    </row>
    <row r="67" spans="1:14" x14ac:dyDescent="0.25">
      <c r="A67" s="1" t="s">
        <v>231</v>
      </c>
      <c r="B67">
        <f t="shared" ref="B67:B130" si="3">(E67+F67)-(G67+H67)-(I67+J67)</f>
        <v>-1.5963969263281697E-2</v>
      </c>
      <c r="C67">
        <f t="shared" ref="C67:C130" si="4">(E67+F67)-(K67+L67)-(M67+N67)</f>
        <v>-1.5340604820261006E-2</v>
      </c>
      <c r="D67">
        <f t="shared" ref="D67:D130" si="5">C67-B67</f>
        <v>6.2336444302069083E-4</v>
      </c>
      <c r="E67">
        <f>( ((3^5)*'MP2-ACCT'!K67) - ((4^5)*'MP2-ACCQ'!K67) ) / ((3^5) - (4^5))</f>
        <v>-0.39925402912042435</v>
      </c>
      <c r="F67">
        <f>( ((3^3)*'MP2-ACCT'!L67) - ((4^3)*'MP2-ACCQ'!L67) ) / ((3^3) - (4^3))</f>
        <v>-1.4282553884613514</v>
      </c>
      <c r="G67">
        <f>( ((3^5)*'MP2-ACCT'!M67) - ((4^5)*'MP2-ACCQ'!M67) ) / ((3^5) - (4^5))</f>
        <v>-0.33759743327688957</v>
      </c>
      <c r="H67">
        <f>( ((3^3)*'MP2-ACCT'!N67) - ((4^3)*'MP2-ACCQ'!N67) ) / ((3^3) - (4^3))</f>
        <v>-1.2349989018054111</v>
      </c>
      <c r="I67">
        <f>( ((3^5)*'MP2-ACCT'!O67) - ((4^5)*'MP2-ACCQ'!O67) ) / ((3^5) - (4^5))</f>
        <v>-5.4092224965988492E-2</v>
      </c>
      <c r="J67">
        <f>( ((3^3)*'MP2-ACCT'!P67) - ((4^3)*'MP2-ACCQ'!P67) ) / ((3^3) - (4^3))</f>
        <v>-0.18485688827020477</v>
      </c>
      <c r="K67">
        <f>( ((3^5)*'MP2-ACCT'!Q67) - ((4^5)*'MP2-ACCQ'!Q67) ) / ((3^5) - (4^5))</f>
        <v>-0.33759993850691355</v>
      </c>
      <c r="L67">
        <f>( ((3^3)*'MP2-ACCT'!R67) - ((4^3)*'MP2-ACCQ'!R67) ) / ((3^3) - (4^3))</f>
        <v>-1.2350032675291394</v>
      </c>
      <c r="M67">
        <f>( ((3^5)*'MP2-ACCT'!S67) - ((4^5)*'MP2-ACCQ'!S67) ) / ((3^5) - (4^5))</f>
        <v>-5.4131789545877315E-2</v>
      </c>
      <c r="N67">
        <f>( ((3^3)*'MP2-ACCT'!T67) - ((4^3)*'MP2-ACCQ'!T67) ) / ((3^3) - (4^3))</f>
        <v>-0.18543381717958446</v>
      </c>
    </row>
    <row r="68" spans="1:14" x14ac:dyDescent="0.25">
      <c r="A68" s="1" t="s">
        <v>232</v>
      </c>
      <c r="B68">
        <f t="shared" si="3"/>
        <v>-1.5598278469871107E-2</v>
      </c>
      <c r="C68">
        <f t="shared" si="4"/>
        <v>-1.4957309562029231E-2</v>
      </c>
      <c r="D68">
        <f t="shared" si="5"/>
        <v>6.4096890784187677E-4</v>
      </c>
      <c r="E68">
        <f>( ((3^5)*'MP2-ACCT'!K68) - ((4^5)*'MP2-ACCQ'!K68) ) / ((3^5) - (4^5))</f>
        <v>-0.39896865658455632</v>
      </c>
      <c r="F68">
        <f>( ((3^3)*'MP2-ACCT'!L68) - ((4^3)*'MP2-ACCQ'!L68) ) / ((3^3) - (4^3))</f>
        <v>-1.4281156941418218</v>
      </c>
      <c r="G68">
        <f>( ((3^5)*'MP2-ACCT'!M68) - ((4^5)*'MP2-ACCQ'!M68) ) / ((3^5) - (4^5))</f>
        <v>-0.33748905054145351</v>
      </c>
      <c r="H68">
        <f>( ((3^3)*'MP2-ACCT'!N68) - ((4^3)*'MP2-ACCQ'!N68) ) / ((3^3) - (4^3))</f>
        <v>-1.2350479084788712</v>
      </c>
      <c r="I68">
        <f>( ((3^5)*'MP2-ACCT'!O68) - ((4^5)*'MP2-ACCQ'!O68) ) / ((3^5) - (4^5))</f>
        <v>-5.4092224965986153E-2</v>
      </c>
      <c r="J68">
        <f>( ((3^3)*'MP2-ACCT'!P68) - ((4^3)*'MP2-ACCQ'!P68) ) / ((3^3) - (4^3))</f>
        <v>-0.18485688827019597</v>
      </c>
      <c r="K68">
        <f>( ((3^5)*'MP2-ACCT'!Q68) - ((4^5)*'MP2-ACCQ'!Q68) ) / ((3^5) - (4^5))</f>
        <v>-0.33749072448512546</v>
      </c>
      <c r="L68">
        <f>( ((3^3)*'MP2-ACCT'!R68) - ((4^3)*'MP2-ACCQ'!R68) ) / ((3^3) - (4^3))</f>
        <v>-1.2350398653481296</v>
      </c>
      <c r="M68">
        <f>( ((3^5)*'MP2-ACCT'!S68) - ((4^5)*'MP2-ACCQ'!S68) ) / ((3^5) - (4^5))</f>
        <v>-5.4132793746682055E-2</v>
      </c>
      <c r="N68">
        <f>( ((3^3)*'MP2-ACCT'!T68) - ((4^3)*'MP2-ACCQ'!T68) ) / ((3^3) - (4^3))</f>
        <v>-0.18546365758441169</v>
      </c>
    </row>
    <row r="69" spans="1:14" x14ac:dyDescent="0.25">
      <c r="A69" s="1" t="s">
        <v>233</v>
      </c>
      <c r="B69">
        <f t="shared" si="3"/>
        <v>-1.5462026365418019E-2</v>
      </c>
      <c r="C69">
        <f t="shared" si="4"/>
        <v>-1.4848583071101512E-2</v>
      </c>
      <c r="D69">
        <f t="shared" si="5"/>
        <v>6.134432943165069E-4</v>
      </c>
      <c r="E69">
        <f>( ((3^5)*'MP2-ACCT'!K69) - ((4^5)*'MP2-ACCQ'!K69) ) / ((3^5) - (4^5))</f>
        <v>-0.3989712164626858</v>
      </c>
      <c r="F69">
        <f>( ((3^3)*'MP2-ACCT'!L69) - ((4^3)*'MP2-ACCQ'!L69) ) / ((3^3) - (4^3))</f>
        <v>-1.4280791587260511</v>
      </c>
      <c r="G69">
        <f>( ((3^5)*'MP2-ACCT'!M69) - ((4^5)*'MP2-ACCQ'!M69) ) / ((3^5) - (4^5))</f>
        <v>-0.33758571105051016</v>
      </c>
      <c r="H69">
        <f>( ((3^3)*'MP2-ACCT'!N69) - ((4^3)*'MP2-ACCQ'!N69) ) / ((3^3) - (4^3))</f>
        <v>-1.2350535245366103</v>
      </c>
      <c r="I69">
        <f>( ((3^5)*'MP2-ACCT'!O69) - ((4^5)*'MP2-ACCQ'!O69) ) / ((3^5) - (4^5))</f>
        <v>-5.4092224965991302E-2</v>
      </c>
      <c r="J69">
        <f>( ((3^3)*'MP2-ACCT'!P69) - ((4^3)*'MP2-ACCQ'!P69) ) / ((3^3) - (4^3))</f>
        <v>-0.18485688827020688</v>
      </c>
      <c r="K69">
        <f>( ((3^5)*'MP2-ACCT'!Q69) - ((4^5)*'MP2-ACCQ'!Q69) ) / ((3^5) - (4^5))</f>
        <v>-0.33758845952787314</v>
      </c>
      <c r="L69">
        <f>( ((3^3)*'MP2-ACCT'!R69) - ((4^3)*'MP2-ACCQ'!R69) ) / ((3^3) - (4^3))</f>
        <v>-1.2350602230510672</v>
      </c>
      <c r="M69">
        <f>( ((3^5)*'MP2-ACCT'!S69) - ((4^5)*'MP2-ACCQ'!S69) ) / ((3^5) - (4^5))</f>
        <v>-5.4131127646016609E-2</v>
      </c>
      <c r="N69">
        <f>( ((3^3)*'MP2-ACCT'!T69) - ((4^3)*'MP2-ACCQ'!T69) ) / ((3^3) - (4^3))</f>
        <v>-0.18542198189267839</v>
      </c>
    </row>
    <row r="70" spans="1:14" x14ac:dyDescent="0.25">
      <c r="A70" s="1" t="s">
        <v>234</v>
      </c>
      <c r="B70">
        <f t="shared" si="3"/>
        <v>-1.6472265531751074E-2</v>
      </c>
      <c r="C70">
        <f t="shared" si="4"/>
        <v>-1.6187857216319546E-2</v>
      </c>
      <c r="D70">
        <f t="shared" si="5"/>
        <v>2.84408315431528E-4</v>
      </c>
      <c r="E70">
        <f>( ((3^5)*'MP2-ACCT'!K70) - ((4^5)*'MP2-ACCQ'!K70) ) / ((3^5) - (4^5))</f>
        <v>-0.59302085219205325</v>
      </c>
      <c r="F70">
        <f>( ((3^3)*'MP2-ACCT'!L70) - ((4^3)*'MP2-ACCQ'!L70) ) / ((3^3) - (4^3))</f>
        <v>-1.9799361773544097</v>
      </c>
      <c r="G70">
        <f>( ((3^5)*'MP2-ACCT'!M70) - ((4^5)*'MP2-ACCQ'!M70) ) / ((3^5) - (4^5))</f>
        <v>-0.33750495911429512</v>
      </c>
      <c r="H70">
        <f>( ((3^3)*'MP2-ACCT'!N70) - ((4^3)*'MP2-ACCQ'!N70) ) / ((3^3) - (4^3))</f>
        <v>-1.2348515861859632</v>
      </c>
      <c r="I70">
        <f>( ((3^5)*'MP2-ACCT'!O70) - ((4^5)*'MP2-ACCQ'!O70) ) / ((3^5) - (4^5))</f>
        <v>-0.24739958739959675</v>
      </c>
      <c r="J70">
        <f>( ((3^3)*'MP2-ACCT'!P70) - ((4^3)*'MP2-ACCQ'!P70) ) / ((3^3) - (4^3))</f>
        <v>-0.73672863131485655</v>
      </c>
      <c r="K70">
        <f>( ((3^5)*'MP2-ACCT'!Q70) - ((4^5)*'MP2-ACCQ'!Q70) ) / ((3^5) - (4^5))</f>
        <v>-0.33750647464199529</v>
      </c>
      <c r="L70">
        <f>( ((3^3)*'MP2-ACCT'!R70) - ((4^3)*'MP2-ACCQ'!R70) ) / ((3^3) - (4^3))</f>
        <v>-1.2348024448846102</v>
      </c>
      <c r="M70">
        <f>( ((3^5)*'MP2-ACCT'!S70) - ((4^5)*'MP2-ACCQ'!S70) ) / ((3^5) - (4^5))</f>
        <v>-0.24743069986348157</v>
      </c>
      <c r="N70">
        <f>( ((3^3)*'MP2-ACCT'!T70) - ((4^3)*'MP2-ACCQ'!T70) ) / ((3^3) - (4^3))</f>
        <v>-0.73702955294005612</v>
      </c>
    </row>
    <row r="71" spans="1:14" x14ac:dyDescent="0.25">
      <c r="A71" s="1" t="s">
        <v>235</v>
      </c>
      <c r="B71">
        <f t="shared" si="3"/>
        <v>-1.7818024449316794E-2</v>
      </c>
      <c r="C71">
        <f t="shared" si="4"/>
        <v>-1.7517431578511156E-2</v>
      </c>
      <c r="D71">
        <f t="shared" si="5"/>
        <v>3.0059287080563823E-4</v>
      </c>
      <c r="E71">
        <f>( ((3^5)*'MP2-ACCT'!K71) - ((4^5)*'MP2-ACCQ'!K71) ) / ((3^5) - (4^5))</f>
        <v>-0.59346524621943864</v>
      </c>
      <c r="F71">
        <f>( ((3^3)*'MP2-ACCT'!L71) - ((4^3)*'MP2-ACCQ'!L71) ) / ((3^3) - (4^3))</f>
        <v>-1.9807350724832182</v>
      </c>
      <c r="G71">
        <f>( ((3^5)*'MP2-ACCT'!M71) - ((4^5)*'MP2-ACCQ'!M71) ) / ((3^5) - (4^5))</f>
        <v>-0.33737197345928788</v>
      </c>
      <c r="H71">
        <f>( ((3^3)*'MP2-ACCT'!N71) - ((4^3)*'MP2-ACCQ'!N71) ) / ((3^3) - (4^3))</f>
        <v>-1.2347422447873904</v>
      </c>
      <c r="I71">
        <f>( ((3^5)*'MP2-ACCT'!O71) - ((4^5)*'MP2-ACCQ'!O71) ) / ((3^5) - (4^5))</f>
        <v>-0.2474126963205735</v>
      </c>
      <c r="J71">
        <f>( ((3^3)*'MP2-ACCT'!P71) - ((4^3)*'MP2-ACCQ'!P71) ) / ((3^3) - (4^3))</f>
        <v>-0.73685537968608839</v>
      </c>
      <c r="K71">
        <f>( ((3^5)*'MP2-ACCT'!Q71) - ((4^5)*'MP2-ACCQ'!Q71) ) / ((3^5) - (4^5))</f>
        <v>-0.33737343135482045</v>
      </c>
      <c r="L71">
        <f>( ((3^3)*'MP2-ACCT'!R71) - ((4^3)*'MP2-ACCQ'!R71) ) / ((3^3) - (4^3))</f>
        <v>-1.2346869123153024</v>
      </c>
      <c r="M71">
        <f>( ((3^5)*'MP2-ACCT'!S71) - ((4^5)*'MP2-ACCQ'!S71) ) / ((3^5) - (4^5))</f>
        <v>-0.24744780470221267</v>
      </c>
      <c r="N71">
        <f>( ((3^3)*'MP2-ACCT'!T71) - ((4^3)*'MP2-ACCQ'!T71) ) / ((3^3) - (4^3))</f>
        <v>-0.73717473875181039</v>
      </c>
    </row>
    <row r="72" spans="1:14" x14ac:dyDescent="0.25">
      <c r="A72" s="1" t="s">
        <v>236</v>
      </c>
      <c r="B72">
        <f t="shared" si="3"/>
        <v>-1.6483950640017064E-2</v>
      </c>
      <c r="C72">
        <f t="shared" si="4"/>
        <v>-1.6199157151512322E-2</v>
      </c>
      <c r="D72">
        <f t="shared" si="5"/>
        <v>2.8479348850474207E-4</v>
      </c>
      <c r="E72">
        <f>( ((3^5)*'MP2-ACCT'!K72) - ((4^5)*'MP2-ACCQ'!K72) ) / ((3^5) - (4^5))</f>
        <v>-0.59302696512206621</v>
      </c>
      <c r="F72">
        <f>( ((3^3)*'MP2-ACCT'!L72) - ((4^3)*'MP2-ACCQ'!L72) ) / ((3^3) - (4^3))</f>
        <v>-1.9799459222959361</v>
      </c>
      <c r="G72">
        <f>( ((3^5)*'MP2-ACCT'!M72) - ((4^5)*'MP2-ACCQ'!M72) ) / ((3^5) - (4^5))</f>
        <v>-0.33750630489503758</v>
      </c>
      <c r="H72">
        <f>( ((3^3)*'MP2-ACCT'!N72) - ((4^3)*'MP2-ACCQ'!N72) ) / ((3^3) - (4^3))</f>
        <v>-1.2348524329126436</v>
      </c>
      <c r="I72">
        <f>( ((3^5)*'MP2-ACCT'!O72) - ((4^5)*'MP2-ACCQ'!O72) ) / ((3^5) - (4^5))</f>
        <v>-0.2473998355587399</v>
      </c>
      <c r="J72">
        <f>( ((3^3)*'MP2-ACCT'!P72) - ((4^3)*'MP2-ACCQ'!P72) ) / ((3^3) - (4^3))</f>
        <v>-0.73673036341156417</v>
      </c>
      <c r="K72">
        <f>( ((3^5)*'MP2-ACCT'!Q72) - ((4^5)*'MP2-ACCQ'!Q72) ) / ((3^5) - (4^5))</f>
        <v>-0.33750783026731523</v>
      </c>
      <c r="L72">
        <f>( ((3^3)*'MP2-ACCT'!R72) - ((4^3)*'MP2-ACCQ'!R72) ) / ((3^3) - (4^3))</f>
        <v>-1.2348033802095848</v>
      </c>
      <c r="M72">
        <f>( ((3^5)*'MP2-ACCT'!S72) - ((4^5)*'MP2-ACCQ'!S72) ) / ((3^5) - (4^5))</f>
        <v>-0.24743098728803287</v>
      </c>
      <c r="N72">
        <f>( ((3^3)*'MP2-ACCT'!T72) - ((4^3)*'MP2-ACCQ'!T72) ) / ((3^3) - (4^3))</f>
        <v>-0.73703153250155706</v>
      </c>
    </row>
    <row r="73" spans="1:14" x14ac:dyDescent="0.25">
      <c r="A73" s="1" t="s">
        <v>237</v>
      </c>
      <c r="B73">
        <f t="shared" si="3"/>
        <v>-1.7803193198865586E-2</v>
      </c>
      <c r="C73">
        <f t="shared" si="4"/>
        <v>-1.7503002650092747E-2</v>
      </c>
      <c r="D73">
        <f t="shared" si="5"/>
        <v>3.0019054877283846E-4</v>
      </c>
      <c r="E73">
        <f>( ((3^5)*'MP2-ACCT'!K73) - ((4^5)*'MP2-ACCQ'!K73) ) / ((3^5) - (4^5))</f>
        <v>-0.59345815250849865</v>
      </c>
      <c r="F73">
        <f>( ((3^3)*'MP2-ACCT'!L73) - ((4^3)*'MP2-ACCQ'!L73) ) / ((3^3) - (4^3))</f>
        <v>-1.9807263432318369</v>
      </c>
      <c r="G73">
        <f>( ((3^5)*'MP2-ACCT'!M73) - ((4^5)*'MP2-ACCQ'!M73) ) / ((3^5) - (4^5))</f>
        <v>-0.33737236811487875</v>
      </c>
      <c r="H73">
        <f>( ((3^3)*'MP2-ACCT'!N73) - ((4^3)*'MP2-ACCQ'!N73) ) / ((3^3) - (4^3))</f>
        <v>-1.2347419343414294</v>
      </c>
      <c r="I73">
        <f>( ((3^5)*'MP2-ACCT'!O73) - ((4^5)*'MP2-ACCQ'!O73) ) / ((3^5) - (4^5))</f>
        <v>-0.24741202041521104</v>
      </c>
      <c r="J73">
        <f>( ((3^3)*'MP2-ACCT'!P73) - ((4^3)*'MP2-ACCQ'!P73) ) / ((3^3) - (4^3))</f>
        <v>-0.73685497966995084</v>
      </c>
      <c r="K73">
        <f>( ((3^5)*'MP2-ACCT'!Q73) - ((4^5)*'MP2-ACCQ'!Q73) ) / ((3^5) - (4^5))</f>
        <v>-0.33737381999620447</v>
      </c>
      <c r="L73">
        <f>( ((3^3)*'MP2-ACCT'!R73) - ((4^3)*'MP2-ACCQ'!R73) ) / ((3^3) - (4^3))</f>
        <v>-1.2346865161807323</v>
      </c>
      <c r="M73">
        <f>( ((3^5)*'MP2-ACCT'!S73) - ((4^5)*'MP2-ACCQ'!S73) ) / ((3^5) - (4^5))</f>
        <v>-0.24744710113471266</v>
      </c>
      <c r="N73">
        <f>( ((3^3)*'MP2-ACCT'!T73) - ((4^3)*'MP2-ACCQ'!T73) ) / ((3^3) - (4^3))</f>
        <v>-0.73717405577859352</v>
      </c>
    </row>
    <row r="74" spans="1:14" x14ac:dyDescent="0.25">
      <c r="A74" s="1" t="s">
        <v>238</v>
      </c>
      <c r="B74">
        <f t="shared" si="3"/>
        <v>-1.8116411259218035E-2</v>
      </c>
      <c r="C74">
        <f t="shared" si="4"/>
        <v>-1.7796787484124388E-2</v>
      </c>
      <c r="D74">
        <f t="shared" si="5"/>
        <v>3.1962377509364703E-4</v>
      </c>
      <c r="E74">
        <f>( ((3^5)*'MP2-ACCT'!K74) - ((4^5)*'MP2-ACCQ'!K74) ) / ((3^5) - (4^5))</f>
        <v>-0.59348989825630249</v>
      </c>
      <c r="F74">
        <f>( ((3^3)*'MP2-ACCT'!L74) - ((4^3)*'MP2-ACCQ'!L74) ) / ((3^3) - (4^3))</f>
        <v>-1.98095733828041</v>
      </c>
      <c r="G74">
        <f>( ((3^5)*'MP2-ACCT'!M74) - ((4^5)*'MP2-ACCQ'!M74) ) / ((3^5) - (4^5))</f>
        <v>-0.33739535555667244</v>
      </c>
      <c r="H74">
        <f>( ((3^3)*'MP2-ACCT'!N74) - ((4^3)*'MP2-ACCQ'!N74) ) / ((3^3) - (4^3))</f>
        <v>-1.2347288099520743</v>
      </c>
      <c r="I74">
        <f>( ((3^5)*'MP2-ACCT'!O74) - ((4^5)*'MP2-ACCQ'!O74) ) / ((3^5) - (4^5))</f>
        <v>-0.24737906489169412</v>
      </c>
      <c r="J74">
        <f>( ((3^3)*'MP2-ACCT'!P74) - ((4^3)*'MP2-ACCQ'!P74) ) / ((3^3) - (4^3))</f>
        <v>-0.73682759487705363</v>
      </c>
      <c r="K74">
        <f>( ((3^5)*'MP2-ACCT'!Q74) - ((4^5)*'MP2-ACCQ'!Q74) ) / ((3^5) - (4^5))</f>
        <v>-0.33739797259024434</v>
      </c>
      <c r="L74">
        <f>( ((3^3)*'MP2-ACCT'!R74) - ((4^3)*'MP2-ACCQ'!R74) ) / ((3^3) - (4^3))</f>
        <v>-1.2346871633600838</v>
      </c>
      <c r="M74">
        <f>( ((3^5)*'MP2-ACCT'!S74) - ((4^5)*'MP2-ACCQ'!S74) ) / ((3^5) - (4^5))</f>
        <v>-0.24741324545506202</v>
      </c>
      <c r="N74">
        <f>( ((3^3)*'MP2-ACCT'!T74) - ((4^3)*'MP2-ACCQ'!T74) ) / ((3^3) - (4^3))</f>
        <v>-0.73715206764719809</v>
      </c>
    </row>
    <row r="75" spans="1:14" x14ac:dyDescent="0.25">
      <c r="A75" s="1" t="s">
        <v>239</v>
      </c>
      <c r="B75">
        <f t="shared" si="3"/>
        <v>-1.8113000030915316E-2</v>
      </c>
      <c r="C75">
        <f t="shared" si="4"/>
        <v>-1.7793268764798698E-2</v>
      </c>
      <c r="D75">
        <f t="shared" si="5"/>
        <v>3.1973126611661851E-4</v>
      </c>
      <c r="E75">
        <f>( ((3^5)*'MP2-ACCT'!K75) - ((4^5)*'MP2-ACCQ'!K75) ) / ((3^5) - (4^5))</f>
        <v>-0.59349003674190193</v>
      </c>
      <c r="F75">
        <f>( ((3^3)*'MP2-ACCT'!L75) - ((4^3)*'MP2-ACCQ'!L75) ) / ((3^3) - (4^3))</f>
        <v>-1.9809539920830526</v>
      </c>
      <c r="G75">
        <f>( ((3^5)*'MP2-ACCT'!M75) - ((4^5)*'MP2-ACCQ'!M75) ) / ((3^5) - (4^5))</f>
        <v>-0.33739583304471144</v>
      </c>
      <c r="H75">
        <f>( ((3^3)*'MP2-ACCT'!N75) - ((4^3)*'MP2-ACCQ'!N75) ) / ((3^3) - (4^3))</f>
        <v>-1.2347272370694129</v>
      </c>
      <c r="I75">
        <f>( ((3^5)*'MP2-ACCT'!O75) - ((4^5)*'MP2-ACCQ'!O75) ) / ((3^5) - (4^5))</f>
        <v>-0.24737975898322165</v>
      </c>
      <c r="J75">
        <f>( ((3^3)*'MP2-ACCT'!P75) - ((4^3)*'MP2-ACCQ'!P75) ) / ((3^3) - (4^3))</f>
        <v>-0.73682819969669344</v>
      </c>
      <c r="K75">
        <f>( ((3^5)*'MP2-ACCT'!Q75) - ((4^5)*'MP2-ACCQ'!Q75) ) / ((3^5) - (4^5))</f>
        <v>-0.33739845231010246</v>
      </c>
      <c r="L75">
        <f>( ((3^3)*'MP2-ACCT'!R75) - ((4^3)*'MP2-ACCQ'!R75) ) / ((3^3) - (4^3))</f>
        <v>-1.2346856554482672</v>
      </c>
      <c r="M75">
        <f>( ((3^5)*'MP2-ACCT'!S75) - ((4^5)*'MP2-ACCQ'!S75) ) / ((3^5) - (4^5))</f>
        <v>-0.24741393738228121</v>
      </c>
      <c r="N75">
        <f>( ((3^3)*'MP2-ACCT'!T75) - ((4^3)*'MP2-ACCQ'!T75) ) / ((3^3) - (4^3))</f>
        <v>-0.73715271491950507</v>
      </c>
    </row>
    <row r="76" spans="1:14" x14ac:dyDescent="0.25">
      <c r="A76" s="1" t="s">
        <v>240</v>
      </c>
      <c r="B76">
        <f t="shared" si="3"/>
        <v>-1.5540576508371595E-2</v>
      </c>
      <c r="C76">
        <f t="shared" si="4"/>
        <v>-1.5022216589738235E-2</v>
      </c>
      <c r="D76">
        <f t="shared" si="5"/>
        <v>5.1835991863335984E-4</v>
      </c>
      <c r="E76">
        <f>( ((3^5)*'MP2-ACCT'!K76) - ((4^5)*'MP2-ACCQ'!K76) ) / ((3^5) - (4^5))</f>
        <v>-0.6503930204769105</v>
      </c>
      <c r="F76">
        <f>( ((3^3)*'MP2-ACCT'!L76) - ((4^3)*'MP2-ACCQ'!L76) ) / ((3^3) - (4^3))</f>
        <v>-2.1839552843395564</v>
      </c>
      <c r="G76">
        <f>( ((3^5)*'MP2-ACCT'!M76) - ((4^5)*'MP2-ACCQ'!M76) ) / ((3^5) - (4^5))</f>
        <v>-0.33732119371581365</v>
      </c>
      <c r="H76">
        <f>( ((3^3)*'MP2-ACCT'!N76) - ((4^3)*'MP2-ACCQ'!N76) ) / ((3^3) - (4^3))</f>
        <v>-1.2347298906847717</v>
      </c>
      <c r="I76">
        <f>( ((3^5)*'MP2-ACCT'!O76) - ((4^5)*'MP2-ACCQ'!O76) ) / ((3^5) - (4^5))</f>
        <v>-0.30519737612649761</v>
      </c>
      <c r="J76">
        <f>( ((3^3)*'MP2-ACCT'!P76) - ((4^3)*'MP2-ACCQ'!P76) ) / ((3^3) - (4^3))</f>
        <v>-0.94155926778101251</v>
      </c>
      <c r="K76">
        <f>( ((3^5)*'MP2-ACCT'!Q76) - ((4^5)*'MP2-ACCQ'!Q76) ) / ((3^5) - (4^5))</f>
        <v>-0.33732362631292589</v>
      </c>
      <c r="L76">
        <f>( ((3^3)*'MP2-ACCT'!R76) - ((4^3)*'MP2-ACCQ'!R76) ) / ((3^3) - (4^3))</f>
        <v>-1.2346828866837685</v>
      </c>
      <c r="M76">
        <f>( ((3^5)*'MP2-ACCT'!S76) - ((4^5)*'MP2-ACCQ'!S76) ) / ((3^5) - (4^5))</f>
        <v>-0.30527753516359069</v>
      </c>
      <c r="N76">
        <f>( ((3^3)*'MP2-ACCT'!T76) - ((4^3)*'MP2-ACCQ'!T76) ) / ((3^3) - (4^3))</f>
        <v>-0.94204204006644365</v>
      </c>
    </row>
    <row r="77" spans="1:14" x14ac:dyDescent="0.25">
      <c r="A77" s="1" t="s">
        <v>241</v>
      </c>
      <c r="B77">
        <f t="shared" si="3"/>
        <v>-1.434178003106612E-2</v>
      </c>
      <c r="C77">
        <f t="shared" si="4"/>
        <v>-1.3803397434004161E-2</v>
      </c>
      <c r="D77">
        <f t="shared" si="5"/>
        <v>5.3838259706195934E-4</v>
      </c>
      <c r="E77">
        <f>( ((3^5)*'MP2-ACCT'!K77) - ((4^5)*'MP2-ACCQ'!K77) ) / ((3^5) - (4^5))</f>
        <v>-0.65001235108405742</v>
      </c>
      <c r="F77">
        <f>( ((3^3)*'MP2-ACCT'!L77) - ((4^3)*'MP2-ACCQ'!L77) ) / ((3^3) - (4^3))</f>
        <v>-2.1836324815247825</v>
      </c>
      <c r="G77">
        <f>( ((3^5)*'MP2-ACCT'!M77) - ((4^5)*'MP2-ACCQ'!M77) ) / ((3^5) - (4^5))</f>
        <v>-0.33757951380763362</v>
      </c>
      <c r="H77">
        <f>( ((3^3)*'MP2-ACCT'!N77) - ((4^3)*'MP2-ACCQ'!N77) ) / ((3^3) - (4^3))</f>
        <v>-1.2349265488690369</v>
      </c>
      <c r="I77">
        <f>( ((3^5)*'MP2-ACCT'!O77) - ((4^5)*'MP2-ACCQ'!O77) ) / ((3^5) - (4^5))</f>
        <v>-0.30520615527748035</v>
      </c>
      <c r="J77">
        <f>( ((3^3)*'MP2-ACCT'!P77) - ((4^3)*'MP2-ACCQ'!P77) ) / ((3^3) - (4^3))</f>
        <v>-0.94159083462362314</v>
      </c>
      <c r="K77">
        <f>( ((3^5)*'MP2-ACCT'!Q77) - ((4^5)*'MP2-ACCQ'!Q77) ) / ((3^5) - (4^5))</f>
        <v>-0.33758225283713955</v>
      </c>
      <c r="L77">
        <f>( ((3^3)*'MP2-ACCT'!R77) - ((4^3)*'MP2-ACCQ'!R77) ) / ((3^3) - (4^3))</f>
        <v>-1.2348802079970738</v>
      </c>
      <c r="M77">
        <f>( ((3^5)*'MP2-ACCT'!S77) - ((4^5)*'MP2-ACCQ'!S77) ) / ((3^5) - (4^5))</f>
        <v>-0.30528580456686122</v>
      </c>
      <c r="N77">
        <f>( ((3^3)*'MP2-ACCT'!T77) - ((4^3)*'MP2-ACCQ'!T77) ) / ((3^3) - (4^3))</f>
        <v>-0.94209316977376156</v>
      </c>
    </row>
    <row r="78" spans="1:14" x14ac:dyDescent="0.25">
      <c r="A78" s="1" t="s">
        <v>242</v>
      </c>
      <c r="B78">
        <f t="shared" si="3"/>
        <v>-1.3878725186755592E-2</v>
      </c>
      <c r="C78">
        <f t="shared" si="4"/>
        <v>-1.333750791877697E-2</v>
      </c>
      <c r="D78">
        <f t="shared" si="5"/>
        <v>5.4121726797862202E-4</v>
      </c>
      <c r="E78">
        <f>( ((3^5)*'MP2-ACCT'!K78) - ((4^5)*'MP2-ACCQ'!K78) ) / ((3^5) - (4^5))</f>
        <v>-0.64959396496849908</v>
      </c>
      <c r="F78">
        <f>( ((3^3)*'MP2-ACCT'!L78) - ((4^3)*'MP2-ACCQ'!L78) ) / ((3^3) - (4^3))</f>
        <v>-2.1832586810027923</v>
      </c>
      <c r="G78">
        <f>( ((3^5)*'MP2-ACCT'!M78) - ((4^5)*'MP2-ACCQ'!M78) ) / ((3^5) - (4^5))</f>
        <v>-0.33738743123090176</v>
      </c>
      <c r="H78">
        <f>( ((3^3)*'MP2-ACCT'!N78) - ((4^3)*'MP2-ACCQ'!N78) ) / ((3^3) - (4^3))</f>
        <v>-1.2348384535147077</v>
      </c>
      <c r="I78">
        <f>( ((3^5)*'MP2-ACCT'!O78) - ((4^5)*'MP2-ACCQ'!O78) ) / ((3^5) - (4^5))</f>
        <v>-0.30519525896095612</v>
      </c>
      <c r="J78">
        <f>( ((3^3)*'MP2-ACCT'!P78) - ((4^3)*'MP2-ACCQ'!P78) ) / ((3^3) - (4^3))</f>
        <v>-0.94155277707797036</v>
      </c>
      <c r="K78">
        <f>( ((3^5)*'MP2-ACCT'!Q78) - ((4^5)*'MP2-ACCQ'!Q78) ) / ((3^5) - (4^5))</f>
        <v>-0.33739151965379754</v>
      </c>
      <c r="L78">
        <f>( ((3^3)*'MP2-ACCT'!R78) - ((4^3)*'MP2-ACCQ'!R78) ) / ((3^3) - (4^3))</f>
        <v>-1.2348111753829378</v>
      </c>
      <c r="M78">
        <f>( ((3^5)*'MP2-ACCT'!S78) - ((4^5)*'MP2-ACCQ'!S78) ) / ((3^5) - (4^5))</f>
        <v>-0.30527138971333634</v>
      </c>
      <c r="N78">
        <f>( ((3^3)*'MP2-ACCT'!T78) - ((4^3)*'MP2-ACCQ'!T78) ) / ((3^3) - (4^3))</f>
        <v>-0.9420410533024427</v>
      </c>
    </row>
    <row r="79" spans="1:14" x14ac:dyDescent="0.25">
      <c r="A79" s="1" t="s">
        <v>243</v>
      </c>
      <c r="B79">
        <f t="shared" si="3"/>
        <v>-1.8449271876534112E-2</v>
      </c>
      <c r="C79">
        <f t="shared" si="4"/>
        <v>-1.782501926797897E-2</v>
      </c>
      <c r="D79">
        <f t="shared" si="5"/>
        <v>6.2425260855514253E-4</v>
      </c>
      <c r="E79">
        <f>( ((3^5)*'MP2-ACCT'!K79) - ((4^5)*'MP2-ACCQ'!K79) ) / ((3^5) - (4^5))</f>
        <v>-1.3175036880914961</v>
      </c>
      <c r="F79">
        <f>( ((3^3)*'MP2-ACCT'!L79) - ((4^3)*'MP2-ACCQ'!L79) ) / ((3^3) - (4^3))</f>
        <v>-4.1200129222610826</v>
      </c>
      <c r="G79">
        <f>( ((3^5)*'MP2-ACCT'!M79) - ((4^5)*'MP2-ACCQ'!M79) ) / ((3^5) - (4^5))</f>
        <v>-0.33745293777382479</v>
      </c>
      <c r="H79">
        <f>( ((3^3)*'MP2-ACCT'!N79) - ((4^3)*'MP2-ACCQ'!N79) ) / ((3^3) - (4^3))</f>
        <v>-1.2346184733317211</v>
      </c>
      <c r="I79">
        <f>( ((3^5)*'MP2-ACCT'!O79) - ((4^5)*'MP2-ACCQ'!O79) ) / ((3^5) - (4^5))</f>
        <v>-0.97126440134424408</v>
      </c>
      <c r="J79">
        <f>( ((3^3)*'MP2-ACCT'!P79) - ((4^3)*'MP2-ACCQ'!P79) ) / ((3^3) - (4^3))</f>
        <v>-2.8757315260262546</v>
      </c>
      <c r="K79">
        <f>( ((3^5)*'MP2-ACCT'!Q79) - ((4^5)*'MP2-ACCQ'!Q79) ) / ((3^5) - (4^5))</f>
        <v>-0.33745790332121617</v>
      </c>
      <c r="L79">
        <f>( ((3^3)*'MP2-ACCT'!R79) - ((4^3)*'MP2-ACCQ'!R79) ) / ((3^3) - (4^3))</f>
        <v>-1.2345799900864072</v>
      </c>
      <c r="M79">
        <f>( ((3^5)*'MP2-ACCT'!S79) - ((4^5)*'MP2-ACCQ'!S79) ) / ((3^5) - (4^5))</f>
        <v>-0.97136270519236811</v>
      </c>
      <c r="N79">
        <f>( ((3^3)*'MP2-ACCT'!T79) - ((4^3)*'MP2-ACCQ'!T79) ) / ((3^3) - (4^3))</f>
        <v>-2.8762909924846083</v>
      </c>
    </row>
    <row r="80" spans="1:14" x14ac:dyDescent="0.25">
      <c r="A80" s="1" t="s">
        <v>85</v>
      </c>
      <c r="B80">
        <f t="shared" si="3"/>
        <v>-1.4886327276657507E-2</v>
      </c>
      <c r="C80">
        <f t="shared" si="4"/>
        <v>-1.4167462571677447E-2</v>
      </c>
      <c r="D80">
        <f t="shared" si="5"/>
        <v>7.1886470498006005E-4</v>
      </c>
      <c r="E80">
        <f>( ((3^5)*'MP2-ACCT'!K80) - ((4^5)*'MP2-ACCQ'!K80) ) / ((3^5) - (4^5))</f>
        <v>-1.3158091907986258</v>
      </c>
      <c r="F80">
        <f>( ((3^3)*'MP2-ACCT'!L80) - ((4^3)*'MP2-ACCQ'!L80) ) / ((3^3) - (4^3))</f>
        <v>-4.1175305502760713</v>
      </c>
      <c r="G80">
        <f>( ((3^5)*'MP2-ACCT'!M80) - ((4^5)*'MP2-ACCQ'!M80) ) / ((3^5) - (4^5))</f>
        <v>-0.33730969596567523</v>
      </c>
      <c r="H80">
        <f>( ((3^3)*'MP2-ACCT'!N80) - ((4^3)*'MP2-ACCQ'!N80) ) / ((3^3) - (4^3))</f>
        <v>-1.2345393576360133</v>
      </c>
      <c r="I80">
        <f>( ((3^5)*'MP2-ACCT'!O80) - ((4^5)*'MP2-ACCQ'!O80) ) / ((3^5) - (4^5))</f>
        <v>-0.97119031249299625</v>
      </c>
      <c r="J80">
        <f>( ((3^3)*'MP2-ACCT'!P80) - ((4^3)*'MP2-ACCQ'!P80) ) / ((3^3) - (4^3))</f>
        <v>-2.8754140477033543</v>
      </c>
      <c r="K80">
        <f>( ((3^5)*'MP2-ACCT'!Q80) - ((4^5)*'MP2-ACCQ'!Q80) ) / ((3^5) - (4^5))</f>
        <v>-0.33731675222427832</v>
      </c>
      <c r="L80">
        <f>( ((3^3)*'MP2-ACCT'!R80) - ((4^3)*'MP2-ACCQ'!R80) ) / ((3^3) - (4^3))</f>
        <v>-1.2345385716207282</v>
      </c>
      <c r="M80">
        <f>( ((3^5)*'MP2-ACCT'!S80) - ((4^5)*'MP2-ACCQ'!S80) ) / ((3^5) - (4^5))</f>
        <v>-0.97128843824095978</v>
      </c>
      <c r="N80">
        <f>( ((3^3)*'MP2-ACCT'!T80) - ((4^3)*'MP2-ACCQ'!T80) ) / ((3^3) - (4^3))</f>
        <v>-2.8760285164170529</v>
      </c>
    </row>
    <row r="81" spans="1:14" x14ac:dyDescent="0.25">
      <c r="A81" s="1" t="s">
        <v>86</v>
      </c>
      <c r="B81">
        <f t="shared" si="3"/>
        <v>-1.8084591873534617E-2</v>
      </c>
      <c r="C81">
        <f t="shared" si="4"/>
        <v>-1.7435395627372952E-2</v>
      </c>
      <c r="D81">
        <f t="shared" si="5"/>
        <v>6.4919624616166516E-4</v>
      </c>
      <c r="E81">
        <f>( ((3^5)*'MP2-ACCT'!K81) - ((4^5)*'MP2-ACCQ'!K81) ) / ((3^5) - (4^5))</f>
        <v>-1.3172257898590962</v>
      </c>
      <c r="F81">
        <f>( ((3^3)*'MP2-ACCT'!L81) - ((4^3)*'MP2-ACCQ'!L81) ) / ((3^3) - (4^3))</f>
        <v>-4.1197836902853355</v>
      </c>
      <c r="G81">
        <f>( ((3^5)*'MP2-ACCT'!M81) - ((4^5)*'MP2-ACCQ'!M81) ) / ((3^5) - (4^5))</f>
        <v>-0.33737986368138029</v>
      </c>
      <c r="H81">
        <f>( ((3^3)*'MP2-ACCT'!N81) - ((4^3)*'MP2-ACCQ'!N81) ) / ((3^3) - (4^3))</f>
        <v>-1.2346372998068447</v>
      </c>
      <c r="I81">
        <f>( ((3^5)*'MP2-ACCT'!O81) - ((4^5)*'MP2-ACCQ'!O81) ) / ((3^5) - (4^5))</f>
        <v>-0.97122638278256568</v>
      </c>
      <c r="J81">
        <f>( ((3^3)*'MP2-ACCT'!P81) - ((4^3)*'MP2-ACCQ'!P81) ) / ((3^3) - (4^3))</f>
        <v>-2.8756813420001062</v>
      </c>
      <c r="K81">
        <f>( ((3^5)*'MP2-ACCT'!Q81) - ((4^5)*'MP2-ACCQ'!Q81) ) / ((3^5) - (4^5))</f>
        <v>-0.33738465577412685</v>
      </c>
      <c r="L81">
        <f>( ((3^3)*'MP2-ACCT'!R81) - ((4^3)*'MP2-ACCQ'!R81) ) / ((3^3) - (4^3))</f>
        <v>-1.2345957119193258</v>
      </c>
      <c r="M81">
        <f>( ((3^5)*'MP2-ACCT'!S81) - ((4^5)*'MP2-ACCQ'!S81) ) / ((3^5) - (4^5))</f>
        <v>-0.97132714323096747</v>
      </c>
      <c r="N81">
        <f>( ((3^3)*'MP2-ACCT'!T81) - ((4^3)*'MP2-ACCQ'!T81) ) / ((3^3) - (4^3))</f>
        <v>-2.8762665735926385</v>
      </c>
    </row>
    <row r="82" spans="1:14" x14ac:dyDescent="0.25">
      <c r="A82" s="1" t="s">
        <v>87</v>
      </c>
      <c r="B82">
        <f t="shared" si="3"/>
        <v>-1.7688495639809343E-2</v>
      </c>
      <c r="C82">
        <f t="shared" si="4"/>
        <v>-1.7048675868879481E-2</v>
      </c>
      <c r="D82">
        <f t="shared" si="5"/>
        <v>6.3981977092986142E-4</v>
      </c>
      <c r="E82">
        <f>( ((3^5)*'MP2-ACCT'!K82) - ((4^5)*'MP2-ACCQ'!K82) ) / ((3^5) - (4^5))</f>
        <v>-1.3169838510941878</v>
      </c>
      <c r="F82">
        <f>( ((3^3)*'MP2-ACCT'!L82) - ((4^3)*'MP2-ACCQ'!L82) ) / ((3^3) - (4^3))</f>
        <v>-4.1196388642066042</v>
      </c>
      <c r="G82">
        <f>( ((3^5)*'MP2-ACCT'!M82) - ((4^5)*'MP2-ACCQ'!M82) ) / ((3^5) - (4^5))</f>
        <v>-0.33737019095194387</v>
      </c>
      <c r="H82">
        <f>( ((3^3)*'MP2-ACCT'!N82) - ((4^3)*'MP2-ACCQ'!N82) ) / ((3^3) - (4^3))</f>
        <v>-1.2346265469972164</v>
      </c>
      <c r="I82">
        <f>( ((3^5)*'MP2-ACCT'!O82) - ((4^5)*'MP2-ACCQ'!O82) ) / ((3^5) - (4^5))</f>
        <v>-0.97123530289146254</v>
      </c>
      <c r="J82">
        <f>( ((3^3)*'MP2-ACCT'!P82) - ((4^3)*'MP2-ACCQ'!P82) ) / ((3^3) - (4^3))</f>
        <v>-2.8757021788203594</v>
      </c>
      <c r="K82">
        <f>( ((3^5)*'MP2-ACCT'!Q82) - ((4^5)*'MP2-ACCQ'!Q82) ) / ((3^5) - (4^5))</f>
        <v>-0.3373761406570453</v>
      </c>
      <c r="L82">
        <f>( ((3^3)*'MP2-ACCT'!R82) - ((4^3)*'MP2-ACCQ'!R82) ) / ((3^3) - (4^3))</f>
        <v>-1.2346022888206492</v>
      </c>
      <c r="M82">
        <f>( ((3^5)*'MP2-ACCT'!S82) - ((4^5)*'MP2-ACCQ'!S82) ) / ((3^5) - (4^5))</f>
        <v>-0.97133154472434213</v>
      </c>
      <c r="N82">
        <f>( ((3^3)*'MP2-ACCT'!T82) - ((4^3)*'MP2-ACCQ'!T82) ) / ((3^3) - (4^3))</f>
        <v>-2.8762640652298757</v>
      </c>
    </row>
    <row r="83" spans="1:14" x14ac:dyDescent="0.25">
      <c r="A83" s="1" t="s">
        <v>88</v>
      </c>
      <c r="B83">
        <f t="shared" si="3"/>
        <v>-1.5500948532328529E-2</v>
      </c>
      <c r="C83">
        <f t="shared" si="4"/>
        <v>-1.481359445132524E-2</v>
      </c>
      <c r="D83">
        <f t="shared" si="5"/>
        <v>6.8735408100328854E-4</v>
      </c>
      <c r="E83">
        <f>( ((3^5)*'MP2-ACCT'!K83) - ((4^5)*'MP2-ACCQ'!K83) ) / ((3^5) - (4^5))</f>
        <v>-1.3160142147079796</v>
      </c>
      <c r="F83">
        <f>( ((3^3)*'MP2-ACCT'!L83) - ((4^3)*'MP2-ACCQ'!L83) ) / ((3^3) - (4^3))</f>
        <v>-4.1177670940564743</v>
      </c>
      <c r="G83">
        <f>( ((3^5)*'MP2-ACCT'!M83) - ((4^5)*'MP2-ACCQ'!M83) ) / ((3^5) - (4^5))</f>
        <v>-0.33725066533461379</v>
      </c>
      <c r="H83">
        <f>( ((3^3)*'MP2-ACCT'!N83) - ((4^3)*'MP2-ACCQ'!N83) ) / ((3^3) - (4^3))</f>
        <v>-1.2345338525469689</v>
      </c>
      <c r="I83">
        <f>( ((3^5)*'MP2-ACCT'!O83) - ((4^5)*'MP2-ACCQ'!O83) ) / ((3^5) - (4^5))</f>
        <v>-0.97114999580594052</v>
      </c>
      <c r="J83">
        <f>( ((3^3)*'MP2-ACCT'!P83) - ((4^3)*'MP2-ACCQ'!P83) ) / ((3^3) - (4^3))</f>
        <v>-2.8753458465446022</v>
      </c>
      <c r="K83">
        <f>( ((3^5)*'MP2-ACCT'!Q83) - ((4^5)*'MP2-ACCQ'!Q83) ) / ((3^5) - (4^5))</f>
        <v>-0.33725603582228059</v>
      </c>
      <c r="L83">
        <f>( ((3^3)*'MP2-ACCT'!R83) - ((4^3)*'MP2-ACCQ'!R83) ) / ((3^3) - (4^3))</f>
        <v>-1.2345019337116281</v>
      </c>
      <c r="M83">
        <f>( ((3^5)*'MP2-ACCT'!S83) - ((4^5)*'MP2-ACCQ'!S83) ) / ((3^5) - (4^5))</f>
        <v>-0.97124752466116759</v>
      </c>
      <c r="N83">
        <f>( ((3^3)*'MP2-ACCT'!T83) - ((4^3)*'MP2-ACCQ'!T83) ) / ((3^3) - (4^3))</f>
        <v>-2.8759622201180521</v>
      </c>
    </row>
    <row r="84" spans="1:14" x14ac:dyDescent="0.25">
      <c r="A84" s="1" t="s">
        <v>89</v>
      </c>
      <c r="B84">
        <f t="shared" si="3"/>
        <v>-1.4669855428067979E-2</v>
      </c>
      <c r="C84">
        <f t="shared" si="4"/>
        <v>-1.3959174332493607E-2</v>
      </c>
      <c r="D84">
        <f t="shared" si="5"/>
        <v>7.1068109557437253E-4</v>
      </c>
      <c r="E84">
        <f>( ((3^5)*'MP2-ACCT'!K84) - ((4^5)*'MP2-ACCQ'!K84) ) / ((3^5) - (4^5))</f>
        <v>-1.3157926571255318</v>
      </c>
      <c r="F84">
        <f>( ((3^3)*'MP2-ACCT'!L84) - ((4^3)*'MP2-ACCQ'!L84) ) / ((3^3) - (4^3))</f>
        <v>-4.1175061704862053</v>
      </c>
      <c r="G84">
        <f>( ((3^5)*'MP2-ACCT'!M84) - ((4^5)*'MP2-ACCQ'!M84) ) / ((3^5) - (4^5))</f>
        <v>-0.33739652498974493</v>
      </c>
      <c r="H84">
        <f>( ((3^3)*'MP2-ACCT'!N84) - ((4^3)*'MP2-ACCQ'!N84) ) / ((3^3) - (4^3))</f>
        <v>-1.2346353915237092</v>
      </c>
      <c r="I84">
        <f>( ((3^5)*'MP2-ACCT'!O84) - ((4^5)*'MP2-ACCQ'!O84) ) / ((3^5) - (4^5))</f>
        <v>-0.97120330754257833</v>
      </c>
      <c r="J84">
        <f>( ((3^3)*'MP2-ACCT'!P84) - ((4^3)*'MP2-ACCQ'!P84) ) / ((3^3) - (4^3))</f>
        <v>-2.875393748127637</v>
      </c>
      <c r="K84">
        <f>( ((3^5)*'MP2-ACCT'!Q84) - ((4^5)*'MP2-ACCQ'!Q84) ) / ((3^5) - (4^5))</f>
        <v>-0.3374042018711722</v>
      </c>
      <c r="L84">
        <f>( ((3^3)*'MP2-ACCT'!R84) - ((4^3)*'MP2-ACCQ'!R84) ) / ((3^3) - (4^3))</f>
        <v>-1.2346390173821742</v>
      </c>
      <c r="M84">
        <f>( ((3^5)*'MP2-ACCT'!S84) - ((4^5)*'MP2-ACCQ'!S84) ) / ((3^5) - (4^5))</f>
        <v>-0.97129896322321418</v>
      </c>
      <c r="N84">
        <f>( ((3^3)*'MP2-ACCT'!T84) - ((4^3)*'MP2-ACCQ'!T84) ) / ((3^3) - (4^3))</f>
        <v>-2.875997470802683</v>
      </c>
    </row>
    <row r="85" spans="1:14" x14ac:dyDescent="0.25">
      <c r="A85" s="1" t="s">
        <v>90</v>
      </c>
      <c r="B85">
        <f t="shared" si="3"/>
        <v>-1.2515721758397325E-2</v>
      </c>
      <c r="C85">
        <f t="shared" si="4"/>
        <v>-1.1918547429115245E-2</v>
      </c>
      <c r="D85">
        <f t="shared" si="5"/>
        <v>5.971743292820797E-4</v>
      </c>
      <c r="E85">
        <f>( ((3^5)*'MP2-ACCT'!K85) - ((4^5)*'MP2-ACCQ'!K85) ) / ((3^5) - (4^5))</f>
        <v>-0.83528726540769294</v>
      </c>
      <c r="F85">
        <f>( ((3^3)*'MP2-ACCT'!L85) - ((4^3)*'MP2-ACCQ'!L85) ) / ((3^3) - (4^3))</f>
        <v>-2.7287534049943103</v>
      </c>
      <c r="G85">
        <f>( ((3^5)*'MP2-ACCT'!M85) - ((4^5)*'MP2-ACCQ'!M85) ) / ((3^5) - (4^5))</f>
        <v>-0.33739564514432457</v>
      </c>
      <c r="H85">
        <f>( ((3^3)*'MP2-ACCT'!N85) - ((4^3)*'MP2-ACCQ'!N85) ) / ((3^3) - (4^3))</f>
        <v>-1.2346642107284338</v>
      </c>
      <c r="I85">
        <f>( ((3^5)*'MP2-ACCT'!O85) - ((4^5)*'MP2-ACCQ'!O85) ) / ((3^5) - (4^5))</f>
        <v>-0.4918665209220387</v>
      </c>
      <c r="J85">
        <f>( ((3^3)*'MP2-ACCT'!P85) - ((4^3)*'MP2-ACCQ'!P85) ) / ((3^3) - (4^3))</f>
        <v>-1.4875985718488087</v>
      </c>
      <c r="K85">
        <f>( ((3^5)*'MP2-ACCT'!Q85) - ((4^5)*'MP2-ACCQ'!Q85) ) / ((3^5) - (4^5))</f>
        <v>-0.3373982116120105</v>
      </c>
      <c r="L85">
        <f>( ((3^3)*'MP2-ACCT'!R85) - ((4^3)*'MP2-ACCQ'!R85) ) / ((3^3) - (4^3))</f>
        <v>-1.234632793596159</v>
      </c>
      <c r="M85">
        <f>( ((3^5)*'MP2-ACCT'!S85) - ((4^5)*'MP2-ACCQ'!S85) ) / ((3^5) - (4^5))</f>
        <v>-0.49194785525331403</v>
      </c>
      <c r="N85">
        <f>( ((3^3)*'MP2-ACCT'!T85) - ((4^3)*'MP2-ACCQ'!T85) ) / ((3^3) - (4^3))</f>
        <v>-1.4881432625114044</v>
      </c>
    </row>
    <row r="86" spans="1:14" x14ac:dyDescent="0.25">
      <c r="A86" s="1" t="s">
        <v>91</v>
      </c>
      <c r="B86">
        <f t="shared" si="3"/>
        <v>-1.1859548837870104E-2</v>
      </c>
      <c r="C86">
        <f t="shared" si="4"/>
        <v>-1.1284881177267225E-2</v>
      </c>
      <c r="D86">
        <f t="shared" si="5"/>
        <v>5.7466766060287888E-4</v>
      </c>
      <c r="E86">
        <f>( ((3^5)*'MP2-ACCT'!K86) - ((4^5)*'MP2-ACCQ'!K86) ) / ((3^5) - (4^5))</f>
        <v>-0.83497825532712322</v>
      </c>
      <c r="F86">
        <f>( ((3^3)*'MP2-ACCT'!L86) - ((4^3)*'MP2-ACCQ'!L86) ) / ((3^3) - (4^3))</f>
        <v>-2.7284731761189844</v>
      </c>
      <c r="G86">
        <f>( ((3^5)*'MP2-ACCT'!M86) - ((4^5)*'MP2-ACCQ'!M86) ) / ((3^5) - (4^5))</f>
        <v>-0.33741207119807726</v>
      </c>
      <c r="H86">
        <f>( ((3^3)*'MP2-ACCT'!N86) - ((4^3)*'MP2-ACCQ'!N86) ) / ((3^3) - (4^3))</f>
        <v>-1.2346726580491956</v>
      </c>
      <c r="I86">
        <f>( ((3^5)*'MP2-ACCT'!O86) - ((4^5)*'MP2-ACCQ'!O86) ) / ((3^5) - (4^5))</f>
        <v>-0.49187599407656862</v>
      </c>
      <c r="J86">
        <f>( ((3^3)*'MP2-ACCT'!P86) - ((4^3)*'MP2-ACCQ'!P86) ) / ((3^3) - (4^3))</f>
        <v>-1.4876311592843963</v>
      </c>
      <c r="K86">
        <f>( ((3^5)*'MP2-ACCT'!Q86) - ((4^5)*'MP2-ACCQ'!Q86) ) / ((3^5) - (4^5))</f>
        <v>-0.33741456530617342</v>
      </c>
      <c r="L86">
        <f>( ((3^3)*'MP2-ACCT'!R86) - ((4^3)*'MP2-ACCQ'!R86) ) / ((3^3) - (4^3))</f>
        <v>-1.2346307156353555</v>
      </c>
      <c r="M86">
        <f>( ((3^5)*'MP2-ACCT'!S86) - ((4^5)*'MP2-ACCQ'!S86) ) / ((3^5) - (4^5))</f>
        <v>-0.49195404464883247</v>
      </c>
      <c r="N86">
        <f>( ((3^3)*'MP2-ACCT'!T86) - ((4^3)*'MP2-ACCQ'!T86) ) / ((3^3) - (4^3))</f>
        <v>-1.4881672246784794</v>
      </c>
    </row>
    <row r="87" spans="1:14" x14ac:dyDescent="0.25">
      <c r="A87" s="1" t="s">
        <v>92</v>
      </c>
      <c r="B87">
        <f t="shared" si="3"/>
        <v>-1.1699349572581674E-2</v>
      </c>
      <c r="C87">
        <f t="shared" si="4"/>
        <v>-1.111619450043122E-2</v>
      </c>
      <c r="D87">
        <f t="shared" si="5"/>
        <v>5.8315507215045415E-4</v>
      </c>
      <c r="E87">
        <f>( ((3^5)*'MP2-ACCT'!K87) - ((4^5)*'MP2-ACCQ'!K87) ) / ((3^5) - (4^5))</f>
        <v>-0.83478354809440825</v>
      </c>
      <c r="F87">
        <f>( ((3^3)*'MP2-ACCT'!L87) - ((4^3)*'MP2-ACCQ'!L87) ) / ((3^3) - (4^3))</f>
        <v>-2.7284034952150655</v>
      </c>
      <c r="G87">
        <f>( ((3^5)*'MP2-ACCT'!M87) - ((4^5)*'MP2-ACCQ'!M87) ) / ((3^5) - (4^5))</f>
        <v>-0.33734481266769645</v>
      </c>
      <c r="H87">
        <f>( ((3^3)*'MP2-ACCT'!N87) - ((4^3)*'MP2-ACCQ'!N87) ) / ((3^3) - (4^3))</f>
        <v>-1.2346318857157554</v>
      </c>
      <c r="I87">
        <f>( ((3^5)*'MP2-ACCT'!O87) - ((4^5)*'MP2-ACCQ'!O87) ) / ((3^5) - (4^5))</f>
        <v>-0.49187834439602068</v>
      </c>
      <c r="J87">
        <f>( ((3^3)*'MP2-ACCT'!P87) - ((4^3)*'MP2-ACCQ'!P87) ) / ((3^3) - (4^3))</f>
        <v>-1.4876326509574198</v>
      </c>
      <c r="K87">
        <f>( ((3^5)*'MP2-ACCT'!Q87) - ((4^5)*'MP2-ACCQ'!Q87) ) / ((3^5) - (4^5))</f>
        <v>-0.33734897134283248</v>
      </c>
      <c r="L87">
        <f>( ((3^3)*'MP2-ACCT'!R87) - ((4^3)*'MP2-ACCQ'!R87) ) / ((3^3) - (4^3))</f>
        <v>-1.2346199271418423</v>
      </c>
      <c r="M87">
        <f>( ((3^5)*'MP2-ACCT'!S87) - ((4^5)*'MP2-ACCQ'!S87) ) / ((3^5) - (4^5))</f>
        <v>-0.49195488837776313</v>
      </c>
      <c r="N87">
        <f>( ((3^3)*'MP2-ACCT'!T87) - ((4^3)*'MP2-ACCQ'!T87) ) / ((3^3) - (4^3))</f>
        <v>-1.4881470619466048</v>
      </c>
    </row>
    <row r="88" spans="1:14" x14ac:dyDescent="0.25">
      <c r="A88" s="1" t="s">
        <v>93</v>
      </c>
      <c r="B88">
        <f t="shared" si="3"/>
        <v>-1.4727785547140826E-2</v>
      </c>
      <c r="C88">
        <f t="shared" si="4"/>
        <v>-1.426367873358636E-2</v>
      </c>
      <c r="D88">
        <f t="shared" si="5"/>
        <v>4.641068135544657E-4</v>
      </c>
      <c r="E88">
        <f>( ((3^5)*'MP2-ACCT'!K88) - ((4^5)*'MP2-ACCQ'!K88) ) / ((3^5) - (4^5))</f>
        <v>-0.90742758515607347</v>
      </c>
      <c r="F88">
        <f>( ((3^3)*'MP2-ACCT'!L88) - ((4^3)*'MP2-ACCQ'!L88) ) / ((3^3) - (4^3))</f>
        <v>-2.9647312507519294</v>
      </c>
      <c r="G88">
        <f>( ((3^5)*'MP2-ACCT'!M88) - ((4^5)*'MP2-ACCQ'!M88) ) / ((3^5) - (4^5))</f>
        <v>-0.33731414221793671</v>
      </c>
      <c r="H88">
        <f>( ((3^3)*'MP2-ACCT'!N88) - ((4^3)*'MP2-ACCQ'!N88) ) / ((3^3) - (4^3))</f>
        <v>-1.2347171449677383</v>
      </c>
      <c r="I88">
        <f>( ((3^5)*'MP2-ACCT'!O88) - ((4^5)*'MP2-ACCQ'!O88) ) / ((3^5) - (4^5))</f>
        <v>-0.56252376160424333</v>
      </c>
      <c r="J88">
        <f>( ((3^3)*'MP2-ACCT'!P88) - ((4^3)*'MP2-ACCQ'!P88) ) / ((3^3) - (4^3))</f>
        <v>-1.7228760015709439</v>
      </c>
      <c r="K88">
        <f>( ((3^5)*'MP2-ACCT'!Q88) - ((4^5)*'MP2-ACCQ'!Q88) ) / ((3^5) - (4^5))</f>
        <v>-0.33731723052618923</v>
      </c>
      <c r="L88">
        <f>( ((3^3)*'MP2-ACCT'!R88) - ((4^3)*'MP2-ACCQ'!R88) ) / ((3^3) - (4^3))</f>
        <v>-1.2346695456449028</v>
      </c>
      <c r="M88">
        <f>( ((3^5)*'MP2-ACCT'!S88) - ((4^5)*'MP2-ACCQ'!S88) ) / ((3^5) - (4^5))</f>
        <v>-0.5625995852718837</v>
      </c>
      <c r="N88">
        <f>( ((3^3)*'MP2-ACCT'!T88) - ((4^3)*'MP2-ACCQ'!T88) ) / ((3^3) - (4^3))</f>
        <v>-1.7233087957314408</v>
      </c>
    </row>
    <row r="89" spans="1:14" x14ac:dyDescent="0.25">
      <c r="A89" s="1" t="s">
        <v>94</v>
      </c>
      <c r="B89">
        <f t="shared" si="3"/>
        <v>-1.3578496320160394E-2</v>
      </c>
      <c r="C89">
        <f t="shared" si="4"/>
        <v>-1.3104209411464396E-2</v>
      </c>
      <c r="D89">
        <f t="shared" si="5"/>
        <v>4.7428690869599777E-4</v>
      </c>
      <c r="E89">
        <f>( ((3^5)*'MP2-ACCT'!K89) - ((4^5)*'MP2-ACCQ'!K89) ) / ((3^5) - (4^5))</f>
        <v>-0.90704422915158156</v>
      </c>
      <c r="F89">
        <f>( ((3^3)*'MP2-ACCT'!L89) - ((4^3)*'MP2-ACCQ'!L89) ) / ((3^3) - (4^3))</f>
        <v>-2.9644121212474577</v>
      </c>
      <c r="G89">
        <f>( ((3^5)*'MP2-ACCT'!M89) - ((4^5)*'MP2-ACCQ'!M89) ) / ((3^5) - (4^5))</f>
        <v>-0.33756679579872195</v>
      </c>
      <c r="H89">
        <f>( ((3^3)*'MP2-ACCT'!N89) - ((4^3)*'MP2-ACCQ'!N89) ) / ((3^3) - (4^3))</f>
        <v>-1.2349049536498835</v>
      </c>
      <c r="I89">
        <f>( ((3^5)*'MP2-ACCT'!O89) - ((4^5)*'MP2-ACCQ'!O89) ) / ((3^5) - (4^5))</f>
        <v>-0.56252030886693893</v>
      </c>
      <c r="J89">
        <f>( ((3^3)*'MP2-ACCT'!P89) - ((4^3)*'MP2-ACCQ'!P89) ) / ((3^3) - (4^3))</f>
        <v>-1.7228857957633346</v>
      </c>
      <c r="K89">
        <f>( ((3^5)*'MP2-ACCT'!Q89) - ((4^5)*'MP2-ACCQ'!Q89) ) / ((3^5) - (4^5))</f>
        <v>-0.33757008179210057</v>
      </c>
      <c r="L89">
        <f>( ((3^3)*'MP2-ACCT'!R89) - ((4^3)*'MP2-ACCQ'!R89) ) / ((3^3) - (4^3))</f>
        <v>-1.2348550034843109</v>
      </c>
      <c r="M89">
        <f>( ((3^5)*'MP2-ACCT'!S89) - ((4^5)*'MP2-ACCQ'!S89) ) / ((3^5) - (4^5))</f>
        <v>-0.5625945740414513</v>
      </c>
      <c r="N89">
        <f>( ((3^3)*'MP2-ACCT'!T89) - ((4^3)*'MP2-ACCQ'!T89) ) / ((3^3) - (4^3))</f>
        <v>-1.7233324816697124</v>
      </c>
    </row>
    <row r="90" spans="1:14" x14ac:dyDescent="0.25">
      <c r="A90" s="1" t="s">
        <v>95</v>
      </c>
      <c r="B90">
        <f t="shared" si="3"/>
        <v>-1.3545712771276364E-2</v>
      </c>
      <c r="C90">
        <f t="shared" si="4"/>
        <v>-1.3127280422287724E-2</v>
      </c>
      <c r="D90">
        <f t="shared" si="5"/>
        <v>4.184323489886399E-4</v>
      </c>
      <c r="E90">
        <f>( ((3^5)*'MP2-ACCT'!K90) - ((4^5)*'MP2-ACCQ'!K90) ) / ((3^5) - (4^5))</f>
        <v>-0.72281109185082271</v>
      </c>
      <c r="F90">
        <f>( ((3^3)*'MP2-ACCT'!L90) - ((4^3)*'MP2-ACCQ'!L90) ) / ((3^3) - (4^3))</f>
        <v>-2.3317140415778321</v>
      </c>
      <c r="G90">
        <f>( ((3^5)*'MP2-ACCT'!M90) - ((4^5)*'MP2-ACCQ'!M90) ) / ((3^5) - (4^5))</f>
        <v>-0.39480438827668968</v>
      </c>
      <c r="H90">
        <f>( ((3^3)*'MP2-ACCT'!N90) - ((4^3)*'MP2-ACCQ'!N90) ) / ((3^3) - (4^3))</f>
        <v>-1.3426643118210122</v>
      </c>
      <c r="I90">
        <f>( ((3^5)*'MP2-ACCT'!O90) - ((4^5)*'MP2-ACCQ'!O90) ) / ((3^5) - (4^5))</f>
        <v>-0.32146464269369035</v>
      </c>
      <c r="J90">
        <f>( ((3^3)*'MP2-ACCT'!P90) - ((4^3)*'MP2-ACCQ'!P90) ) / ((3^3) - (4^3))</f>
        <v>-0.98204607786598608</v>
      </c>
      <c r="K90">
        <f>( ((3^5)*'MP2-ACCT'!Q90) - ((4^5)*'MP2-ACCQ'!Q90) ) / ((3^5) - (4^5))</f>
        <v>-0.39481594839624873</v>
      </c>
      <c r="L90">
        <f>( ((3^3)*'MP2-ACCT'!R90) - ((4^3)*'MP2-ACCQ'!R90) ) / ((3^3) - (4^3))</f>
        <v>-1.3426915452594981</v>
      </c>
      <c r="M90">
        <f>( ((3^5)*'MP2-ACCT'!S90) - ((4^5)*'MP2-ACCQ'!S90) ) / ((3^5) - (4^5))</f>
        <v>-0.32151110455428961</v>
      </c>
      <c r="N90">
        <f>( ((3^3)*'MP2-ACCT'!T90) - ((4^3)*'MP2-ACCQ'!T90) ) / ((3^3) - (4^3))</f>
        <v>-0.98237925479633059</v>
      </c>
    </row>
    <row r="91" spans="1:14" x14ac:dyDescent="0.25">
      <c r="A91" s="1" t="s">
        <v>96</v>
      </c>
      <c r="B91">
        <f t="shared" si="3"/>
        <v>-1.3190006871800719E-2</v>
      </c>
      <c r="C91">
        <f t="shared" si="4"/>
        <v>-1.278767258736524E-2</v>
      </c>
      <c r="D91">
        <f t="shared" si="5"/>
        <v>4.0233428443547936E-4</v>
      </c>
      <c r="E91">
        <f>( ((3^5)*'MP2-ACCT'!K91) - ((4^5)*'MP2-ACCQ'!K91) ) / ((3^5) - (4^5))</f>
        <v>-0.7226200092721945</v>
      </c>
      <c r="F91">
        <f>( ((3^3)*'MP2-ACCT'!L91) - ((4^3)*'MP2-ACCQ'!L91) ) / ((3^3) - (4^3))</f>
        <v>-2.3315387833680674</v>
      </c>
      <c r="G91">
        <f>( ((3^5)*'MP2-ACCT'!M91) - ((4^5)*'MP2-ACCQ'!M91) ) / ((3^5) - (4^5))</f>
        <v>-0.39480466762451411</v>
      </c>
      <c r="H91">
        <f>( ((3^3)*'MP2-ACCT'!N91) - ((4^3)*'MP2-ACCQ'!N91) ) / ((3^3) - (4^3))</f>
        <v>-1.3426483461913707</v>
      </c>
      <c r="I91">
        <f>( ((3^5)*'MP2-ACCT'!O91) - ((4^5)*'MP2-ACCQ'!O91) ) / ((3^5) - (4^5))</f>
        <v>-0.32146591448357681</v>
      </c>
      <c r="J91">
        <f>( ((3^3)*'MP2-ACCT'!P91) - ((4^3)*'MP2-ACCQ'!P91) ) / ((3^3) - (4^3))</f>
        <v>-0.98204985746899964</v>
      </c>
      <c r="K91">
        <f>( ((3^5)*'MP2-ACCT'!Q91) - ((4^5)*'MP2-ACCQ'!Q91) ) / ((3^5) - (4^5))</f>
        <v>-0.39481656949599259</v>
      </c>
      <c r="L91">
        <f>( ((3^3)*'MP2-ACCT'!R91) - ((4^3)*'MP2-ACCQ'!R91) ) / ((3^3) - (4^3))</f>
        <v>-1.3426753994732696</v>
      </c>
      <c r="M91">
        <f>( ((3^5)*'MP2-ACCT'!S91) - ((4^5)*'MP2-ACCQ'!S91) ) / ((3^5) - (4^5))</f>
        <v>-0.32150967457753826</v>
      </c>
      <c r="N91">
        <f>( ((3^3)*'MP2-ACCT'!T91) - ((4^3)*'MP2-ACCQ'!T91) ) / ((3^3) - (4^3))</f>
        <v>-0.98236947650609618</v>
      </c>
    </row>
    <row r="92" spans="1:14" x14ac:dyDescent="0.25">
      <c r="A92" s="1" t="s">
        <v>34</v>
      </c>
      <c r="B92">
        <f t="shared" si="3"/>
        <v>-2.3038045596026568E-2</v>
      </c>
      <c r="C92">
        <f t="shared" si="4"/>
        <v>-1.8528108968913326E-2</v>
      </c>
      <c r="D92">
        <f t="shared" si="5"/>
        <v>4.5099366271132424E-3</v>
      </c>
      <c r="E92">
        <f>( ((3^5)*'MP2-ACCT'!K92) - ((4^5)*'MP2-ACCQ'!K92) ) / ((3^5) - (4^5))</f>
        <v>-0.50498786013971297</v>
      </c>
      <c r="F92">
        <f>( ((3^3)*'MP2-ACCT'!L92) - ((4^3)*'MP2-ACCQ'!L92) ) / ((3^3) - (4^3))</f>
        <v>-1.6162624693397485</v>
      </c>
      <c r="G92">
        <f>( ((3^5)*'MP2-ACCT'!M92) - ((4^5)*'MP2-ACCQ'!M92) ) / ((3^5) - (4^5))</f>
        <v>-0.39534156750706428</v>
      </c>
      <c r="H92">
        <f>( ((3^3)*'MP2-ACCT'!N92) - ((4^3)*'MP2-ACCQ'!N92) ) / ((3^3) - (4^3))</f>
        <v>-1.3452988902745617</v>
      </c>
      <c r="I92">
        <f>( ((3^5)*'MP2-ACCT'!O92) - ((4^5)*'MP2-ACCQ'!O92) ) / ((3^5) - (4^5))</f>
        <v>-9.9140923621181279E-2</v>
      </c>
      <c r="J92">
        <f>( ((3^3)*'MP2-ACCT'!P92) - ((4^3)*'MP2-ACCQ'!P92) ) / ((3^3) - (4^3))</f>
        <v>-0.25843090248062761</v>
      </c>
      <c r="K92">
        <f>( ((3^5)*'MP2-ACCT'!Q92) - ((4^5)*'MP2-ACCQ'!Q92) ) / ((3^5) - (4^5))</f>
        <v>-0.39534847102952869</v>
      </c>
      <c r="L92">
        <f>( ((3^3)*'MP2-ACCT'!R92) - ((4^3)*'MP2-ACCQ'!R92) ) / ((3^3) - (4^3))</f>
        <v>-1.3453275769700133</v>
      </c>
      <c r="M92">
        <f>( ((3^5)*'MP2-ACCT'!S92) - ((4^5)*'MP2-ACCQ'!S92) ) / ((3^5) - (4^5))</f>
        <v>-0.10062828212741184</v>
      </c>
      <c r="N92">
        <f>( ((3^3)*'MP2-ACCT'!T92) - ((4^3)*'MP2-ACCQ'!T92) ) / ((3^3) - (4^3))</f>
        <v>-0.2614178903835942</v>
      </c>
    </row>
    <row r="93" spans="1:14" x14ac:dyDescent="0.25">
      <c r="A93" s="1" t="s">
        <v>35</v>
      </c>
      <c r="B93">
        <f t="shared" si="3"/>
        <v>-1.7513433629397501E-2</v>
      </c>
      <c r="C93">
        <f t="shared" si="4"/>
        <v>-1.2761518638292557E-2</v>
      </c>
      <c r="D93">
        <f t="shared" si="5"/>
        <v>4.7519149911049441E-3</v>
      </c>
      <c r="E93">
        <f>( ((3^5)*'MP2-ACCT'!K93) - ((4^5)*'MP2-ACCQ'!K93) ) / ((3^5) - (4^5))</f>
        <v>-0.50279863602935204</v>
      </c>
      <c r="F93">
        <f>( ((3^3)*'MP2-ACCT'!L93) - ((4^3)*'MP2-ACCQ'!L93) ) / ((3^3) - (4^3))</f>
        <v>-1.6137632476140824</v>
      </c>
      <c r="G93">
        <f>( ((3^5)*'MP2-ACCT'!M93) - ((4^5)*'MP2-ACCQ'!M93) ) / ((3^5) - (4^5))</f>
        <v>-0.39561045737949974</v>
      </c>
      <c r="H93">
        <f>( ((3^3)*'MP2-ACCT'!N93) - ((4^3)*'MP2-ACCQ'!N93) ) / ((3^3) - (4^3))</f>
        <v>-1.3458661665327347</v>
      </c>
      <c r="I93">
        <f>( ((3^5)*'MP2-ACCT'!O93) - ((4^5)*'MP2-ACCQ'!O93) ) / ((3^5) - (4^5))</f>
        <v>-9.9140923621180058E-2</v>
      </c>
      <c r="J93">
        <f>( ((3^3)*'MP2-ACCT'!P93) - ((4^3)*'MP2-ACCQ'!P93) ) / ((3^3) - (4^3))</f>
        <v>-0.25843090248062245</v>
      </c>
      <c r="K93">
        <f>( ((3^5)*'MP2-ACCT'!Q93) - ((4^5)*'MP2-ACCQ'!Q93) ) / ((3^5) - (4^5))</f>
        <v>-0.39561262269129804</v>
      </c>
      <c r="L93">
        <f>( ((3^3)*'MP2-ACCT'!R93) - ((4^3)*'MP2-ACCQ'!R93) ) / ((3^3) - (4^3))</f>
        <v>-1.3458588760179857</v>
      </c>
      <c r="M93">
        <f>( ((3^5)*'MP2-ACCT'!S93) - ((4^5)*'MP2-ACCQ'!S93) ) / ((3^5) - (4^5))</f>
        <v>-0.10063262764275885</v>
      </c>
      <c r="N93">
        <f>( ((3^3)*'MP2-ACCT'!T93) - ((4^3)*'MP2-ACCQ'!T93) ) / ((3^3) - (4^3))</f>
        <v>-0.2616962386530991</v>
      </c>
    </row>
    <row r="94" spans="1:14" x14ac:dyDescent="0.25">
      <c r="A94" s="1" t="s">
        <v>36</v>
      </c>
      <c r="B94">
        <f t="shared" si="3"/>
        <v>-1.9304114108265269E-2</v>
      </c>
      <c r="C94">
        <f t="shared" si="4"/>
        <v>-1.4512066932433121E-2</v>
      </c>
      <c r="D94">
        <f t="shared" si="5"/>
        <v>4.7920471758321481E-3</v>
      </c>
      <c r="E94">
        <f>( ((3^5)*'MP2-ACCT'!K94) - ((4^5)*'MP2-ACCQ'!K94) ) / ((3^5) - (4^5))</f>
        <v>-0.50348861364343389</v>
      </c>
      <c r="F94">
        <f>( ((3^3)*'MP2-ACCT'!L94) - ((4^3)*'MP2-ACCQ'!L94) ) / ((3^3) - (4^3))</f>
        <v>-1.6144853464365088</v>
      </c>
      <c r="G94">
        <f>( ((3^5)*'MP2-ACCT'!M94) - ((4^5)*'MP2-ACCQ'!M94) ) / ((3^5) - (4^5))</f>
        <v>-0.39545740953419561</v>
      </c>
      <c r="H94">
        <f>( ((3^3)*'MP2-ACCT'!N94) - ((4^3)*'MP2-ACCQ'!N94) ) / ((3^3) - (4^3))</f>
        <v>-1.3456406103358811</v>
      </c>
      <c r="I94">
        <f>( ((3^5)*'MP2-ACCT'!O94) - ((4^5)*'MP2-ACCQ'!O94) ) / ((3^5) - (4^5))</f>
        <v>-9.9140923621117399E-2</v>
      </c>
      <c r="J94">
        <f>( ((3^3)*'MP2-ACCT'!P94) - ((4^3)*'MP2-ACCQ'!P94) ) / ((3^3) - (4^3))</f>
        <v>-0.25843090248048334</v>
      </c>
      <c r="K94">
        <f>( ((3^5)*'MP2-ACCT'!Q94) - ((4^5)*'MP2-ACCQ'!Q94) ) / ((3^5) - (4^5))</f>
        <v>-0.39545980301555439</v>
      </c>
      <c r="L94">
        <f>( ((3^3)*'MP2-ACCT'!R94) - ((4^3)*'MP2-ACCQ'!R94) ) / ((3^3) - (4^3))</f>
        <v>-1.345634014092552</v>
      </c>
      <c r="M94">
        <f>( ((3^5)*'MP2-ACCT'!S94) - ((4^5)*'MP2-ACCQ'!S94) ) / ((3^5) - (4^5))</f>
        <v>-0.10066284877493673</v>
      </c>
      <c r="N94">
        <f>( ((3^3)*'MP2-ACCT'!T94) - ((4^3)*'MP2-ACCQ'!T94) ) / ((3^3) - (4^3))</f>
        <v>-0.2617052272644666</v>
      </c>
    </row>
    <row r="95" spans="1:14" x14ac:dyDescent="0.25">
      <c r="A95" s="1" t="s">
        <v>37</v>
      </c>
      <c r="B95">
        <f t="shared" si="3"/>
        <v>-2.3300683883722084E-2</v>
      </c>
      <c r="C95">
        <f t="shared" si="4"/>
        <v>-1.8737326292911693E-2</v>
      </c>
      <c r="D95">
        <f t="shared" si="5"/>
        <v>4.5633575908103907E-3</v>
      </c>
      <c r="E95">
        <f>( ((3^5)*'MP2-ACCT'!K95) - ((4^5)*'MP2-ACCQ'!K95) ) / ((3^5) - (4^5))</f>
        <v>-0.50526222907861151</v>
      </c>
      <c r="F95">
        <f>( ((3^3)*'MP2-ACCT'!L95) - ((4^3)*'MP2-ACCQ'!L95) ) / ((3^3) - (4^3))</f>
        <v>-1.6166236746702352</v>
      </c>
      <c r="G95">
        <f>( ((3^5)*'MP2-ACCT'!M95) - ((4^5)*'MP2-ACCQ'!M95) ) / ((3^5) - (4^5))</f>
        <v>-0.39544954183114961</v>
      </c>
      <c r="H95">
        <f>( ((3^3)*'MP2-ACCT'!N95) - ((4^3)*'MP2-ACCQ'!N95) ) / ((3^3) - (4^3))</f>
        <v>-1.3455638519324842</v>
      </c>
      <c r="I95">
        <f>( ((3^5)*'MP2-ACCT'!O95) - ((4^5)*'MP2-ACCQ'!O95) ) / ((3^5) - (4^5))</f>
        <v>-9.9140923621080554E-2</v>
      </c>
      <c r="J95">
        <f>( ((3^3)*'MP2-ACCT'!P95) - ((4^3)*'MP2-ACCQ'!P95) ) / ((3^3) - (4^3))</f>
        <v>-0.25843090248041017</v>
      </c>
      <c r="K95">
        <f>( ((3^5)*'MP2-ACCT'!Q95) - ((4^5)*'MP2-ACCQ'!Q95) ) / ((3^5) - (4^5))</f>
        <v>-0.39545789547973098</v>
      </c>
      <c r="L95">
        <f>( ((3^3)*'MP2-ACCT'!R95) - ((4^3)*'MP2-ACCQ'!R95) ) / ((3^3) - (4^3))</f>
        <v>-1.3456028154281443</v>
      </c>
      <c r="M95">
        <f>( ((3^5)*'MP2-ACCT'!S95) - ((4^5)*'MP2-ACCQ'!S95) ) / ((3^5) - (4^5))</f>
        <v>-0.10062929095380521</v>
      </c>
      <c r="N95">
        <f>( ((3^3)*'MP2-ACCT'!T95) - ((4^3)*'MP2-ACCQ'!T95) ) / ((3^3) - (4^3))</f>
        <v>-0.26145857559425451</v>
      </c>
    </row>
    <row r="96" spans="1:14" x14ac:dyDescent="0.25">
      <c r="A96" s="1" t="s">
        <v>97</v>
      </c>
      <c r="B96">
        <f t="shared" si="3"/>
        <v>-1.5774148565823709E-2</v>
      </c>
      <c r="C96">
        <f t="shared" si="4"/>
        <v>-1.5285550514010426E-2</v>
      </c>
      <c r="D96">
        <f t="shared" si="5"/>
        <v>4.8859805181328264E-4</v>
      </c>
      <c r="E96">
        <f>( ((3^5)*'MP2-ACCT'!K96) - ((4^5)*'MP2-ACCQ'!K96) ) / ((3^5) - (4^5))</f>
        <v>-0.45700651547347398</v>
      </c>
      <c r="F96">
        <f>( ((3^3)*'MP2-ACCT'!L96) - ((4^3)*'MP2-ACCQ'!L96) ) / ((3^3) - (4^3))</f>
        <v>-1.5382308372635585</v>
      </c>
      <c r="G96">
        <f>( ((3^5)*'MP2-ACCT'!M96) - ((4^5)*'MP2-ACCQ'!M96) ) / ((3^5) - (4^5))</f>
        <v>-0.39529872608513966</v>
      </c>
      <c r="H96">
        <f>( ((3^3)*'MP2-ACCT'!N96) - ((4^3)*'MP2-ACCQ'!N96) ) / ((3^3) - (4^3))</f>
        <v>-1.3452153648499185</v>
      </c>
      <c r="I96">
        <f>( ((3^5)*'MP2-ACCT'!O96) - ((4^5)*'MP2-ACCQ'!O96) ) / ((3^5) - (4^5))</f>
        <v>-5.4092224965976099E-2</v>
      </c>
      <c r="J96">
        <f>( ((3^3)*'MP2-ACCT'!P96) - ((4^3)*'MP2-ACCQ'!P96) ) / ((3^3) - (4^3))</f>
        <v>-0.18485688827017432</v>
      </c>
      <c r="K96">
        <f>( ((3^5)*'MP2-ACCT'!Q96) - ((4^5)*'MP2-ACCQ'!Q96) ) / ((3^5) - (4^5))</f>
        <v>-0.3953043712836331</v>
      </c>
      <c r="L96">
        <f>( ((3^3)*'MP2-ACCT'!R96) - ((4^3)*'MP2-ACCQ'!R96) ) / ((3^3) - (4^3))</f>
        <v>-1.3452298644583003</v>
      </c>
      <c r="M96">
        <f>( ((3^5)*'MP2-ACCT'!S96) - ((4^5)*'MP2-ACCQ'!S96) ) / ((3^5) - (4^5))</f>
        <v>-5.4123026274963001E-2</v>
      </c>
      <c r="N96">
        <f>( ((3^3)*'MP2-ACCT'!T96) - ((4^3)*'MP2-ACCQ'!T96) ) / ((3^3) - (4^3))</f>
        <v>-0.18529454020612565</v>
      </c>
    </row>
    <row r="97" spans="1:14" x14ac:dyDescent="0.25">
      <c r="A97" s="1" t="s">
        <v>98</v>
      </c>
      <c r="B97">
        <f t="shared" si="3"/>
        <v>-1.1721366726374499E-2</v>
      </c>
      <c r="C97">
        <f t="shared" si="4"/>
        <v>-1.1013538867483963E-2</v>
      </c>
      <c r="D97">
        <f t="shared" si="5"/>
        <v>7.0782785889053623E-4</v>
      </c>
      <c r="E97">
        <f>( ((3^5)*'MP2-ACCT'!K97) - ((4^5)*'MP2-ACCQ'!K97) ) / ((3^5) - (4^5))</f>
        <v>-0.45575844038755259</v>
      </c>
      <c r="F97">
        <f>( ((3^3)*'MP2-ACCT'!L97) - ((4^3)*'MP2-ACCQ'!L97) ) / ((3^3) - (4^3))</f>
        <v>-1.5366924925653493</v>
      </c>
      <c r="G97">
        <f>( ((3^5)*'MP2-ACCT'!M97) - ((4^5)*'MP2-ACCQ'!M97) ) / ((3^5) - (4^5))</f>
        <v>-0.39570707699952845</v>
      </c>
      <c r="H97">
        <f>( ((3^3)*'MP2-ACCT'!N97) - ((4^3)*'MP2-ACCQ'!N97) ) / ((3^3) - (4^3))</f>
        <v>-1.3460733759907835</v>
      </c>
      <c r="I97">
        <f>( ((3^5)*'MP2-ACCT'!O97) - ((4^5)*'MP2-ACCQ'!O97) ) / ((3^5) - (4^5))</f>
        <v>-5.4092224965992336E-2</v>
      </c>
      <c r="J97">
        <f>( ((3^3)*'MP2-ACCT'!P97) - ((4^3)*'MP2-ACCQ'!P97) ) / ((3^3) - (4^3))</f>
        <v>-0.18485688827022323</v>
      </c>
      <c r="K97">
        <f>( ((3^5)*'MP2-ACCT'!Q97) - ((4^5)*'MP2-ACCQ'!Q97) ) / ((3^5) - (4^5))</f>
        <v>-0.39570850402432317</v>
      </c>
      <c r="L97">
        <f>( ((3^3)*'MP2-ACCT'!R97) - ((4^3)*'MP2-ACCQ'!R97) ) / ((3^3) - (4^3))</f>
        <v>-1.346056678842106</v>
      </c>
      <c r="M97">
        <f>( ((3^5)*'MP2-ACCT'!S97) - ((4^5)*'MP2-ACCQ'!S97) ) / ((3^5) - (4^5))</f>
        <v>-5.4136033862769231E-2</v>
      </c>
      <c r="N97">
        <f>( ((3^3)*'MP2-ACCT'!T97) - ((4^3)*'MP2-ACCQ'!T97) ) / ((3^3) - (4^3))</f>
        <v>-0.18553617735621955</v>
      </c>
    </row>
    <row r="98" spans="1:14" x14ac:dyDescent="0.25">
      <c r="A98" s="1" t="s">
        <v>99</v>
      </c>
      <c r="B98">
        <f t="shared" si="3"/>
        <v>-1.3201741777816939E-2</v>
      </c>
      <c r="C98">
        <f t="shared" si="4"/>
        <v>-1.249260153283166E-2</v>
      </c>
      <c r="D98">
        <f t="shared" si="5"/>
        <v>7.0914024498527906E-4</v>
      </c>
      <c r="E98">
        <f>( ((3^5)*'MP2-ACCT'!K98) - ((4^5)*'MP2-ACCQ'!K98) ) / ((3^5) - (4^5))</f>
        <v>-0.45625135094174785</v>
      </c>
      <c r="F98">
        <f>( ((3^3)*'MP2-ACCT'!L98) - ((4^3)*'MP2-ACCQ'!L98) ) / ((3^3) - (4^3))</f>
        <v>-1.5372336516311158</v>
      </c>
      <c r="G98">
        <f>( ((3^5)*'MP2-ACCT'!M98) - ((4^5)*'MP2-ACCQ'!M98) ) / ((3^5) - (4^5))</f>
        <v>-0.39553387233122655</v>
      </c>
      <c r="H98">
        <f>( ((3^3)*'MP2-ACCT'!N98) - ((4^3)*'MP2-ACCQ'!N98) ) / ((3^3) - (4^3))</f>
        <v>-1.3458002752276561</v>
      </c>
      <c r="I98">
        <f>( ((3^5)*'MP2-ACCT'!O98) - ((4^5)*'MP2-ACCQ'!O98) ) / ((3^5) - (4^5))</f>
        <v>-5.4092224965978819E-2</v>
      </c>
      <c r="J98">
        <f>( ((3^3)*'MP2-ACCT'!P98) - ((4^3)*'MP2-ACCQ'!P98) ) / ((3^3) - (4^3))</f>
        <v>-0.18485688827018529</v>
      </c>
      <c r="K98">
        <f>( ((3^5)*'MP2-ACCT'!Q98) - ((4^5)*'MP2-ACCQ'!Q98) ) / ((3^5) - (4^5))</f>
        <v>-0.39553561022268202</v>
      </c>
      <c r="L98">
        <f>( ((3^3)*'MP2-ACCT'!R98) - ((4^3)*'MP2-ACCQ'!R98) ) / ((3^3) - (4^3))</f>
        <v>-1.3457874811221884</v>
      </c>
      <c r="M98">
        <f>( ((3^5)*'MP2-ACCT'!S98) - ((4^5)*'MP2-ACCQ'!S98) ) / ((3^5) - (4^5))</f>
        <v>-5.4135277737270636E-2</v>
      </c>
      <c r="N98">
        <f>( ((3^3)*'MP2-ACCT'!T98) - ((4^3)*'MP2-ACCQ'!T98) ) / ((3^3) - (4^3))</f>
        <v>-0.18553403195789106</v>
      </c>
    </row>
    <row r="99" spans="1:14" x14ac:dyDescent="0.25">
      <c r="A99" s="1" t="s">
        <v>100</v>
      </c>
      <c r="B99">
        <f t="shared" si="3"/>
        <v>-1.5594066717688759E-2</v>
      </c>
      <c r="C99">
        <f t="shared" si="4"/>
        <v>-1.5100008634177375E-2</v>
      </c>
      <c r="D99">
        <f t="shared" si="5"/>
        <v>4.9405808351138392E-4</v>
      </c>
      <c r="E99">
        <f>( ((3^5)*'MP2-ACCT'!K99) - ((4^5)*'MP2-ACCQ'!K99) ) / ((3^5) - (4^5))</f>
        <v>-0.45703564301620248</v>
      </c>
      <c r="F99">
        <f>( ((3^3)*'MP2-ACCT'!L99) - ((4^3)*'MP2-ACCQ'!L99) ) / ((3^3) - (4^3))</f>
        <v>-1.53831065698026</v>
      </c>
      <c r="G99">
        <f>( ((3^5)*'MP2-ACCT'!M99) - ((4^5)*'MP2-ACCQ'!M99) ) / ((3^5) - (4^5))</f>
        <v>-0.395373238321788</v>
      </c>
      <c r="H99">
        <f>( ((3^3)*'MP2-ACCT'!N99) - ((4^3)*'MP2-ACCQ'!N99) ) / ((3^3) - (4^3))</f>
        <v>-1.3454298817207915</v>
      </c>
      <c r="I99">
        <f>( ((3^5)*'MP2-ACCT'!O99) - ((4^5)*'MP2-ACCQ'!O99) ) / ((3^5) - (4^5))</f>
        <v>-5.40922249659887E-2</v>
      </c>
      <c r="J99">
        <f>( ((3^3)*'MP2-ACCT'!P99) - ((4^3)*'MP2-ACCQ'!P99) ) / ((3^3) - (4^3))</f>
        <v>-0.18485688827020541</v>
      </c>
      <c r="K99">
        <f>( ((3^5)*'MP2-ACCT'!Q99) - ((4^5)*'MP2-ACCQ'!Q99) ) / ((3^5) - (4^5))</f>
        <v>-0.39538071497272165</v>
      </c>
      <c r="L99">
        <f>( ((3^3)*'MP2-ACCT'!R99) - ((4^3)*'MP2-ACCQ'!R99) ) / ((3^3) - (4^3))</f>
        <v>-1.3454576070877102</v>
      </c>
      <c r="M99">
        <f>( ((3^5)*'MP2-ACCT'!S99) - ((4^5)*'MP2-ACCQ'!S99) ) / ((3^5) - (4^5))</f>
        <v>-5.412192782857788E-2</v>
      </c>
      <c r="N99">
        <f>( ((3^3)*'MP2-ACCT'!T99) - ((4^3)*'MP2-ACCQ'!T99) ) / ((3^3) - (4^3))</f>
        <v>-0.18528604147327538</v>
      </c>
    </row>
    <row r="100" spans="1:14" x14ac:dyDescent="0.25">
      <c r="A100" s="1" t="s">
        <v>101</v>
      </c>
      <c r="B100">
        <f t="shared" si="3"/>
        <v>-2.4952317989246686E-2</v>
      </c>
      <c r="C100">
        <f t="shared" si="4"/>
        <v>-2.4588939830259893E-2</v>
      </c>
      <c r="D100">
        <f t="shared" si="5"/>
        <v>3.6337815898679349E-4</v>
      </c>
      <c r="E100">
        <f>( ((3^5)*'MP2-ACCT'!K100) - ((4^5)*'MP2-ACCQ'!K100) ) / ((3^5) - (4^5))</f>
        <v>-0.65612480762563619</v>
      </c>
      <c r="F100">
        <f>( ((3^3)*'MP2-ACCT'!L100) - ((4^3)*'MP2-ACCQ'!L100) ) / ((3^3) - (4^3))</f>
        <v>-2.097997841291213</v>
      </c>
      <c r="G100">
        <f>( ((3^5)*'MP2-ACCT'!M100) - ((4^5)*'MP2-ACCQ'!M100) ) / ((3^5) - (4^5))</f>
        <v>-0.39475905290219809</v>
      </c>
      <c r="H100">
        <f>( ((3^3)*'MP2-ACCT'!N100) - ((4^3)*'MP2-ACCQ'!N100) ) / ((3^3) - (4^3))</f>
        <v>-1.3427148812544281</v>
      </c>
      <c r="I100">
        <f>( ((3^5)*'MP2-ACCT'!O100) - ((4^5)*'MP2-ACCQ'!O100) ) / ((3^5) - (4^5))</f>
        <v>-0.24959124103886099</v>
      </c>
      <c r="J100">
        <f>( ((3^3)*'MP2-ACCT'!P100) - ((4^3)*'MP2-ACCQ'!P100) ) / ((3^3) - (4^3))</f>
        <v>-0.74210515573211555</v>
      </c>
      <c r="K100">
        <f>( ((3^5)*'MP2-ACCT'!Q100) - ((4^5)*'MP2-ACCQ'!Q100) ) / ((3^5) - (4^5))</f>
        <v>-0.39476676180723236</v>
      </c>
      <c r="L100">
        <f>( ((3^3)*'MP2-ACCT'!R100) - ((4^3)*'MP2-ACCQ'!R100) ) / ((3^3) - (4^3))</f>
        <v>-1.3426816624503002</v>
      </c>
      <c r="M100">
        <f>( ((3^5)*'MP2-ACCT'!S100) - ((4^5)*'MP2-ACCQ'!S100) ) / ((3^5) - (4^5))</f>
        <v>-0.2496308310189414</v>
      </c>
      <c r="N100">
        <f>( ((3^3)*'MP2-ACCT'!T100) - ((4^3)*'MP2-ACCQ'!T100) ) / ((3^3) - (4^3))</f>
        <v>-0.74245445381011554</v>
      </c>
    </row>
    <row r="101" spans="1:14" x14ac:dyDescent="0.25">
      <c r="A101" s="1" t="s">
        <v>102</v>
      </c>
      <c r="B101">
        <f t="shared" si="3"/>
        <v>-2.5531952259649104E-2</v>
      </c>
      <c r="C101">
        <f t="shared" si="4"/>
        <v>-2.5160110557447379E-2</v>
      </c>
      <c r="D101">
        <f t="shared" si="5"/>
        <v>3.7184170220172508E-4</v>
      </c>
      <c r="E101">
        <f>( ((3^5)*'MP2-ACCT'!K101) - ((4^5)*'MP2-ACCQ'!K101) ) / ((3^5) - (4^5))</f>
        <v>-0.65650221501514572</v>
      </c>
      <c r="F101">
        <f>( ((3^3)*'MP2-ACCT'!L101) - ((4^3)*'MP2-ACCQ'!L101) ) / ((3^3) - (4^3))</f>
        <v>-2.0985230210729089</v>
      </c>
      <c r="G101">
        <f>( ((3^5)*'MP2-ACCT'!M101) - ((4^5)*'MP2-ACCQ'!M101) ) / ((3^5) - (4^5))</f>
        <v>-0.39490870239267861</v>
      </c>
      <c r="H101">
        <f>( ((3^3)*'MP2-ACCT'!N101) - ((4^3)*'MP2-ACCQ'!N101) ) / ((3^3) - (4^3))</f>
        <v>-1.3429399725053124</v>
      </c>
      <c r="I101">
        <f>( ((3^5)*'MP2-ACCT'!O101) - ((4^5)*'MP2-ACCQ'!O101) ) / ((3^5) - (4^5))</f>
        <v>-0.24960119043773418</v>
      </c>
      <c r="J101">
        <f>( ((3^3)*'MP2-ACCT'!P101) - ((4^3)*'MP2-ACCQ'!P101) ) / ((3^3) - (4^3))</f>
        <v>-0.74204341849268052</v>
      </c>
      <c r="K101">
        <f>( ((3^5)*'MP2-ACCT'!Q101) - ((4^5)*'MP2-ACCQ'!Q101) ) / ((3^5) - (4^5))</f>
        <v>-0.39491766486642693</v>
      </c>
      <c r="L101">
        <f>( ((3^3)*'MP2-ACCT'!R101) - ((4^3)*'MP2-ACCQ'!R101) ) / ((3^3) - (4^3))</f>
        <v>-1.3429164761995203</v>
      </c>
      <c r="M101">
        <f>( ((3^5)*'MP2-ACCT'!S101) - ((4^5)*'MP2-ACCQ'!S101) ) / ((3^5) - (4^5))</f>
        <v>-0.24964010157428365</v>
      </c>
      <c r="N101">
        <f>( ((3^3)*'MP2-ACCT'!T101) - ((4^3)*'MP2-ACCQ'!T101) ) / ((3^3) - (4^3))</f>
        <v>-0.74239088289037647</v>
      </c>
    </row>
    <row r="102" spans="1:14" x14ac:dyDescent="0.25">
      <c r="A102" s="1" t="s">
        <v>103</v>
      </c>
      <c r="B102">
        <f t="shared" si="3"/>
        <v>-2.1571833617519909E-2</v>
      </c>
      <c r="C102">
        <f t="shared" si="4"/>
        <v>-2.1161374464104155E-2</v>
      </c>
      <c r="D102">
        <f t="shared" si="5"/>
        <v>4.1045915341575423E-4</v>
      </c>
      <c r="E102">
        <f>( ((3^5)*'MP2-ACCT'!K102) - ((4^5)*'MP2-ACCQ'!K102) ) / ((3^5) - (4^5))</f>
        <v>-0.65473931722229073</v>
      </c>
      <c r="F102">
        <f>( ((3^3)*'MP2-ACCT'!L102) - ((4^3)*'MP2-ACCQ'!L102) ) / ((3^3) - (4^3))</f>
        <v>-2.0965098187198588</v>
      </c>
      <c r="G102">
        <f>( ((3^5)*'MP2-ACCT'!M102) - ((4^5)*'MP2-ACCQ'!M102) ) / ((3^5) - (4^5))</f>
        <v>-0.39492636483868887</v>
      </c>
      <c r="H102">
        <f>( ((3^3)*'MP2-ACCT'!N102) - ((4^3)*'MP2-ACCQ'!N102) ) / ((3^3) - (4^3))</f>
        <v>-1.343191631496693</v>
      </c>
      <c r="I102">
        <f>( ((3^5)*'MP2-ACCT'!O102) - ((4^5)*'MP2-ACCQ'!O102) ) / ((3^5) - (4^5))</f>
        <v>-0.24951967607991393</v>
      </c>
      <c r="J102">
        <f>( ((3^3)*'MP2-ACCT'!P102) - ((4^3)*'MP2-ACCQ'!P102) ) / ((3^3) - (4^3))</f>
        <v>-0.74203962990933381</v>
      </c>
      <c r="K102">
        <f>( ((3^5)*'MP2-ACCT'!Q102) - ((4^5)*'MP2-ACCQ'!Q102) ) / ((3^5) - (4^5))</f>
        <v>-0.39493106668661926</v>
      </c>
      <c r="L102">
        <f>( ((3^3)*'MP2-ACCT'!R102) - ((4^3)*'MP2-ACCQ'!R102) ) / ((3^3) - (4^3))</f>
        <v>-1.34315160837513</v>
      </c>
      <c r="M102">
        <f>( ((3^5)*'MP2-ACCT'!S102) - ((4^5)*'MP2-ACCQ'!S102) ) / ((3^5) - (4^5))</f>
        <v>-0.2495614746230217</v>
      </c>
      <c r="N102">
        <f>( ((3^3)*'MP2-ACCT'!T102) - ((4^3)*'MP2-ACCQ'!T102) ) / ((3^3) - (4^3))</f>
        <v>-0.74244361179327445</v>
      </c>
    </row>
    <row r="103" spans="1:14" x14ac:dyDescent="0.25">
      <c r="A103" s="1" t="s">
        <v>104</v>
      </c>
      <c r="B103">
        <f t="shared" si="3"/>
        <v>-2.6007947233882334E-2</v>
      </c>
      <c r="C103">
        <f t="shared" si="4"/>
        <v>-2.5607085882707548E-2</v>
      </c>
      <c r="D103">
        <f t="shared" si="5"/>
        <v>4.0086135117478605E-4</v>
      </c>
      <c r="E103">
        <f>( ((3^5)*'MP2-ACCT'!K103) - ((4^5)*'MP2-ACCQ'!K103) ) / ((3^5) - (4^5))</f>
        <v>-0.65678419858821491</v>
      </c>
      <c r="F103">
        <f>( ((3^3)*'MP2-ACCT'!L103) - ((4^3)*'MP2-ACCQ'!L103) ) / ((3^3) - (4^3))</f>
        <v>-2.098453835714543</v>
      </c>
      <c r="G103">
        <f>( ((3^5)*'MP2-ACCT'!M103) - ((4^5)*'MP2-ACCQ'!M103) ) / ((3^5) - (4^5))</f>
        <v>-0.39481158640164532</v>
      </c>
      <c r="H103">
        <f>( ((3^3)*'MP2-ACCT'!N103) - ((4^3)*'MP2-ACCQ'!N103) ) / ((3^3) - (4^3))</f>
        <v>-1.3428058045868088</v>
      </c>
      <c r="I103">
        <f>( ((3^5)*'MP2-ACCT'!O103) - ((4^5)*'MP2-ACCQ'!O103) ) / ((3^5) - (4^5))</f>
        <v>-0.24961511404890088</v>
      </c>
      <c r="J103">
        <f>( ((3^3)*'MP2-ACCT'!P103) - ((4^3)*'MP2-ACCQ'!P103) ) / ((3^3) - (4^3))</f>
        <v>-0.74199758203152055</v>
      </c>
      <c r="K103">
        <f>( ((3^5)*'MP2-ACCT'!Q103) - ((4^5)*'MP2-ACCQ'!Q103) ) / ((3^5) - (4^5))</f>
        <v>-0.39482049600815217</v>
      </c>
      <c r="L103">
        <f>( ((3^3)*'MP2-ACCT'!R103) - ((4^3)*'MP2-ACCQ'!R103) ) / ((3^3) - (4^3))</f>
        <v>-1.342790879807384</v>
      </c>
      <c r="M103">
        <f>( ((3^5)*'MP2-ACCT'!S103) - ((4^5)*'MP2-ACCQ'!S103) ) / ((3^5) - (4^5))</f>
        <v>-0.2496555345650916</v>
      </c>
      <c r="N103">
        <f>( ((3^3)*'MP2-ACCT'!T103) - ((4^3)*'MP2-ACCQ'!T103) ) / ((3^3) - (4^3))</f>
        <v>-0.74236403803942241</v>
      </c>
    </row>
    <row r="104" spans="1:14" x14ac:dyDescent="0.25">
      <c r="A104" s="1" t="s">
        <v>105</v>
      </c>
      <c r="B104">
        <f t="shared" si="3"/>
        <v>-2.471284927125883E-2</v>
      </c>
      <c r="C104">
        <f t="shared" si="4"/>
        <v>-2.434074584772361E-2</v>
      </c>
      <c r="D104">
        <f t="shared" si="5"/>
        <v>3.7210342353521941E-4</v>
      </c>
      <c r="E104">
        <f>( ((3^5)*'MP2-ACCT'!K104) - ((4^5)*'MP2-ACCQ'!K104) ) / ((3^5) - (4^5))</f>
        <v>-0.6557273825574168</v>
      </c>
      <c r="F104">
        <f>( ((3^3)*'MP2-ACCT'!L104) - ((4^3)*'MP2-ACCQ'!L104) ) / ((3^3) - (4^3))</f>
        <v>-2.0976436622638386</v>
      </c>
      <c r="G104">
        <f>( ((3^5)*'MP2-ACCT'!M104) - ((4^5)*'MP2-ACCQ'!M104) ) / ((3^5) - (4^5))</f>
        <v>-0.39459367111999272</v>
      </c>
      <c r="H104">
        <f>( ((3^3)*'MP2-ACCT'!N104) - ((4^3)*'MP2-ACCQ'!N104) ) / ((3^3) - (4^3))</f>
        <v>-1.3425111565857373</v>
      </c>
      <c r="I104">
        <f>( ((3^5)*'MP2-ACCT'!O104) - ((4^5)*'MP2-ACCQ'!O104) ) / ((3^5) - (4^5))</f>
        <v>-0.24956310813621438</v>
      </c>
      <c r="J104">
        <f>( ((3^3)*'MP2-ACCT'!P104) - ((4^3)*'MP2-ACCQ'!P104) ) / ((3^3) - (4^3))</f>
        <v>-0.74199025970805244</v>
      </c>
      <c r="K104">
        <f>( ((3^5)*'MP2-ACCT'!Q104) - ((4^5)*'MP2-ACCQ'!Q104) ) / ((3^5) - (4^5))</f>
        <v>-0.39460313556379717</v>
      </c>
      <c r="L104">
        <f>( ((3^3)*'MP2-ACCT'!R104) - ((4^3)*'MP2-ACCQ'!R104) ) / ((3^3) - (4^3))</f>
        <v>-1.3424969292664488</v>
      </c>
      <c r="M104">
        <f>( ((3^5)*'MP2-ACCT'!S104) - ((4^5)*'MP2-ACCQ'!S104) ) / ((3^5) - (4^5))</f>
        <v>-0.24960035165699596</v>
      </c>
      <c r="N104">
        <f>( ((3^3)*'MP2-ACCT'!T104) - ((4^3)*'MP2-ACCQ'!T104) ) / ((3^3) - (4^3))</f>
        <v>-0.74232988248629017</v>
      </c>
    </row>
    <row r="105" spans="1:14" x14ac:dyDescent="0.25">
      <c r="A105" s="1" t="s">
        <v>106</v>
      </c>
      <c r="B105">
        <f t="shared" si="3"/>
        <v>-2.4288165108432569E-2</v>
      </c>
      <c r="C105">
        <f t="shared" si="4"/>
        <v>-2.3928143875799779E-2</v>
      </c>
      <c r="D105">
        <f t="shared" si="5"/>
        <v>3.6002123263279007E-4</v>
      </c>
      <c r="E105">
        <f>( ((3^5)*'MP2-ACCT'!K105) - ((4^5)*'MP2-ACCQ'!K105) ) / ((3^5) - (4^5))</f>
        <v>-0.65562130116823536</v>
      </c>
      <c r="F105">
        <f>( ((3^3)*'MP2-ACCT'!L105) - ((4^3)*'MP2-ACCQ'!L105) ) / ((3^3) - (4^3))</f>
        <v>-2.0974581703553659</v>
      </c>
      <c r="G105">
        <f>( ((3^5)*'MP2-ACCT'!M105) - ((4^5)*'MP2-ACCQ'!M105) ) / ((3^5) - (4^5))</f>
        <v>-0.39461712247757308</v>
      </c>
      <c r="H105">
        <f>( ((3^3)*'MP2-ACCT'!N105) - ((4^3)*'MP2-ACCQ'!N105) ) / ((3^3) - (4^3))</f>
        <v>-1.3425147789214731</v>
      </c>
      <c r="I105">
        <f>( ((3^5)*'MP2-ACCT'!O105) - ((4^5)*'MP2-ACCQ'!O105) ) / ((3^5) - (4^5))</f>
        <v>-0.24963881914563071</v>
      </c>
      <c r="J105">
        <f>( ((3^3)*'MP2-ACCT'!P105) - ((4^3)*'MP2-ACCQ'!P105) ) / ((3^3) - (4^3))</f>
        <v>-0.74202058587049158</v>
      </c>
      <c r="K105">
        <f>( ((3^5)*'MP2-ACCT'!Q105) - ((4^5)*'MP2-ACCQ'!Q105) ) / ((3^5) - (4^5))</f>
        <v>-0.39462433010329723</v>
      </c>
      <c r="L105">
        <f>( ((3^3)*'MP2-ACCT'!R105) - ((4^3)*'MP2-ACCQ'!R105) ) / ((3^3) - (4^3))</f>
        <v>-1.3424904656612382</v>
      </c>
      <c r="M105">
        <f>( ((3^5)*'MP2-ACCT'!S105) - ((4^5)*'MP2-ACCQ'!S105) ) / ((3^5) - (4^5))</f>
        <v>-0.24967517393581531</v>
      </c>
      <c r="N105">
        <f>( ((3^3)*'MP2-ACCT'!T105) - ((4^3)*'MP2-ACCQ'!T105) ) / ((3^3) - (4^3))</f>
        <v>-0.74236135794745062</v>
      </c>
    </row>
    <row r="106" spans="1:14" x14ac:dyDescent="0.25">
      <c r="A106" s="1" t="s">
        <v>107</v>
      </c>
      <c r="B106">
        <f t="shared" si="3"/>
        <v>-1.9845029967633598E-2</v>
      </c>
      <c r="C106">
        <f t="shared" si="4"/>
        <v>-1.9324187012604632E-2</v>
      </c>
      <c r="D106">
        <f t="shared" si="5"/>
        <v>5.2084295502896616E-4</v>
      </c>
      <c r="E106">
        <f>( ((3^5)*'MP2-ACCT'!K106) - ((4^5)*'MP2-ACCQ'!K106) ) / ((3^5) - (4^5))</f>
        <v>-0.71026374144204274</v>
      </c>
      <c r="F106">
        <f>( ((3^3)*'MP2-ACCT'!L106) - ((4^3)*'MP2-ACCQ'!L106) ) / ((3^3) - (4^3))</f>
        <v>-2.2942911399690806</v>
      </c>
      <c r="G106">
        <f>( ((3^5)*'MP2-ACCT'!M106) - ((4^5)*'MP2-ACCQ'!M106) ) / ((3^5) - (4^5))</f>
        <v>-0.39513345084966239</v>
      </c>
      <c r="H106">
        <f>( ((3^3)*'MP2-ACCT'!N106) - ((4^3)*'MP2-ACCQ'!N106) ) / ((3^3) - (4^3))</f>
        <v>-1.3432089063341022</v>
      </c>
      <c r="I106">
        <f>( ((3^5)*'MP2-ACCT'!O106) - ((4^5)*'MP2-ACCQ'!O106) ) / ((3^5) - (4^5))</f>
        <v>-0.30520250363680956</v>
      </c>
      <c r="J106">
        <f>( ((3^3)*'MP2-ACCT'!P106) - ((4^3)*'MP2-ACCQ'!P106) ) / ((3^3) - (4^3))</f>
        <v>-0.94116499062291559</v>
      </c>
      <c r="K106">
        <f>( ((3^5)*'MP2-ACCT'!Q106) - ((4^5)*'MP2-ACCQ'!Q106) ) / ((3^5) - (4^5))</f>
        <v>-0.39514482244896654</v>
      </c>
      <c r="L106">
        <f>( ((3^3)*'MP2-ACCT'!R106) - ((4^3)*'MP2-ACCQ'!R106) ) / ((3^3) - (4^3))</f>
        <v>-1.3432135914408634</v>
      </c>
      <c r="M106">
        <f>( ((3^5)*'MP2-ACCT'!S106) - ((4^5)*'MP2-ACCQ'!S106) ) / ((3^5) - (4^5))</f>
        <v>-0.30527494201121136</v>
      </c>
      <c r="N106">
        <f>( ((3^3)*'MP2-ACCT'!T106) - ((4^3)*'MP2-ACCQ'!T106) ) / ((3^3) - (4^3))</f>
        <v>-0.94159733849747762</v>
      </c>
    </row>
    <row r="107" spans="1:14" x14ac:dyDescent="0.25">
      <c r="A107" s="1" t="s">
        <v>108</v>
      </c>
      <c r="B107">
        <f t="shared" si="3"/>
        <v>-1.7222229777190901E-2</v>
      </c>
      <c r="C107">
        <f t="shared" si="4"/>
        <v>-1.6754097839554616E-2</v>
      </c>
      <c r="D107">
        <f t="shared" si="5"/>
        <v>4.6813193763628469E-4</v>
      </c>
      <c r="E107">
        <f>( ((3^5)*'MP2-ACCT'!K107) - ((4^5)*'MP2-ACCQ'!K107) ) / ((3^5) - (4^5))</f>
        <v>-0.7084434822650022</v>
      </c>
      <c r="F107">
        <f>( ((3^3)*'MP2-ACCT'!L107) - ((4^3)*'MP2-ACCQ'!L107) ) / ((3^3) - (4^3))</f>
        <v>-2.2924180124706783</v>
      </c>
      <c r="G107">
        <f>( ((3^5)*'MP2-ACCT'!M107) - ((4^5)*'MP2-ACCQ'!M107) ) / ((3^5) - (4^5))</f>
        <v>-0.39468687639611094</v>
      </c>
      <c r="H107">
        <f>( ((3^3)*'MP2-ACCT'!N107) - ((4^3)*'MP2-ACCQ'!N107) ) / ((3^3) - (4^3))</f>
        <v>-1.3425395422175062</v>
      </c>
      <c r="I107">
        <f>( ((3^5)*'MP2-ACCT'!O107) - ((4^5)*'MP2-ACCQ'!O107) ) / ((3^5) - (4^5))</f>
        <v>-0.30521069604217504</v>
      </c>
      <c r="J107">
        <f>( ((3^3)*'MP2-ACCT'!P107) - ((4^3)*'MP2-ACCQ'!P107) ) / ((3^3) - (4^3))</f>
        <v>-0.94120215030269749</v>
      </c>
      <c r="K107">
        <f>( ((3^5)*'MP2-ACCT'!Q107) - ((4^5)*'MP2-ACCQ'!Q107) ) / ((3^5) - (4^5))</f>
        <v>-0.39469784403544578</v>
      </c>
      <c r="L107">
        <f>( ((3^3)*'MP2-ACCT'!R107) - ((4^3)*'MP2-ACCQ'!R107) ) / ((3^3) - (4^3))</f>
        <v>-1.3425465931461198</v>
      </c>
      <c r="M107">
        <f>( ((3^5)*'MP2-ACCT'!S107) - ((4^5)*'MP2-ACCQ'!S107) ) / ((3^5) - (4^5))</f>
        <v>-0.30527645564671674</v>
      </c>
      <c r="N107">
        <f>( ((3^3)*'MP2-ACCT'!T107) - ((4^3)*'MP2-ACCQ'!T107) ) / ((3^3) - (4^3))</f>
        <v>-0.94158650406784339</v>
      </c>
    </row>
    <row r="108" spans="1:14" x14ac:dyDescent="0.25">
      <c r="A108" s="1" t="s">
        <v>109</v>
      </c>
      <c r="B108">
        <f t="shared" si="3"/>
        <v>-3.0639818375044925E-2</v>
      </c>
      <c r="C108">
        <f t="shared" si="4"/>
        <v>-2.9830397178487011E-2</v>
      </c>
      <c r="D108">
        <f t="shared" si="5"/>
        <v>8.0942119655791345E-4</v>
      </c>
      <c r="E108">
        <f>( ((3^5)*'MP2-ACCT'!K108) - ((4^5)*'MP2-ACCQ'!K108) ) / ((3^5) - (4^5))</f>
        <v>-1.3811785178107294</v>
      </c>
      <c r="F108">
        <f>( ((3^3)*'MP2-ACCT'!L108) - ((4^3)*'MP2-ACCQ'!L108) ) / ((3^3) - (4^3))</f>
        <v>-4.23496221601415</v>
      </c>
      <c r="G108">
        <f>( ((3^5)*'MP2-ACCT'!M108) - ((4^5)*'MP2-ACCQ'!M108) ) / ((3^5) - (4^5))</f>
        <v>-0.39481923310169259</v>
      </c>
      <c r="H108">
        <f>( ((3^3)*'MP2-ACCT'!N108) - ((4^3)*'MP2-ACCQ'!N108) ) / ((3^3) - (4^3))</f>
        <v>-1.3427039697426266</v>
      </c>
      <c r="I108">
        <f>( ((3^5)*'MP2-ACCT'!O108) - ((4^5)*'MP2-ACCQ'!O108) ) / ((3^5) - (4^5))</f>
        <v>-0.97184077914734002</v>
      </c>
      <c r="J108">
        <f>( ((3^3)*'MP2-ACCT'!P108) - ((4^3)*'MP2-ACCQ'!P108) ) / ((3^3) - (4^3))</f>
        <v>-2.8761369334581754</v>
      </c>
      <c r="K108">
        <f>( ((3^5)*'MP2-ACCT'!Q108) - ((4^5)*'MP2-ACCQ'!Q108) ) / ((3^5) - (4^5))</f>
        <v>-0.3948360543451776</v>
      </c>
      <c r="L108">
        <f>( ((3^3)*'MP2-ACCT'!R108) - ((4^3)*'MP2-ACCQ'!R108) ) / ((3^3) - (4^3))</f>
        <v>-1.3427013702954096</v>
      </c>
      <c r="M108">
        <f>( ((3^5)*'MP2-ACCT'!S108) - ((4^5)*'MP2-ACCQ'!S108) ) / ((3^5) - (4^5))</f>
        <v>-0.97196516924194987</v>
      </c>
      <c r="N108">
        <f>( ((3^3)*'MP2-ACCT'!T108) - ((4^3)*'MP2-ACCQ'!T108) ) / ((3^3) - (4^3))</f>
        <v>-2.8768077427638556</v>
      </c>
    </row>
    <row r="109" spans="1:14" x14ac:dyDescent="0.25">
      <c r="A109" s="1" t="s">
        <v>110</v>
      </c>
      <c r="B109">
        <f t="shared" si="3"/>
        <v>-2.0020339734867498E-2</v>
      </c>
      <c r="C109">
        <f t="shared" si="4"/>
        <v>-1.9246344954727324E-2</v>
      </c>
      <c r="D109">
        <f t="shared" si="5"/>
        <v>7.7399478014017475E-4</v>
      </c>
      <c r="E109">
        <f>( ((3^5)*'MP2-ACCT'!K109) - ((4^5)*'MP2-ACCQ'!K109) ) / ((3^5) - (4^5))</f>
        <v>-1.3763530047931718</v>
      </c>
      <c r="F109">
        <f>( ((3^3)*'MP2-ACCT'!L109) - ((4^3)*'MP2-ACCQ'!L109) ) / ((3^3) - (4^3))</f>
        <v>-4.2291804110194171</v>
      </c>
      <c r="G109">
        <f>( ((3^5)*'MP2-ACCT'!M109) - ((4^5)*'MP2-ACCQ'!M109) ) / ((3^5) - (4^5))</f>
        <v>-0.39489157154658944</v>
      </c>
      <c r="H109">
        <f>( ((3^3)*'MP2-ACCT'!N109) - ((4^3)*'MP2-ACCQ'!N109) ) / ((3^3) - (4^3))</f>
        <v>-1.3431666641298996</v>
      </c>
      <c r="I109">
        <f>( ((3^5)*'MP2-ACCT'!O109) - ((4^5)*'MP2-ACCQ'!O109) ) / ((3^5) - (4^5))</f>
        <v>-0.97164804150921735</v>
      </c>
      <c r="J109">
        <f>( ((3^3)*'MP2-ACCT'!P109) - ((4^3)*'MP2-ACCQ'!P109) ) / ((3^3) - (4^3))</f>
        <v>-2.8758067988920151</v>
      </c>
      <c r="K109">
        <f>( ((3^5)*'MP2-ACCT'!Q109) - ((4^5)*'MP2-ACCQ'!Q109) ) / ((3^5) - (4^5))</f>
        <v>-0.3949005666343901</v>
      </c>
      <c r="L109">
        <f>( ((3^3)*'MP2-ACCT'!R109) - ((4^3)*'MP2-ACCQ'!R109) ) / ((3^3) - (4^3))</f>
        <v>-1.3431267206231241</v>
      </c>
      <c r="M109">
        <f>( ((3^5)*'MP2-ACCT'!S109) - ((4^5)*'MP2-ACCQ'!S109) ) / ((3^5) - (4^5))</f>
        <v>-0.97176040042412659</v>
      </c>
      <c r="N109">
        <f>( ((3^3)*'MP2-ACCT'!T109) - ((4^3)*'MP2-ACCQ'!T109) ) / ((3^3) - (4^3))</f>
        <v>-2.8764993831762209</v>
      </c>
    </row>
    <row r="110" spans="1:14" x14ac:dyDescent="0.25">
      <c r="A110" s="1" t="s">
        <v>111</v>
      </c>
      <c r="B110">
        <f t="shared" si="3"/>
        <v>-1.8113252853038109E-2</v>
      </c>
      <c r="C110">
        <f t="shared" si="4"/>
        <v>-1.7346590341424495E-2</v>
      </c>
      <c r="D110">
        <f t="shared" si="5"/>
        <v>7.6666251161361387E-4</v>
      </c>
      <c r="E110">
        <f>( ((3^5)*'MP2-ACCT'!K110) - ((4^5)*'MP2-ACCQ'!K110) ) / ((3^5) - (4^5))</f>
        <v>-1.3757189881823662</v>
      </c>
      <c r="F110">
        <f>( ((3^3)*'MP2-ACCT'!L110) - ((4^3)*'MP2-ACCQ'!L110) ) / ((3^3) - (4^3))</f>
        <v>-4.2275221938895298</v>
      </c>
      <c r="G110">
        <f>( ((3^5)*'MP2-ACCT'!M110) - ((4^5)*'MP2-ACCQ'!M110) ) / ((3^5) - (4^5))</f>
        <v>-0.39470915507043641</v>
      </c>
      <c r="H110">
        <f>( ((3^3)*'MP2-ACCT'!N110) - ((4^3)*'MP2-ACCQ'!N110) ) / ((3^3) - (4^3))</f>
        <v>-1.3428066925747759</v>
      </c>
      <c r="I110">
        <f>( ((3^5)*'MP2-ACCT'!O110) - ((4^5)*'MP2-ACCQ'!O110) ) / ((3^5) - (4^5))</f>
        <v>-0.97183138041071948</v>
      </c>
      <c r="J110">
        <f>( ((3^3)*'MP2-ACCT'!P110) - ((4^3)*'MP2-ACCQ'!P110) ) / ((3^3) - (4^3))</f>
        <v>-2.8757807011629262</v>
      </c>
      <c r="K110">
        <f>( ((3^5)*'MP2-ACCT'!Q110) - ((4^5)*'MP2-ACCQ'!Q110) ) / ((3^5) - (4^5))</f>
        <v>-0.39472129132794093</v>
      </c>
      <c r="L110">
        <f>( ((3^3)*'MP2-ACCT'!R110) - ((4^3)*'MP2-ACCQ'!R110) ) / ((3^3) - (4^3))</f>
        <v>-1.3428039439583568</v>
      </c>
      <c r="M110">
        <f>( ((3^5)*'MP2-ACCT'!S110) - ((4^5)*'MP2-ACCQ'!S110) ) / ((3^5) - (4^5))</f>
        <v>-0.97194006790901932</v>
      </c>
      <c r="N110">
        <f>( ((3^3)*'MP2-ACCT'!T110) - ((4^3)*'MP2-ACCQ'!T110) ) / ((3^3) - (4^3))</f>
        <v>-2.8764292885351543</v>
      </c>
    </row>
    <row r="111" spans="1:14" x14ac:dyDescent="0.25">
      <c r="A111" s="1" t="s">
        <v>112</v>
      </c>
      <c r="B111">
        <f t="shared" si="3"/>
        <v>-2.6301082187506264E-2</v>
      </c>
      <c r="C111">
        <f t="shared" si="4"/>
        <v>-2.5605490252749163E-2</v>
      </c>
      <c r="D111">
        <f t="shared" si="5"/>
        <v>6.9559193475710046E-4</v>
      </c>
      <c r="E111">
        <f>( ((3^5)*'MP2-ACCT'!K111) - ((4^5)*'MP2-ACCQ'!K111) ) / ((3^5) - (4^5))</f>
        <v>-1.3790176147379043</v>
      </c>
      <c r="F111">
        <f>( ((3^3)*'MP2-ACCT'!L111) - ((4^3)*'MP2-ACCQ'!L111) ) / ((3^3) - (4^3))</f>
        <v>-4.2325291460378436</v>
      </c>
      <c r="G111">
        <f>( ((3^5)*'MP2-ACCT'!M111) - ((4^5)*'MP2-ACCQ'!M111) ) / ((3^5) - (4^5))</f>
        <v>-0.39464955833641974</v>
      </c>
      <c r="H111">
        <f>( ((3^3)*'MP2-ACCT'!N111) - ((4^3)*'MP2-ACCQ'!N111) ) / ((3^3) - (4^3))</f>
        <v>-1.3424048633232342</v>
      </c>
      <c r="I111">
        <f>( ((3^5)*'MP2-ACCT'!O111) - ((4^5)*'MP2-ACCQ'!O111) ) / ((3^5) - (4^5))</f>
        <v>-0.97194356154504624</v>
      </c>
      <c r="J111">
        <f>( ((3^3)*'MP2-ACCT'!P111) - ((4^3)*'MP2-ACCQ'!P111) ) / ((3^3) - (4^3))</f>
        <v>-2.8762476953835416</v>
      </c>
      <c r="K111">
        <f>( ((3^5)*'MP2-ACCT'!Q111) - ((4^5)*'MP2-ACCQ'!Q111) ) / ((3^5) - (4^5))</f>
        <v>-0.39466471726983759</v>
      </c>
      <c r="L111">
        <f>( ((3^3)*'MP2-ACCT'!R111) - ((4^3)*'MP2-ACCQ'!R111) ) / ((3^3) - (4^3))</f>
        <v>-1.3424079785758078</v>
      </c>
      <c r="M111">
        <f>( ((3^5)*'MP2-ACCT'!S111) - ((4^5)*'MP2-ACCQ'!S111) ) / ((3^5) - (4^5))</f>
        <v>-0.97204466515478138</v>
      </c>
      <c r="N111">
        <f>( ((3^3)*'MP2-ACCT'!T111) - ((4^3)*'MP2-ACCQ'!T111) ) / ((3^3) - (4^3))</f>
        <v>-2.8768239095225718</v>
      </c>
    </row>
    <row r="112" spans="1:14" x14ac:dyDescent="0.25">
      <c r="A112" s="1" t="s">
        <v>113</v>
      </c>
      <c r="B112">
        <f t="shared" si="3"/>
        <v>-1.5319282816744551E-2</v>
      </c>
      <c r="C112">
        <f t="shared" si="4"/>
        <v>-1.4764953728712227E-2</v>
      </c>
      <c r="D112">
        <f t="shared" si="5"/>
        <v>5.5432908803232372E-4</v>
      </c>
      <c r="E112">
        <f>( ((3^5)*'MP2-ACCT'!K112) - ((4^5)*'MP2-ACCQ'!K112) ) / ((3^5) - (4^5))</f>
        <v>-0.89370132113115497</v>
      </c>
      <c r="F112">
        <f>( ((3^3)*'MP2-ACCT'!L112) - ((4^3)*'MP2-ACCQ'!L112) ) / ((3^3) - (4^3))</f>
        <v>-2.8379916304345056</v>
      </c>
      <c r="G112">
        <f>( ((3^5)*'MP2-ACCT'!M112) - ((4^5)*'MP2-ACCQ'!M112) ) / ((3^5) - (4^5))</f>
        <v>-0.39469133526676253</v>
      </c>
      <c r="H112">
        <f>( ((3^3)*'MP2-ACCT'!N112) - ((4^3)*'MP2-ACCQ'!N112) ) / ((3^3) - (4^3))</f>
        <v>-1.342499281064861</v>
      </c>
      <c r="I112">
        <f>( ((3^5)*'MP2-ACCT'!O112) - ((4^5)*'MP2-ACCQ'!O112) ) / ((3^5) - (4^5))</f>
        <v>-0.49179803371233577</v>
      </c>
      <c r="J112">
        <f>( ((3^3)*'MP2-ACCT'!P112) - ((4^3)*'MP2-ACCQ'!P112) ) / ((3^3) - (4^3))</f>
        <v>-1.4873850187049569</v>
      </c>
      <c r="K112">
        <f>( ((3^5)*'MP2-ACCT'!Q112) - ((4^5)*'MP2-ACCQ'!Q112) ) / ((3^5) - (4^5))</f>
        <v>-0.39470153186203283</v>
      </c>
      <c r="L112">
        <f>( ((3^3)*'MP2-ACCT'!R112) - ((4^3)*'MP2-ACCQ'!R112) ) / ((3^3) - (4^3))</f>
        <v>-1.3425043667578946</v>
      </c>
      <c r="M112">
        <f>( ((3^5)*'MP2-ACCT'!S112) - ((4^5)*'MP2-ACCQ'!S112) ) / ((3^5) - (4^5))</f>
        <v>-0.49186847860681415</v>
      </c>
      <c r="N112">
        <f>( ((3^3)*'MP2-ACCT'!T112) - ((4^3)*'MP2-ACCQ'!T112) ) / ((3^3) - (4^3))</f>
        <v>-1.4878536206102069</v>
      </c>
    </row>
    <row r="113" spans="1:14" x14ac:dyDescent="0.25">
      <c r="A113" s="1" t="s">
        <v>114</v>
      </c>
      <c r="B113">
        <f t="shared" si="3"/>
        <v>-1.3639193837579722E-2</v>
      </c>
      <c r="C113">
        <f t="shared" si="4"/>
        <v>-1.3110342625483939E-2</v>
      </c>
      <c r="D113">
        <f t="shared" si="5"/>
        <v>5.2885121209578223E-4</v>
      </c>
      <c r="E113">
        <f>( ((3^5)*'MP2-ACCT'!K113) - ((4^5)*'MP2-ACCQ'!K113) ) / ((3^5) - (4^5))</f>
        <v>-0.89277338877435319</v>
      </c>
      <c r="F113">
        <f>( ((3^3)*'MP2-ACCT'!L113) - ((4^3)*'MP2-ACCQ'!L113) ) / ((3^3) - (4^3))</f>
        <v>-2.8369501429603319</v>
      </c>
      <c r="G113">
        <f>( ((3^5)*'MP2-ACCT'!M113) - ((4^5)*'MP2-ACCQ'!M113) ) / ((3^5) - (4^5))</f>
        <v>-0.39452421136649568</v>
      </c>
      <c r="H113">
        <f>( ((3^3)*'MP2-ACCT'!N113) - ((4^3)*'MP2-ACCQ'!N113) ) / ((3^3) - (4^3))</f>
        <v>-1.3422689198897826</v>
      </c>
      <c r="I113">
        <f>( ((3^5)*'MP2-ACCT'!O113) - ((4^5)*'MP2-ACCQ'!O113) ) / ((3^5) - (4^5))</f>
        <v>-0.49182411257850739</v>
      </c>
      <c r="J113">
        <f>( ((3^3)*'MP2-ACCT'!P113) - ((4^3)*'MP2-ACCQ'!P113) ) / ((3^3) - (4^3))</f>
        <v>-1.4874670940623196</v>
      </c>
      <c r="K113">
        <f>( ((3^5)*'MP2-ACCT'!Q113) - ((4^5)*'MP2-ACCQ'!Q113) ) / ((3^5) - (4^5))</f>
        <v>-0.39453411020686502</v>
      </c>
      <c r="L113">
        <f>( ((3^3)*'MP2-ACCT'!R113) - ((4^3)*'MP2-ACCQ'!R113) ) / ((3^3) - (4^3))</f>
        <v>-1.3422789256913212</v>
      </c>
      <c r="M113">
        <f>( ((3^5)*'MP2-ACCT'!S113) - ((4^5)*'MP2-ACCQ'!S113) ) / ((3^5) - (4^5))</f>
        <v>-0.4918894321226846</v>
      </c>
      <c r="N113">
        <f>( ((3^3)*'MP2-ACCT'!T113) - ((4^3)*'MP2-ACCQ'!T113) ) / ((3^3) - (4^3))</f>
        <v>-1.4879107210883302</v>
      </c>
    </row>
    <row r="114" spans="1:14" x14ac:dyDescent="0.25">
      <c r="A114" s="1" t="s">
        <v>115</v>
      </c>
      <c r="B114">
        <f t="shared" si="3"/>
        <v>-1.9826074686930095E-2</v>
      </c>
      <c r="C114">
        <f t="shared" si="4"/>
        <v>-1.9395858871815275E-2</v>
      </c>
      <c r="D114">
        <f t="shared" si="5"/>
        <v>4.3021581511482054E-4</v>
      </c>
      <c r="E114">
        <f>( ((3^5)*'MP2-ACCT'!K114) - ((4^5)*'MP2-ACCQ'!K114) ) / ((3^5) - (4^5))</f>
        <v>-0.96770884183956785</v>
      </c>
      <c r="F114">
        <f>( ((3^3)*'MP2-ACCT'!L114) - ((4^3)*'MP2-ACCQ'!L114) ) / ((3^3) - (4^3))</f>
        <v>-3.0755420252670675</v>
      </c>
      <c r="G114">
        <f>( ((3^5)*'MP2-ACCT'!M114) - ((4^5)*'MP2-ACCQ'!M114) ) / ((3^5) - (4^5))</f>
        <v>-0.39505439289100647</v>
      </c>
      <c r="H114">
        <f>( ((3^3)*'MP2-ACCT'!N114) - ((4^3)*'MP2-ACCQ'!N114) ) / ((3^3) - (4^3))</f>
        <v>-1.3430895650292127</v>
      </c>
      <c r="I114">
        <f>( ((3^5)*'MP2-ACCT'!O114) - ((4^5)*'MP2-ACCQ'!O114) ) / ((3^5) - (4^5))</f>
        <v>-0.56268448237168844</v>
      </c>
      <c r="J114">
        <f>( ((3^3)*'MP2-ACCT'!P114) - ((4^3)*'MP2-ACCQ'!P114) ) / ((3^3) - (4^3))</f>
        <v>-1.7225963521277983</v>
      </c>
      <c r="K114">
        <f>( ((3^5)*'MP2-ACCT'!Q114) - ((4^5)*'MP2-ACCQ'!Q114) ) / ((3^5) - (4^5))</f>
        <v>-0.39506551728161682</v>
      </c>
      <c r="L114">
        <f>( ((3^3)*'MP2-ACCT'!R114) - ((4^3)*'MP2-ACCQ'!R114) ) / ((3^3) - (4^3))</f>
        <v>-1.3430749783562419</v>
      </c>
      <c r="M114">
        <f>( ((3^5)*'MP2-ACCT'!S114) - ((4^5)*'MP2-ACCQ'!S114) ) / ((3^5) - (4^5))</f>
        <v>-0.56275382413105779</v>
      </c>
      <c r="N114">
        <f>( ((3^3)*'MP2-ACCT'!T114) - ((4^3)*'MP2-ACCQ'!T114) ) / ((3^3) - (4^3))</f>
        <v>-1.7229606884659041</v>
      </c>
    </row>
    <row r="115" spans="1:14" x14ac:dyDescent="0.25">
      <c r="A115" s="1" t="s">
        <v>116</v>
      </c>
      <c r="B115">
        <f t="shared" si="3"/>
        <v>-1.8738388752960411E-2</v>
      </c>
      <c r="C115">
        <f t="shared" si="4"/>
        <v>-1.8298463651386765E-2</v>
      </c>
      <c r="D115">
        <f t="shared" si="5"/>
        <v>4.3992510157364606E-4</v>
      </c>
      <c r="E115">
        <f>( ((3^5)*'MP2-ACCT'!K115) - ((4^5)*'MP2-ACCQ'!K115) ) / ((3^5) - (4^5))</f>
        <v>-0.9670308750454244</v>
      </c>
      <c r="F115">
        <f>( ((3^3)*'MP2-ACCT'!L115) - ((4^3)*'MP2-ACCQ'!L115) ) / ((3^3) - (4^3))</f>
        <v>-3.0748739234167117</v>
      </c>
      <c r="G115">
        <f>( ((3^5)*'MP2-ACCT'!M115) - ((4^5)*'MP2-ACCQ'!M115) ) / ((3^5) - (4^5))</f>
        <v>-0.39494829239584689</v>
      </c>
      <c r="H115">
        <f>( ((3^3)*'MP2-ACCT'!N115) - ((4^3)*'MP2-ACCQ'!N115) ) / ((3^3) - (4^3))</f>
        <v>-1.3429084154316802</v>
      </c>
      <c r="I115">
        <f>( ((3^5)*'MP2-ACCT'!O115) - ((4^5)*'MP2-ACCQ'!O115) ) / ((3^5) - (4^5))</f>
        <v>-0.5626911812820411</v>
      </c>
      <c r="J115">
        <f>( ((3^3)*'MP2-ACCT'!P115) - ((4^3)*'MP2-ACCQ'!P115) ) / ((3^3) - (4^3))</f>
        <v>-1.7226185205996074</v>
      </c>
      <c r="K115">
        <f>( ((3^5)*'MP2-ACCT'!Q115) - ((4^5)*'MP2-ACCQ'!Q115) ) / ((3^5) - (4^5))</f>
        <v>-0.39496147494439937</v>
      </c>
      <c r="L115">
        <f>( ((3^3)*'MP2-ACCT'!R115) - ((4^3)*'MP2-ACCQ'!R115) ) / ((3^3) - (4^3))</f>
        <v>-1.3429106393094095</v>
      </c>
      <c r="M115">
        <f>( ((3^5)*'MP2-ACCT'!S115) - ((4^5)*'MP2-ACCQ'!S115) ) / ((3^5) - (4^5))</f>
        <v>-0.56275785942024315</v>
      </c>
      <c r="N115">
        <f>( ((3^3)*'MP2-ACCT'!T115) - ((4^3)*'MP2-ACCQ'!T115) ) / ((3^3) - (4^3))</f>
        <v>-1.7229763611366971</v>
      </c>
    </row>
    <row r="116" spans="1:14" x14ac:dyDescent="0.25">
      <c r="A116" s="1" t="s">
        <v>117</v>
      </c>
      <c r="B116">
        <f t="shared" si="3"/>
        <v>-1.2551907999446721E-2</v>
      </c>
      <c r="C116">
        <f t="shared" si="4"/>
        <v>-1.2118495731712198E-2</v>
      </c>
      <c r="D116">
        <f t="shared" si="5"/>
        <v>4.3341226773452313E-4</v>
      </c>
      <c r="E116">
        <f>( ((3^5)*'MP2-ACCT'!K116) - ((4^5)*'MP2-ACCQ'!K116) ) / ((3^5) - (4^5))</f>
        <v>-0.70594259341760845</v>
      </c>
      <c r="F116">
        <f>( ((3^3)*'MP2-ACCT'!L116) - ((4^3)*'MP2-ACCQ'!L116) ) / ((3^3) - (4^3))</f>
        <v>-2.37396228836946</v>
      </c>
      <c r="G116">
        <f>( ((3^5)*'MP2-ACCT'!M116) - ((4^5)*'MP2-ACCQ'!M116) ) / ((3^5) - (4^5))</f>
        <v>-0.37851915566198757</v>
      </c>
      <c r="H116">
        <f>( ((3^3)*'MP2-ACCT'!N116) - ((4^3)*'MP2-ACCQ'!N116) ) / ((3^3) - (4^3))</f>
        <v>-1.3860076121422977</v>
      </c>
      <c r="I116">
        <f>( ((3^5)*'MP2-ACCT'!O116) - ((4^5)*'MP2-ACCQ'!O116) ) / ((3^5) - (4^5))</f>
        <v>-0.32131837562148896</v>
      </c>
      <c r="J116">
        <f>( ((3^3)*'MP2-ACCT'!P116) - ((4^3)*'MP2-ACCQ'!P116) ) / ((3^3) - (4^3))</f>
        <v>-0.9815078303618473</v>
      </c>
      <c r="K116">
        <f>( ((3^5)*'MP2-ACCT'!Q116) - ((4^5)*'MP2-ACCQ'!Q116) ) / ((3^5) - (4^5))</f>
        <v>-0.37852300759665514</v>
      </c>
      <c r="L116">
        <f>( ((3^3)*'MP2-ACCT'!R116) - ((4^3)*'MP2-ACCQ'!R116) ) / ((3^3) - (4^3))</f>
        <v>-1.3859885554309217</v>
      </c>
      <c r="M116">
        <f>( ((3^5)*'MP2-ACCT'!S116) - ((4^5)*'MP2-ACCQ'!S116) ) / ((3^5) - (4^5))</f>
        <v>-0.32137383081522231</v>
      </c>
      <c r="N116">
        <f>( ((3^3)*'MP2-ACCT'!T116) - ((4^3)*'MP2-ACCQ'!T116) ) / ((3^3) - (4^3))</f>
        <v>-0.98190099221255689</v>
      </c>
    </row>
    <row r="117" spans="1:14" x14ac:dyDescent="0.25">
      <c r="A117" s="1" t="s">
        <v>118</v>
      </c>
      <c r="B117">
        <f t="shared" si="3"/>
        <v>-1.1739787236026977E-2</v>
      </c>
      <c r="C117">
        <f t="shared" si="4"/>
        <v>-1.1292285484924225E-2</v>
      </c>
      <c r="D117">
        <f t="shared" si="5"/>
        <v>4.4750175110275237E-4</v>
      </c>
      <c r="E117">
        <f>( ((3^5)*'MP2-ACCT'!K117) - ((4^5)*'MP2-ACCQ'!K117) ) / ((3^5) - (4^5))</f>
        <v>-0.70567312315876674</v>
      </c>
      <c r="F117">
        <f>( ((3^3)*'MP2-ACCT'!L117) - ((4^3)*'MP2-ACCQ'!L117) ) / ((3^3) - (4^3))</f>
        <v>-2.37366248126692</v>
      </c>
      <c r="G117">
        <f>( ((3^5)*'MP2-ACCT'!M117) - ((4^5)*'MP2-ACCQ'!M117) ) / ((3^5) - (4^5))</f>
        <v>-0.3786486952591317</v>
      </c>
      <c r="H117">
        <f>( ((3^3)*'MP2-ACCT'!N117) - ((4^3)*'MP2-ACCQ'!N117) ) / ((3^3) - (4^3))</f>
        <v>-1.3860984436266841</v>
      </c>
      <c r="I117">
        <f>( ((3^5)*'MP2-ACCT'!O117) - ((4^5)*'MP2-ACCQ'!O117) ) / ((3^5) - (4^5))</f>
        <v>-0.3213218908757936</v>
      </c>
      <c r="J117">
        <f>( ((3^3)*'MP2-ACCT'!P117) - ((4^3)*'MP2-ACCQ'!P117) ) / ((3^3) - (4^3))</f>
        <v>-0.98152678742805044</v>
      </c>
      <c r="K117">
        <f>( ((3^5)*'MP2-ACCT'!Q117) - ((4^5)*'MP2-ACCQ'!Q117) ) / ((3^5) - (4^5))</f>
        <v>-0.37865294754802425</v>
      </c>
      <c r="L117">
        <f>( ((3^3)*'MP2-ACCT'!R117) - ((4^3)*'MP2-ACCQ'!R117) ) / ((3^3) - (4^3))</f>
        <v>-1.3860777995823776</v>
      </c>
      <c r="M117">
        <f>( ((3^5)*'MP2-ACCT'!S117) - ((4^5)*'MP2-ACCQ'!S117) ) / ((3^5) - (4^5))</f>
        <v>-0.32137635097112183</v>
      </c>
      <c r="N117">
        <f>( ((3^3)*'MP2-ACCT'!T117) - ((4^3)*'MP2-ACCQ'!T117) ) / ((3^3) - (4^3))</f>
        <v>-0.98193622083923882</v>
      </c>
    </row>
    <row r="118" spans="1:14" x14ac:dyDescent="0.25">
      <c r="A118" s="1" t="s">
        <v>119</v>
      </c>
      <c r="B118">
        <f t="shared" si="3"/>
        <v>-1.1669994043308707E-2</v>
      </c>
      <c r="C118">
        <f t="shared" si="4"/>
        <v>-1.1237141313782617E-2</v>
      </c>
      <c r="D118">
        <f t="shared" si="5"/>
        <v>4.3285272952608977E-4</v>
      </c>
      <c r="E118">
        <f>( ((3^5)*'MP2-ACCT'!K118) - ((4^5)*'MP2-ACCQ'!K118) ) / ((3^5) - (4^5))</f>
        <v>-0.70548886058228955</v>
      </c>
      <c r="F118">
        <f>( ((3^3)*'MP2-ACCT'!L118) - ((4^3)*'MP2-ACCQ'!L118) ) / ((3^3) - (4^3))</f>
        <v>-2.3735995189692809</v>
      </c>
      <c r="G118">
        <f>( ((3^5)*'MP2-ACCT'!M118) - ((4^5)*'MP2-ACCQ'!M118) ) / ((3^5) - (4^5))</f>
        <v>-0.37853459204901968</v>
      </c>
      <c r="H118">
        <f>( ((3^3)*'MP2-ACCT'!N118) - ((4^3)*'MP2-ACCQ'!N118) ) / ((3^3) - (4^3))</f>
        <v>-1.386044465264862</v>
      </c>
      <c r="I118">
        <f>( ((3^5)*'MP2-ACCT'!O118) - ((4^5)*'MP2-ACCQ'!O118) ) / ((3^5) - (4^5))</f>
        <v>-0.32132129281552418</v>
      </c>
      <c r="J118">
        <f>( ((3^3)*'MP2-ACCT'!P118) - ((4^3)*'MP2-ACCQ'!P118) ) / ((3^3) - (4^3))</f>
        <v>-0.98151803537885562</v>
      </c>
      <c r="K118">
        <f>( ((3^5)*'MP2-ACCT'!Q118) - ((4^5)*'MP2-ACCQ'!Q118) ) / ((3^5) - (4^5))</f>
        <v>-0.37853918314503943</v>
      </c>
      <c r="L118">
        <f>( ((3^3)*'MP2-ACCT'!R118) - ((4^3)*'MP2-ACCQ'!R118) ) / ((3^3) - (4^3))</f>
        <v>-1.3860331291115622</v>
      </c>
      <c r="M118">
        <f>( ((3^5)*'MP2-ACCT'!S118) - ((4^5)*'MP2-ACCQ'!S118) ) / ((3^5) - (4^5))</f>
        <v>-0.32137393718523355</v>
      </c>
      <c r="N118">
        <f>( ((3^3)*'MP2-ACCT'!T118) - ((4^3)*'MP2-ACCQ'!T118) ) / ((3^3) - (4^3))</f>
        <v>-0.98190498879595234</v>
      </c>
    </row>
    <row r="119" spans="1:14" x14ac:dyDescent="0.25">
      <c r="A119" s="1" t="s">
        <v>38</v>
      </c>
      <c r="B119">
        <f t="shared" si="3"/>
        <v>-2.3005137243736984E-2</v>
      </c>
      <c r="C119">
        <f t="shared" si="4"/>
        <v>-1.8245716601688611E-2</v>
      </c>
      <c r="D119">
        <f t="shared" si="5"/>
        <v>4.7594206420483731E-3</v>
      </c>
      <c r="E119">
        <f>( ((3^5)*'MP2-ACCT'!K119) - ((4^5)*'MP2-ACCQ'!K119) ) / ((3^5) - (4^5))</f>
        <v>-0.48829144277346004</v>
      </c>
      <c r="F119">
        <f>( ((3^3)*'MP2-ACCT'!L119) - ((4^3)*'MP2-ACCQ'!L119) ) / ((3^3) - (4^3))</f>
        <v>-1.6574233258723909</v>
      </c>
      <c r="G119">
        <f>( ((3^5)*'MP2-ACCT'!M119) - ((4^5)*'MP2-ACCQ'!M119) ) / ((3^5) - (4^5))</f>
        <v>-0.37878101692680055</v>
      </c>
      <c r="H119">
        <f>( ((3^3)*'MP2-ACCT'!N119) - ((4^3)*'MP2-ACCQ'!N119) ) / ((3^3) - (4^3))</f>
        <v>-1.3863567883737011</v>
      </c>
      <c r="I119">
        <f>( ((3^5)*'MP2-ACCT'!O119) - ((4^5)*'MP2-ACCQ'!O119) ) / ((3^5) - (4^5))</f>
        <v>-9.914092362112259E-2</v>
      </c>
      <c r="J119">
        <f>( ((3^3)*'MP2-ACCT'!P119) - ((4^3)*'MP2-ACCQ'!P119) ) / ((3^3) - (4^3))</f>
        <v>-0.25843090248048972</v>
      </c>
      <c r="K119">
        <f>( ((3^5)*'MP2-ACCT'!Q119) - ((4^5)*'MP2-ACCQ'!Q119) ) / ((3^5) - (4^5))</f>
        <v>-0.37878396058859104</v>
      </c>
      <c r="L119">
        <f>( ((3^3)*'MP2-ACCT'!R119) - ((4^3)*'MP2-ACCQ'!R119) ) / ((3^3) - (4^3))</f>
        <v>-1.3863657912089009</v>
      </c>
      <c r="M119">
        <f>( ((3^5)*'MP2-ACCT'!S119) - ((4^5)*'MP2-ACCQ'!S119) ) / ((3^5) - (4^5))</f>
        <v>-0.10070471954740784</v>
      </c>
      <c r="N119">
        <f>( ((3^3)*'MP2-ACCT'!T119) - ((4^3)*'MP2-ACCQ'!T119) ) / ((3^3) - (4^3))</f>
        <v>-0.26161458069926252</v>
      </c>
    </row>
    <row r="120" spans="1:14" x14ac:dyDescent="0.25">
      <c r="A120" s="1" t="s">
        <v>39</v>
      </c>
      <c r="B120">
        <f t="shared" si="3"/>
        <v>-2.1812725398961896E-2</v>
      </c>
      <c r="C120">
        <f t="shared" si="4"/>
        <v>-1.7205166346859535E-2</v>
      </c>
      <c r="D120">
        <f t="shared" si="5"/>
        <v>4.6075590521023613E-3</v>
      </c>
      <c r="E120">
        <f>( ((3^5)*'MP2-ACCT'!K120) - ((4^5)*'MP2-ACCQ'!K120) ) / ((3^5) - (4^5))</f>
        <v>-0.48763978408933673</v>
      </c>
      <c r="F120">
        <f>( ((3^3)*'MP2-ACCT'!L120) - ((4^3)*'MP2-ACCQ'!L120) ) / ((3^3) - (4^3))</f>
        <v>-1.656806120000069</v>
      </c>
      <c r="G120">
        <f>( ((3^5)*'MP2-ACCT'!M120) - ((4^5)*'MP2-ACCQ'!M120) ) / ((3^5) - (4^5))</f>
        <v>-0.37871630706271664</v>
      </c>
      <c r="H120">
        <f>( ((3^3)*'MP2-ACCT'!N120) - ((4^3)*'MP2-ACCQ'!N120) ) / ((3^3) - (4^3))</f>
        <v>-1.3863450455259057</v>
      </c>
      <c r="I120">
        <f>( ((3^5)*'MP2-ACCT'!O120) - ((4^5)*'MP2-ACCQ'!O120) ) / ((3^5) - (4^5))</f>
        <v>-9.914092362118454E-2</v>
      </c>
      <c r="J120">
        <f>( ((3^3)*'MP2-ACCT'!P120) - ((4^3)*'MP2-ACCQ'!P120) ) / ((3^3) - (4^3))</f>
        <v>-0.25843090248063699</v>
      </c>
      <c r="K120">
        <f>( ((3^5)*'MP2-ACCT'!Q120) - ((4^5)*'MP2-ACCQ'!Q120) ) / ((3^5) - (4^5))</f>
        <v>-0.37871809674828705</v>
      </c>
      <c r="L120">
        <f>( ((3^3)*'MP2-ACCT'!R120) - ((4^3)*'MP2-ACCQ'!R120) ) / ((3^3) - (4^3))</f>
        <v>-1.3863358050651309</v>
      </c>
      <c r="M120">
        <f>( ((3^5)*'MP2-ACCT'!S120) - ((4^5)*'MP2-ACCQ'!S120) ) / ((3^5) - (4^5))</f>
        <v>-0.10063636172214797</v>
      </c>
      <c r="N120">
        <f>( ((3^3)*'MP2-ACCT'!T120) - ((4^3)*'MP2-ACCQ'!T120) ) / ((3^3) - (4^3))</f>
        <v>-0.2615504742069803</v>
      </c>
    </row>
    <row r="121" spans="1:14" x14ac:dyDescent="0.25">
      <c r="A121" s="1" t="s">
        <v>40</v>
      </c>
      <c r="B121">
        <f t="shared" si="3"/>
        <v>-2.1781246229450935E-2</v>
      </c>
      <c r="C121">
        <f t="shared" si="4"/>
        <v>-1.7389082399146161E-2</v>
      </c>
      <c r="D121">
        <f t="shared" si="5"/>
        <v>4.3921638303047739E-3</v>
      </c>
      <c r="E121">
        <f>( ((3^5)*'MP2-ACCT'!K121) - ((4^5)*'MP2-ACCQ'!K121) ) / ((3^5) - (4^5))</f>
        <v>-0.48768509588428155</v>
      </c>
      <c r="F121">
        <f>( ((3^3)*'MP2-ACCT'!L121) - ((4^3)*'MP2-ACCQ'!L121) ) / ((3^3) - (4^3))</f>
        <v>-1.6567998644391129</v>
      </c>
      <c r="G121">
        <f>( ((3^5)*'MP2-ACCT'!M121) - ((4^5)*'MP2-ACCQ'!M121) ) / ((3^5) - (4^5))</f>
        <v>-0.37874219348945415</v>
      </c>
      <c r="H121">
        <f>( ((3^3)*'MP2-ACCT'!N121) - ((4^3)*'MP2-ACCQ'!N121) ) / ((3^3) - (4^3))</f>
        <v>-1.386389694502679</v>
      </c>
      <c r="I121">
        <f>( ((3^5)*'MP2-ACCT'!O121) - ((4^5)*'MP2-ACCQ'!O121) ) / ((3^5) - (4^5))</f>
        <v>-9.914092362118139E-2</v>
      </c>
      <c r="J121">
        <f>( ((3^3)*'MP2-ACCT'!P121) - ((4^3)*'MP2-ACCQ'!P121) ) / ((3^3) - (4^3))</f>
        <v>-0.25843090248062894</v>
      </c>
      <c r="K121">
        <f>( ((3^5)*'MP2-ACCT'!Q121) - ((4^5)*'MP2-ACCQ'!Q121) ) / ((3^5) - (4^5))</f>
        <v>-0.37874522160020724</v>
      </c>
      <c r="L121">
        <f>( ((3^3)*'MP2-ACCT'!R121) - ((4^3)*'MP2-ACCQ'!R121) ) / ((3^3) - (4^3))</f>
        <v>-1.3863981706540947</v>
      </c>
      <c r="M121">
        <f>( ((3^5)*'MP2-ACCT'!S121) - ((4^5)*'MP2-ACCQ'!S121) ) / ((3^5) - (4^5))</f>
        <v>-0.10059066801482627</v>
      </c>
      <c r="N121">
        <f>( ((3^3)*'MP2-ACCT'!T121) - ((4^3)*'MP2-ACCQ'!T121) ) / ((3^3) - (4^3))</f>
        <v>-0.26136181765512012</v>
      </c>
    </row>
    <row r="122" spans="1:14" x14ac:dyDescent="0.25">
      <c r="A122" s="1" t="s">
        <v>120</v>
      </c>
      <c r="B122">
        <f t="shared" si="3"/>
        <v>-1.6128030623547979E-2</v>
      </c>
      <c r="C122">
        <f t="shared" si="4"/>
        <v>-1.5503990306909854E-2</v>
      </c>
      <c r="D122">
        <f t="shared" si="5"/>
        <v>6.2404031663812476E-4</v>
      </c>
      <c r="E122">
        <f>( ((3^5)*'MP2-ACCT'!K122) - ((4^5)*'MP2-ACCQ'!K122) ) / ((3^5) - (4^5))</f>
        <v>-0.44052735715574909</v>
      </c>
      <c r="F122">
        <f>( ((3^3)*'MP2-ACCT'!L122) - ((4^3)*'MP2-ACCQ'!L122) ) / ((3^3) - (4^3))</f>
        <v>-1.5797263005101652</v>
      </c>
      <c r="G122">
        <f>( ((3^5)*'MP2-ACCT'!M122) - ((4^5)*'MP2-ACCQ'!M122) ) / ((3^5) - (4^5))</f>
        <v>-0.37879165970600437</v>
      </c>
      <c r="H122">
        <f>( ((3^3)*'MP2-ACCT'!N122) - ((4^3)*'MP2-ACCQ'!N122) ) / ((3^3) - (4^3))</f>
        <v>-1.3863848541002386</v>
      </c>
      <c r="I122">
        <f>( ((3^5)*'MP2-ACCT'!O122) - ((4^5)*'MP2-ACCQ'!O122) ) / ((3^5) - (4^5))</f>
        <v>-5.4092224965971686E-2</v>
      </c>
      <c r="J122">
        <f>( ((3^3)*'MP2-ACCT'!P122) - ((4^3)*'MP2-ACCQ'!P122) ) / ((3^3) - (4^3))</f>
        <v>-0.1848568882701514</v>
      </c>
      <c r="K122">
        <f>( ((3^5)*'MP2-ACCT'!Q122) - ((4^5)*'MP2-ACCQ'!Q122) ) / ((3^5) - (4^5))</f>
        <v>-0.37879369573587213</v>
      </c>
      <c r="L122">
        <f>( ((3^3)*'MP2-ACCT'!R122) - ((4^3)*'MP2-ACCQ'!R122) ) / ((3^3) - (4^3))</f>
        <v>-1.3863837878356446</v>
      </c>
      <c r="M122">
        <f>( ((3^5)*'MP2-ACCT'!S122) - ((4^5)*'MP2-ACCQ'!S122) ) / ((3^5) - (4^5))</f>
        <v>-5.4132368105031775E-2</v>
      </c>
      <c r="N122">
        <f>( ((3^3)*'MP2-ACCT'!T122) - ((4^3)*'MP2-ACCQ'!T122) ) / ((3^3) - (4^3))</f>
        <v>-0.18543981568245557</v>
      </c>
    </row>
    <row r="123" spans="1:14" x14ac:dyDescent="0.25">
      <c r="A123" s="1" t="s">
        <v>121</v>
      </c>
      <c r="B123">
        <f t="shared" si="3"/>
        <v>-1.5647058770735189E-2</v>
      </c>
      <c r="C123">
        <f t="shared" si="4"/>
        <v>-1.5012576786672976E-2</v>
      </c>
      <c r="D123">
        <f t="shared" si="5"/>
        <v>6.344819840622129E-4</v>
      </c>
      <c r="E123">
        <f>( ((3^5)*'MP2-ACCT'!K123) - ((4^5)*'MP2-ACCQ'!K123) ) / ((3^5) - (4^5))</f>
        <v>-0.44019311020420637</v>
      </c>
      <c r="F123">
        <f>( ((3^3)*'MP2-ACCT'!L123) - ((4^3)*'MP2-ACCQ'!L123) ) / ((3^3) - (4^3))</f>
        <v>-1.579473839299661</v>
      </c>
      <c r="G123">
        <f>( ((3^5)*'MP2-ACCT'!M123) - ((4^5)*'MP2-ACCQ'!M123) ) / ((3^5) - (4^5))</f>
        <v>-0.37868793084774438</v>
      </c>
      <c r="H123">
        <f>( ((3^3)*'MP2-ACCT'!N123) - ((4^3)*'MP2-ACCQ'!N123) ) / ((3^3) - (4^3))</f>
        <v>-1.3863828466491903</v>
      </c>
      <c r="I123">
        <f>( ((3^5)*'MP2-ACCT'!O123) - ((4^5)*'MP2-ACCQ'!O123) ) / ((3^5) - (4^5))</f>
        <v>-5.409222496599049E-2</v>
      </c>
      <c r="J123">
        <f>( ((3^3)*'MP2-ACCT'!P123) - ((4^3)*'MP2-ACCQ'!P123) ) / ((3^3) - (4^3))</f>
        <v>-0.18485688827020708</v>
      </c>
      <c r="K123">
        <f>( ((3^5)*'MP2-ACCT'!Q123) - ((4^5)*'MP2-ACCQ'!Q123) ) / ((3^5) - (4^5))</f>
        <v>-0.37868909379876087</v>
      </c>
      <c r="L123">
        <f>( ((3^3)*'MP2-ACCT'!R123) - ((4^3)*'MP2-ACCQ'!R123) ) / ((3^3) - (4^3))</f>
        <v>-1.3863685421775547</v>
      </c>
      <c r="M123">
        <f>( ((3^5)*'MP2-ACCT'!S123) - ((4^5)*'MP2-ACCQ'!S123) ) / ((3^5) - (4^5))</f>
        <v>-5.4132980857079467E-2</v>
      </c>
      <c r="N123">
        <f>( ((3^3)*'MP2-ACCT'!T123) - ((4^3)*'MP2-ACCQ'!T123) ) / ((3^3) - (4^3))</f>
        <v>-0.18546375588379957</v>
      </c>
    </row>
    <row r="124" spans="1:14" x14ac:dyDescent="0.25">
      <c r="A124" s="1" t="s">
        <v>122</v>
      </c>
      <c r="B124">
        <f t="shared" si="3"/>
        <v>-1.557260072437211E-2</v>
      </c>
      <c r="C124">
        <f t="shared" si="4"/>
        <v>-1.4967636642253562E-2</v>
      </c>
      <c r="D124">
        <f t="shared" si="5"/>
        <v>6.0496408211854757E-4</v>
      </c>
      <c r="E124">
        <f>( ((3^5)*'MP2-ACCT'!K124) - ((4^5)*'MP2-ACCQ'!K124) ) / ((3^5) - (4^5))</f>
        <v>-0.44021025770679406</v>
      </c>
      <c r="F124">
        <f>( ((3^3)*'MP2-ACCT'!L124) - ((4^3)*'MP2-ACCQ'!L124) ) / ((3^3) - (4^3))</f>
        <v>-1.5795045044343974</v>
      </c>
      <c r="G124">
        <f>( ((3^5)*'MP2-ACCT'!M124) - ((4^5)*'MP2-ACCQ'!M124) ) / ((3^5) - (4^5))</f>
        <v>-0.37876842699785646</v>
      </c>
      <c r="H124">
        <f>( ((3^3)*'MP2-ACCT'!N124) - ((4^3)*'MP2-ACCQ'!N124) ) / ((3^3) - (4^3))</f>
        <v>-1.3864246211827671</v>
      </c>
      <c r="I124">
        <f>( ((3^5)*'MP2-ACCT'!O124) - ((4^5)*'MP2-ACCQ'!O124) ) / ((3^5) - (4^5))</f>
        <v>-5.409222496599074E-2</v>
      </c>
      <c r="J124">
        <f>( ((3^3)*'MP2-ACCT'!P124) - ((4^3)*'MP2-ACCQ'!P124) ) / ((3^3) - (4^3))</f>
        <v>-0.18485688827020513</v>
      </c>
      <c r="K124">
        <f>( ((3^5)*'MP2-ACCT'!Q124) - ((4^5)*'MP2-ACCQ'!Q124) ) / ((3^5) - (4^5))</f>
        <v>-0.37877048393131824</v>
      </c>
      <c r="L124">
        <f>( ((3^3)*'MP2-ACCT'!R124) - ((4^3)*'MP2-ACCQ'!R124) ) / ((3^3) - (4^3))</f>
        <v>-1.3864233020817172</v>
      </c>
      <c r="M124">
        <f>( ((3^5)*'MP2-ACCT'!S124) - ((4^5)*'MP2-ACCQ'!S124) ) / ((3^5) - (4^5))</f>
        <v>-5.4131442656929235E-2</v>
      </c>
      <c r="N124">
        <f>( ((3^3)*'MP2-ACCT'!T124) - ((4^3)*'MP2-ACCQ'!T124) ) / ((3^3) - (4^3))</f>
        <v>-0.18542189682897336</v>
      </c>
    </row>
    <row r="125" spans="1:14" x14ac:dyDescent="0.25">
      <c r="A125" s="1" t="s">
        <v>123</v>
      </c>
      <c r="B125">
        <f t="shared" si="3"/>
        <v>-1.6951699880503379E-2</v>
      </c>
      <c r="C125">
        <f t="shared" si="4"/>
        <v>-1.6627016471296718E-2</v>
      </c>
      <c r="D125">
        <f t="shared" si="5"/>
        <v>3.2468340920666083E-4</v>
      </c>
      <c r="E125">
        <f>( ((3^5)*'MP2-ACCT'!K125) - ((4^5)*'MP2-ACCQ'!K125) ) / ((3^5) - (4^5))</f>
        <v>-0.63437629369113746</v>
      </c>
      <c r="F125">
        <f>( ((3^3)*'MP2-ACCT'!L125) - ((4^3)*'MP2-ACCQ'!L125) ) / ((3^3) - (4^3))</f>
        <v>-2.1315413635468339</v>
      </c>
      <c r="G125">
        <f>( ((3^5)*'MP2-ACCT'!M125) - ((4^5)*'MP2-ACCQ'!M125) ) / ((3^5) - (4^5))</f>
        <v>-0.37861520985203945</v>
      </c>
      <c r="H125">
        <f>( ((3^3)*'MP2-ACCT'!N125) - ((4^3)*'MP2-ACCQ'!N125) ) / ((3^3) - (4^3))</f>
        <v>-1.3861305999950584</v>
      </c>
      <c r="I125">
        <f>( ((3^5)*'MP2-ACCT'!O125) - ((4^5)*'MP2-ACCQ'!O125) ) / ((3^5) - (4^5))</f>
        <v>-0.24741906415746459</v>
      </c>
      <c r="J125">
        <f>( ((3^3)*'MP2-ACCT'!P125) - ((4^3)*'MP2-ACCQ'!P125) ) / ((3^3) - (4^3))</f>
        <v>-0.73680108335290573</v>
      </c>
      <c r="K125">
        <f>( ((3^5)*'MP2-ACCT'!Q125) - ((4^5)*'MP2-ACCQ'!Q125) ) / ((3^5) - (4^5))</f>
        <v>-0.3786167473501606</v>
      </c>
      <c r="L125">
        <f>( ((3^3)*'MP2-ACCT'!R125) - ((4^3)*'MP2-ACCQ'!R125) ) / ((3^3) - (4^3))</f>
        <v>-1.3860867955725054</v>
      </c>
      <c r="M125">
        <f>( ((3^5)*'MP2-ACCT'!S125) - ((4^5)*'MP2-ACCQ'!S125) ) / ((3^5) - (4^5))</f>
        <v>-0.24745284031090592</v>
      </c>
      <c r="N125">
        <f>( ((3^3)*'MP2-ACCT'!T125) - ((4^3)*'MP2-ACCQ'!T125) ) / ((3^3) - (4^3))</f>
        <v>-0.73713425753310313</v>
      </c>
    </row>
    <row r="126" spans="1:14" x14ac:dyDescent="0.25">
      <c r="A126" s="1" t="s">
        <v>124</v>
      </c>
      <c r="B126">
        <f t="shared" si="3"/>
        <v>-1.7795265109414093E-2</v>
      </c>
      <c r="C126">
        <f t="shared" si="4"/>
        <v>-1.7492490700724894E-2</v>
      </c>
      <c r="D126">
        <f t="shared" si="5"/>
        <v>3.0277440868919925E-4</v>
      </c>
      <c r="E126">
        <f>( ((3^5)*'MP2-ACCT'!K126) - ((4^5)*'MP2-ACCQ'!K126) ) / ((3^5) - (4^5))</f>
        <v>-0.63463982835303279</v>
      </c>
      <c r="F126">
        <f>( ((3^3)*'MP2-ACCT'!L126) - ((4^3)*'MP2-ACCQ'!L126) ) / ((3^3) - (4^3))</f>
        <v>-2.1320743700166092</v>
      </c>
      <c r="G126">
        <f>( ((3^5)*'MP2-ACCT'!M126) - ((4^5)*'MP2-ACCQ'!M126) ) / ((3^5) - (4^5))</f>
        <v>-0.37856110150680211</v>
      </c>
      <c r="H126">
        <f>( ((3^3)*'MP2-ACCT'!N126) - ((4^3)*'MP2-ACCQ'!N126) ) / ((3^3) - (4^3))</f>
        <v>-1.3860931072595783</v>
      </c>
      <c r="I126">
        <f>( ((3^5)*'MP2-ACCT'!O126) - ((4^5)*'MP2-ACCQ'!O126) ) / ((3^5) - (4^5))</f>
        <v>-0.24741067290270014</v>
      </c>
      <c r="J126">
        <f>( ((3^3)*'MP2-ACCT'!P126) - ((4^3)*'MP2-ACCQ'!P126) ) / ((3^3) - (4^3))</f>
        <v>-0.73685405159114736</v>
      </c>
      <c r="K126">
        <f>( ((3^5)*'MP2-ACCT'!Q126) - ((4^5)*'MP2-ACCQ'!Q126) ) / ((3^5) - (4^5))</f>
        <v>-0.37856315429795961</v>
      </c>
      <c r="L126">
        <f>( ((3^3)*'MP2-ACCT'!R126) - ((4^3)*'MP2-ACCQ'!R126) ) / ((3^3) - (4^3))</f>
        <v>-1.3860437456623049</v>
      </c>
      <c r="M126">
        <f>( ((3^5)*'MP2-ACCT'!S126) - ((4^5)*'MP2-ACCQ'!S126) ) / ((3^5) - (4^5))</f>
        <v>-0.24744580513404688</v>
      </c>
      <c r="N126">
        <f>( ((3^3)*'MP2-ACCT'!T126) - ((4^3)*'MP2-ACCQ'!T126) ) / ((3^3) - (4^3))</f>
        <v>-0.73716900257460549</v>
      </c>
    </row>
    <row r="127" spans="1:14" x14ac:dyDescent="0.25">
      <c r="A127" s="1" t="s">
        <v>125</v>
      </c>
      <c r="B127">
        <f t="shared" si="3"/>
        <v>-1.6770604851281679E-2</v>
      </c>
      <c r="C127">
        <f t="shared" si="4"/>
        <v>-1.6455518258296276E-2</v>
      </c>
      <c r="D127">
        <f t="shared" si="5"/>
        <v>3.1508659298540298E-4</v>
      </c>
      <c r="E127">
        <f>( ((3^5)*'MP2-ACCT'!K127) - ((4^5)*'MP2-ACCQ'!K127) ) / ((3^5) - (4^5))</f>
        <v>-0.63429102583473884</v>
      </c>
      <c r="F127">
        <f>( ((3^3)*'MP2-ACCT'!L127) - ((4^3)*'MP2-ACCQ'!L127) ) / ((3^3) - (4^3))</f>
        <v>-2.1313643610868902</v>
      </c>
      <c r="G127">
        <f>( ((3^5)*'MP2-ACCT'!M127) - ((4^5)*'MP2-ACCQ'!M127) ) / ((3^5) - (4^5))</f>
        <v>-0.37860095200975985</v>
      </c>
      <c r="H127">
        <f>( ((3^3)*'MP2-ACCT'!N127) - ((4^3)*'MP2-ACCQ'!N127) ) / ((3^3) - (4^3))</f>
        <v>-1.386107473118376</v>
      </c>
      <c r="I127">
        <f>( ((3^5)*'MP2-ACCT'!O127) - ((4^5)*'MP2-ACCQ'!O127) ) / ((3^5) - (4^5))</f>
        <v>-0.24739931970319035</v>
      </c>
      <c r="J127">
        <f>( ((3^3)*'MP2-ACCT'!P127) - ((4^3)*'MP2-ACCQ'!P127) ) / ((3^3) - (4^3))</f>
        <v>-0.7367770372390211</v>
      </c>
      <c r="K127">
        <f>( ((3^5)*'MP2-ACCT'!Q127) - ((4^5)*'MP2-ACCQ'!Q127) ) / ((3^5) - (4^5))</f>
        <v>-0.37860262495821723</v>
      </c>
      <c r="L127">
        <f>( ((3^3)*'MP2-ACCT'!R127) - ((4^3)*'MP2-ACCQ'!R127) ) / ((3^3) - (4^3))</f>
        <v>-1.3860655332154819</v>
      </c>
      <c r="M127">
        <f>( ((3^5)*'MP2-ACCT'!S127) - ((4^5)*'MP2-ACCQ'!S127) ) / ((3^5) - (4^5))</f>
        <v>-0.2474323786179177</v>
      </c>
      <c r="N127">
        <f>( ((3^3)*'MP2-ACCT'!T127) - ((4^3)*'MP2-ACCQ'!T127) ) / ((3^3) - (4^3))</f>
        <v>-0.73709933187171606</v>
      </c>
    </row>
    <row r="128" spans="1:14" x14ac:dyDescent="0.25">
      <c r="A128" s="1" t="s">
        <v>126</v>
      </c>
      <c r="B128">
        <f t="shared" si="3"/>
        <v>-1.6087584467261884E-2</v>
      </c>
      <c r="C128">
        <f t="shared" si="4"/>
        <v>-1.5784701154064606E-2</v>
      </c>
      <c r="D128">
        <f t="shared" si="5"/>
        <v>3.0288331319727746E-4</v>
      </c>
      <c r="E128">
        <f>( ((3^5)*'MP2-ACCT'!K128) - ((4^5)*'MP2-ACCQ'!K128) ) / ((3^5) - (4^5))</f>
        <v>-0.63337275853815411</v>
      </c>
      <c r="F128">
        <f>( ((3^3)*'MP2-ACCT'!L128) - ((4^3)*'MP2-ACCQ'!L128) ) / ((3^3) - (4^3))</f>
        <v>-2.1319057725115118</v>
      </c>
      <c r="G128">
        <f>( ((3^5)*'MP2-ACCT'!M128) - ((4^5)*'MP2-ACCQ'!M128) ) / ((3^5) - (4^5))</f>
        <v>-0.37860145298859821</v>
      </c>
      <c r="H128">
        <f>( ((3^3)*'MP2-ACCT'!N128) - ((4^3)*'MP2-ACCQ'!N128) ) / ((3^3) - (4^3))</f>
        <v>-1.3861079972090526</v>
      </c>
      <c r="I128">
        <f>( ((3^5)*'MP2-ACCT'!O128) - ((4^5)*'MP2-ACCQ'!O128) ) / ((3^5) - (4^5))</f>
        <v>-0.24740068914235641</v>
      </c>
      <c r="J128">
        <f>( ((3^3)*'MP2-ACCT'!P128) - ((4^3)*'MP2-ACCQ'!P128) ) / ((3^3) - (4^3))</f>
        <v>-0.73708080724239688</v>
      </c>
      <c r="K128">
        <f>( ((3^5)*'MP2-ACCT'!Q128) - ((4^5)*'MP2-ACCQ'!Q128) ) / ((3^5) - (4^5))</f>
        <v>-0.37860456133207032</v>
      </c>
      <c r="L128">
        <f>( ((3^3)*'MP2-ACCT'!R128) - ((4^3)*'MP2-ACCQ'!R128) ) / ((3^3) - (4^3))</f>
        <v>-1.3860760501604588</v>
      </c>
      <c r="M128">
        <f>( ((3^5)*'MP2-ACCT'!S128) - ((4^5)*'MP2-ACCQ'!S128) ) / ((3^5) - (4^5))</f>
        <v>-0.24743360560486299</v>
      </c>
      <c r="N128">
        <f>( ((3^3)*'MP2-ACCT'!T128) - ((4^3)*'MP2-ACCQ'!T128) ) / ((3^3) - (4^3))</f>
        <v>-0.73737961279820929</v>
      </c>
    </row>
    <row r="129" spans="1:14" x14ac:dyDescent="0.25">
      <c r="A129" s="1" t="s">
        <v>127</v>
      </c>
      <c r="B129">
        <f t="shared" si="3"/>
        <v>-1.7344996767700072E-2</v>
      </c>
      <c r="C129">
        <f t="shared" si="4"/>
        <v>-1.6994689368140303E-2</v>
      </c>
      <c r="D129">
        <f t="shared" si="5"/>
        <v>3.5030739955976831E-4</v>
      </c>
      <c r="E129">
        <f>( ((3^5)*'MP2-ACCT'!K129) - ((4^5)*'MP2-ACCQ'!K129) ) / ((3^5) - (4^5))</f>
        <v>-0.63437696515728881</v>
      </c>
      <c r="F129">
        <f>( ((3^3)*'MP2-ACCT'!L129) - ((4^3)*'MP2-ACCQ'!L129) ) / ((3^3) - (4^3))</f>
        <v>-2.1319862235377247</v>
      </c>
      <c r="G129">
        <f>( ((3^5)*'MP2-ACCT'!M129) - ((4^5)*'MP2-ACCQ'!M129) ) / ((3^5) - (4^5))</f>
        <v>-0.37866453174715792</v>
      </c>
      <c r="H129">
        <f>( ((3^3)*'MP2-ACCT'!N129) - ((4^3)*'MP2-ACCQ'!N129) ) / ((3^3) - (4^3))</f>
        <v>-1.3861787115551001</v>
      </c>
      <c r="I129">
        <f>( ((3^5)*'MP2-ACCT'!O129) - ((4^5)*'MP2-ACCQ'!O129) ) / ((3^5) - (4^5))</f>
        <v>-0.24737212315073909</v>
      </c>
      <c r="J129">
        <f>( ((3^3)*'MP2-ACCT'!P129) - ((4^3)*'MP2-ACCQ'!P129) ) / ((3^3) - (4^3))</f>
        <v>-0.7368028254743163</v>
      </c>
      <c r="K129">
        <f>( ((3^5)*'MP2-ACCT'!Q129) - ((4^5)*'MP2-ACCQ'!Q129) ) / ((3^5) - (4^5))</f>
        <v>-0.37866848795843316</v>
      </c>
      <c r="L129">
        <f>( ((3^3)*'MP2-ACCT'!R129) - ((4^3)*'MP2-ACCQ'!R129) ) / ((3^3) - (4^3))</f>
        <v>-1.3861551549169531</v>
      </c>
      <c r="M129">
        <f>( ((3^5)*'MP2-ACCT'!S129) - ((4^5)*'MP2-ACCQ'!S129) ) / ((3^5) - (4^5))</f>
        <v>-0.24740711809254209</v>
      </c>
      <c r="N129">
        <f>( ((3^3)*'MP2-ACCT'!T129) - ((4^3)*'MP2-ACCQ'!T129) ) / ((3^3) - (4^3))</f>
        <v>-0.73713773835894481</v>
      </c>
    </row>
    <row r="130" spans="1:14" x14ac:dyDescent="0.25">
      <c r="A130" s="1" t="s">
        <v>128</v>
      </c>
      <c r="B130">
        <f t="shared" si="3"/>
        <v>-1.8088974931665169E-2</v>
      </c>
      <c r="C130">
        <f t="shared" si="4"/>
        <v>-1.7764377647637719E-2</v>
      </c>
      <c r="D130">
        <f t="shared" si="5"/>
        <v>3.2459728402745025E-4</v>
      </c>
      <c r="E130">
        <f>( ((3^5)*'MP2-ACCT'!K130) - ((4^5)*'MP2-ACCQ'!K130) ) / ((3^5) - (4^5))</f>
        <v>-0.63468015758696161</v>
      </c>
      <c r="F130">
        <f>( ((3^3)*'MP2-ACCT'!L130) - ((4^3)*'MP2-ACCQ'!L130) ) / ((3^3) - (4^3))</f>
        <v>-2.1323030382076231</v>
      </c>
      <c r="G130">
        <f>( ((3^5)*'MP2-ACCT'!M130) - ((4^5)*'MP2-ACCQ'!M130) ) / ((3^5) - (4^5))</f>
        <v>-0.37858458979494808</v>
      </c>
      <c r="H130">
        <f>( ((3^3)*'MP2-ACCT'!N130) - ((4^3)*'MP2-ACCQ'!N130) ) / ((3^3) - (4^3))</f>
        <v>-1.3860984317627392</v>
      </c>
      <c r="I130">
        <f>( ((3^5)*'MP2-ACCT'!O130) - ((4^5)*'MP2-ACCQ'!O130) ) / ((3^5) - (4^5))</f>
        <v>-0.24738124532087513</v>
      </c>
      <c r="J130">
        <f>( ((3^3)*'MP2-ACCT'!P130) - ((4^3)*'MP2-ACCQ'!P130) ) / ((3^3) - (4^3))</f>
        <v>-0.73682995398435724</v>
      </c>
      <c r="K130">
        <f>( ((3^5)*'MP2-ACCT'!Q130) - ((4^5)*'MP2-ACCQ'!Q130) ) / ((3^5) - (4^5))</f>
        <v>-0.3785873861152011</v>
      </c>
      <c r="L130">
        <f>( ((3^3)*'MP2-ACCT'!R130) - ((4^3)*'MP2-ACCQ'!R130) ) / ((3^3) - (4^3))</f>
        <v>-1.386057434025274</v>
      </c>
      <c r="M130">
        <f>( ((3^5)*'MP2-ACCT'!S130) - ((4^5)*'MP2-ACCQ'!S130) ) / ((3^5) - (4^5))</f>
        <v>-0.24741585883260003</v>
      </c>
      <c r="N130">
        <f>( ((3^3)*'MP2-ACCT'!T130) - ((4^3)*'MP2-ACCQ'!T130) ) / ((3^3) - (4^3))</f>
        <v>-0.73715813917387174</v>
      </c>
    </row>
    <row r="131" spans="1:14" x14ac:dyDescent="0.25">
      <c r="A131" s="1" t="s">
        <v>129</v>
      </c>
      <c r="B131">
        <f t="shared" ref="B131:B192" si="6">(E131+F131)-(G131+H131)-(I131+J131)</f>
        <v>-1.5809326641057719E-2</v>
      </c>
      <c r="C131">
        <f t="shared" ref="C131:C192" si="7">(E131+F131)-(K131+L131)-(M131+N131)</f>
        <v>-1.5280295448495407E-2</v>
      </c>
      <c r="D131">
        <f t="shared" ref="D131:D192" si="8">C131-B131</f>
        <v>5.2903119256231257E-4</v>
      </c>
      <c r="E131">
        <f>( ((3^5)*'MP2-ACCT'!K131) - ((4^5)*'MP2-ACCQ'!K131) ) / ((3^5) - (4^5))</f>
        <v>-0.69169671333497329</v>
      </c>
      <c r="F131">
        <f>( ((3^3)*'MP2-ACCT'!L131) - ((4^3)*'MP2-ACCQ'!L131) ) / ((3^3) - (4^3))</f>
        <v>-2.3354827563240752</v>
      </c>
      <c r="G131">
        <f>( ((3^5)*'MP2-ACCT'!M131) - ((4^5)*'MP2-ACCQ'!M131) ) / ((3^5) - (4^5))</f>
        <v>-0.37852039528704173</v>
      </c>
      <c r="H131">
        <f>( ((3^3)*'MP2-ACCT'!N131) - ((4^3)*'MP2-ACCQ'!N131) ) / ((3^3) - (4^3))</f>
        <v>-1.3861001633036176</v>
      </c>
      <c r="I131">
        <f>( ((3^5)*'MP2-ACCT'!O131) - ((4^5)*'MP2-ACCQ'!O131) ) / ((3^5) - (4^5))</f>
        <v>-0.30519465736389656</v>
      </c>
      <c r="J131">
        <f>( ((3^3)*'MP2-ACCT'!P131) - ((4^3)*'MP2-ACCQ'!P131) ) / ((3^3) - (4^3))</f>
        <v>-0.94155492706343469</v>
      </c>
      <c r="K131">
        <f>( ((3^5)*'MP2-ACCT'!Q131) - ((4^5)*'MP2-ACCQ'!Q131) ) / ((3^5) - (4^5))</f>
        <v>-0.37852363367153008</v>
      </c>
      <c r="L131">
        <f>( ((3^3)*'MP2-ACCT'!R131) - ((4^3)*'MP2-ACCQ'!R131) ) / ((3^3) - (4^3))</f>
        <v>-1.3860578743978926</v>
      </c>
      <c r="M131">
        <f>( ((3^5)*'MP2-ACCT'!S131) - ((4^5)*'MP2-ACCQ'!S131) ) / ((3^5) - (4^5))</f>
        <v>-0.30527711711902916</v>
      </c>
      <c r="N131">
        <f>( ((3^3)*'MP2-ACCT'!T131) - ((4^3)*'MP2-ACCQ'!T131) ) / ((3^3) - (4^3))</f>
        <v>-0.9420405490221011</v>
      </c>
    </row>
    <row r="132" spans="1:14" x14ac:dyDescent="0.25">
      <c r="A132" s="1" t="s">
        <v>130</v>
      </c>
      <c r="B132">
        <f t="shared" si="6"/>
        <v>-1.4414845052268088E-2</v>
      </c>
      <c r="C132">
        <f t="shared" si="7"/>
        <v>-1.38608922662673E-2</v>
      </c>
      <c r="D132">
        <f t="shared" si="8"/>
        <v>5.5395278600078868E-4</v>
      </c>
      <c r="E132">
        <f>( ((3^5)*'MP2-ACCT'!K132) - ((4^5)*'MP2-ACCQ'!K132) ) / ((3^5) - (4^5))</f>
        <v>-0.6912249773765734</v>
      </c>
      <c r="F132">
        <f>( ((3^3)*'MP2-ACCT'!L132) - ((4^3)*'MP2-ACCQ'!L132) ) / ((3^3) - (4^3))</f>
        <v>-2.3350176499491164</v>
      </c>
      <c r="G132">
        <f>( ((3^5)*'MP2-ACCT'!M132) - ((4^5)*'MP2-ACCQ'!M132) ) / ((3^5) - (4^5))</f>
        <v>-0.37876391910698304</v>
      </c>
      <c r="H132">
        <f>( ((3^3)*'MP2-ACCT'!N132) - ((4^3)*'MP2-ACCQ'!N132) ) / ((3^3) - (4^3))</f>
        <v>-1.386267274083044</v>
      </c>
      <c r="I132">
        <f>( ((3^5)*'MP2-ACCT'!O132) - ((4^5)*'MP2-ACCQ'!O132) ) / ((3^5) - (4^5))</f>
        <v>-0.30520555217510292</v>
      </c>
      <c r="J132">
        <f>( ((3^3)*'MP2-ACCT'!P132) - ((4^3)*'MP2-ACCQ'!P132) ) / ((3^3) - (4^3))</f>
        <v>-0.94159103690829193</v>
      </c>
      <c r="K132">
        <f>( ((3^5)*'MP2-ACCT'!Q132) - ((4^5)*'MP2-ACCQ'!Q132) ) / ((3^5) - (4^5))</f>
        <v>-0.37876803845821921</v>
      </c>
      <c r="L132">
        <f>( ((3^3)*'MP2-ACCT'!R132) - ((4^3)*'MP2-ACCQ'!R132) ) / ((3^3) - (4^3))</f>
        <v>-1.3862341532335603</v>
      </c>
      <c r="M132">
        <f>( ((3^5)*'MP2-ACCT'!S132) - ((4^5)*'MP2-ACCQ'!S132) ) / ((3^5) - (4^5))</f>
        <v>-0.30528640318341477</v>
      </c>
      <c r="N132">
        <f>( ((3^3)*'MP2-ACCT'!T132) - ((4^3)*'MP2-ACCQ'!T132) ) / ((3^3) - (4^3))</f>
        <v>-0.94209314018422829</v>
      </c>
    </row>
    <row r="133" spans="1:14" x14ac:dyDescent="0.25">
      <c r="A133" s="1" t="s">
        <v>131</v>
      </c>
      <c r="B133">
        <f t="shared" si="6"/>
        <v>-1.4187792663122867E-2</v>
      </c>
      <c r="C133">
        <f t="shared" si="7"/>
        <v>-1.3630508975331246E-2</v>
      </c>
      <c r="D133">
        <f t="shared" si="8"/>
        <v>5.5728368779162096E-4</v>
      </c>
      <c r="E133">
        <f>( ((3^5)*'MP2-ACCT'!K133) - ((4^5)*'MP2-ACCQ'!K133) ) / ((3^5) - (4^5))</f>
        <v>-0.69093781681779609</v>
      </c>
      <c r="F133">
        <f>( ((3^3)*'MP2-ACCT'!L133) - ((4^3)*'MP2-ACCQ'!L133) ) / ((3^3) - (4^3))</f>
        <v>-2.3347954789835357</v>
      </c>
      <c r="G133">
        <f>( ((3^5)*'MP2-ACCT'!M133) - ((4^5)*'MP2-ACCQ'!M133) ) / ((3^5) - (4^5))</f>
        <v>-0.37858198103806079</v>
      </c>
      <c r="H133">
        <f>( ((3^3)*'MP2-ACCT'!N133) - ((4^3)*'MP2-ACCQ'!N133) ) / ((3^3) - (4^3))</f>
        <v>-1.3862111852586754</v>
      </c>
      <c r="I133">
        <f>( ((3^5)*'MP2-ACCT'!O133) - ((4^5)*'MP2-ACCQ'!O133) ) / ((3^5) - (4^5))</f>
        <v>-0.30519556072487902</v>
      </c>
      <c r="J133">
        <f>( ((3^3)*'MP2-ACCT'!P133) - ((4^3)*'MP2-ACCQ'!P133) ) / ((3^3) - (4^3))</f>
        <v>-0.94155677611659361</v>
      </c>
      <c r="K133">
        <f>( ((3^5)*'MP2-ACCT'!Q133) - ((4^5)*'MP2-ACCQ'!Q133) ) / ((3^5) - (4^5))</f>
        <v>-0.37858611904416895</v>
      </c>
      <c r="L133">
        <f>( ((3^3)*'MP2-ACCT'!R133) - ((4^3)*'MP2-ACCQ'!R133) ) / ((3^3) - (4^3))</f>
        <v>-1.3861806021858034</v>
      </c>
      <c r="M133">
        <f>( ((3^5)*'MP2-ACCT'!S133) - ((4^5)*'MP2-ACCQ'!S133) ) / ((3^5) - (4^5))</f>
        <v>-0.305274193245752</v>
      </c>
      <c r="N133">
        <f>( ((3^3)*'MP2-ACCT'!T133) - ((4^3)*'MP2-ACCQ'!T133) ) / ((3^3) - (4^3))</f>
        <v>-0.94206187235027594</v>
      </c>
    </row>
    <row r="134" spans="1:14" x14ac:dyDescent="0.25">
      <c r="A134" s="1" t="s">
        <v>132</v>
      </c>
      <c r="B134">
        <f t="shared" si="6"/>
        <v>-1.9206260422579113E-2</v>
      </c>
      <c r="C134">
        <f t="shared" si="7"/>
        <v>-1.8584675002641493E-2</v>
      </c>
      <c r="D134">
        <f t="shared" si="8"/>
        <v>6.2158541993762029E-4</v>
      </c>
      <c r="E134">
        <f>( ((3^5)*'MP2-ACCT'!K134) - ((4^5)*'MP2-ACCQ'!K134) ) / ((3^5) - (4^5))</f>
        <v>-1.3590770441047388</v>
      </c>
      <c r="F134">
        <f>( ((3^3)*'MP2-ACCT'!L134) - ((4^3)*'MP2-ACCQ'!L134) ) / ((3^3) - (4^3))</f>
        <v>-4.271839143429581</v>
      </c>
      <c r="G134">
        <f>( ((3^5)*'MP2-ACCT'!M134) - ((4^5)*'MP2-ACCQ'!M134) ) / ((3^5) - (4^5))</f>
        <v>-0.37866469482627885</v>
      </c>
      <c r="H134">
        <f>( ((3^3)*'MP2-ACCT'!N134) - ((4^3)*'MP2-ACCQ'!N134) ) / ((3^3) - (4^3))</f>
        <v>-1.3860792328086224</v>
      </c>
      <c r="I134">
        <f>( ((3^5)*'MP2-ACCT'!O134) - ((4^5)*'MP2-ACCQ'!O134) ) / ((3^5) - (4^5))</f>
        <v>-0.97124795353043802</v>
      </c>
      <c r="J134">
        <f>( ((3^3)*'MP2-ACCT'!P134) - ((4^3)*'MP2-ACCQ'!P134) ) / ((3^3) - (4^3))</f>
        <v>-2.8757180459464009</v>
      </c>
      <c r="K134">
        <f>( ((3^5)*'MP2-ACCT'!Q134) - ((4^5)*'MP2-ACCQ'!Q134) ) / ((3^5) - (4^5))</f>
        <v>-0.37866770776301772</v>
      </c>
      <c r="L134">
        <f>( ((3^3)*'MP2-ACCT'!R134) - ((4^3)*'MP2-ACCQ'!R134) ) / ((3^3) - (4^3))</f>
        <v>-1.3860095252297051</v>
      </c>
      <c r="M134">
        <f>( ((3^5)*'MP2-ACCT'!S134) - ((4^5)*'MP2-ACCQ'!S134) ) / ((3^5) - (4^5))</f>
        <v>-0.97135217795215301</v>
      </c>
      <c r="N134">
        <f>( ((3^3)*'MP2-ACCT'!T134) - ((4^3)*'MP2-ACCQ'!T134) ) / ((3^3) - (4^3))</f>
        <v>-2.8763021015868024</v>
      </c>
    </row>
    <row r="135" spans="1:14" x14ac:dyDescent="0.25">
      <c r="A135" s="1" t="s">
        <v>133</v>
      </c>
      <c r="B135">
        <f t="shared" si="6"/>
        <v>-1.4787631349358676E-2</v>
      </c>
      <c r="C135">
        <f t="shared" si="7"/>
        <v>-1.4112092189144221E-2</v>
      </c>
      <c r="D135">
        <f t="shared" si="8"/>
        <v>6.7553916021445559E-4</v>
      </c>
      <c r="E135">
        <f>( ((3^5)*'MP2-ACCT'!K135) - ((4^5)*'MP2-ACCQ'!K135) ) / ((3^5) - (4^5))</f>
        <v>-1.357059194089391</v>
      </c>
      <c r="F135">
        <f>( ((3^3)*'MP2-ACCT'!L135) - ((4^3)*'MP2-ACCQ'!L135) ) / ((3^3) - (4^3))</f>
        <v>-4.2687689423748809</v>
      </c>
      <c r="G135">
        <f>( ((3^5)*'MP2-ACCT'!M135) - ((4^5)*'MP2-ACCQ'!M135) ) / ((3^5) - (4^5))</f>
        <v>-0.37853074155442751</v>
      </c>
      <c r="H135">
        <f>( ((3^3)*'MP2-ACCT'!N135) - ((4^3)*'MP2-ACCQ'!N135) ) / ((3^3) - (4^3))</f>
        <v>-1.3859601021061014</v>
      </c>
      <c r="I135">
        <f>( ((3^5)*'MP2-ACCT'!O135) - ((4^5)*'MP2-ACCQ'!O135) ) / ((3^5) - (4^5))</f>
        <v>-0.97118349774137513</v>
      </c>
      <c r="J135">
        <f>( ((3^3)*'MP2-ACCT'!P135) - ((4^3)*'MP2-ACCQ'!P135) ) / ((3^3) - (4^3))</f>
        <v>-2.8753661637130095</v>
      </c>
      <c r="K135">
        <f>( ((3^5)*'MP2-ACCT'!Q135) - ((4^5)*'MP2-ACCQ'!Q135) ) / ((3^5) - (4^5))</f>
        <v>-0.37853595750615243</v>
      </c>
      <c r="L135">
        <f>( ((3^3)*'MP2-ACCT'!R135) - ((4^3)*'MP2-ACCQ'!R135) ) / ((3^3) - (4^3))</f>
        <v>-1.385932655878684</v>
      </c>
      <c r="M135">
        <f>( ((3^5)*'MP2-ACCT'!S135) - ((4^5)*'MP2-ACCQ'!S135) ) / ((3^5) - (4^5))</f>
        <v>-0.9712798520557262</v>
      </c>
      <c r="N135">
        <f>( ((3^3)*'MP2-ACCT'!T135) - ((4^3)*'MP2-ACCQ'!T135) ) / ((3^3) - (4^3))</f>
        <v>-2.8759675788345653</v>
      </c>
    </row>
    <row r="136" spans="1:14" x14ac:dyDescent="0.25">
      <c r="A136" s="1" t="s">
        <v>134</v>
      </c>
      <c r="B136">
        <f t="shared" si="6"/>
        <v>-1.8179029641021138E-2</v>
      </c>
      <c r="C136">
        <f t="shared" si="7"/>
        <v>-1.7511631998996524E-2</v>
      </c>
      <c r="D136">
        <f t="shared" si="8"/>
        <v>6.6739764202461416E-4</v>
      </c>
      <c r="E136">
        <f>( ((3^5)*'MP2-ACCT'!K136) - ((4^5)*'MP2-ACCQ'!K136) ) / ((3^5) - (4^5))</f>
        <v>-1.3584412768160221</v>
      </c>
      <c r="F136">
        <f>( ((3^3)*'MP2-ACCT'!L136) - ((4^3)*'MP2-ACCQ'!L136) ) / ((3^3) - (4^3))</f>
        <v>-4.2711910902209436</v>
      </c>
      <c r="G136">
        <f>( ((3^5)*'MP2-ACCT'!M136) - ((4^5)*'MP2-ACCQ'!M136) ) / ((3^5) - (4^5))</f>
        <v>-0.37852904064026904</v>
      </c>
      <c r="H136">
        <f>( ((3^3)*'MP2-ACCT'!N136) - ((4^3)*'MP2-ACCQ'!N136) ) / ((3^3) - (4^3))</f>
        <v>-1.3859648990391016</v>
      </c>
      <c r="I136">
        <f>( ((3^5)*'MP2-ACCT'!O136) - ((4^5)*'MP2-ACCQ'!O136) ) / ((3^5) - (4^5))</f>
        <v>-0.97124700912851725</v>
      </c>
      <c r="J136">
        <f>( ((3^3)*'MP2-ACCT'!P136) - ((4^3)*'MP2-ACCQ'!P136) ) / ((3^3) - (4^3))</f>
        <v>-2.8757123885880564</v>
      </c>
      <c r="K136">
        <f>( ((3^5)*'MP2-ACCT'!Q136) - ((4^5)*'MP2-ACCQ'!Q136) ) / ((3^5) - (4^5))</f>
        <v>-0.37853513074194656</v>
      </c>
      <c r="L136">
        <f>( ((3^3)*'MP2-ACCT'!R136) - ((4^3)*'MP2-ACCQ'!R136) ) / ((3^3) - (4^3))</f>
        <v>-1.3859370748745179</v>
      </c>
      <c r="M136">
        <f>( ((3^5)*'MP2-ACCT'!S136) - ((4^5)*'MP2-ACCQ'!S136) ) / ((3^5) - (4^5))</f>
        <v>-0.97134847147678705</v>
      </c>
      <c r="N136">
        <f>( ((3^3)*'MP2-ACCT'!T136) - ((4^3)*'MP2-ACCQ'!T136) ) / ((3^3) - (4^3))</f>
        <v>-2.8763000579447171</v>
      </c>
    </row>
    <row r="137" spans="1:14" x14ac:dyDescent="0.25">
      <c r="A137" s="1" t="s">
        <v>135</v>
      </c>
      <c r="B137">
        <f t="shared" si="6"/>
        <v>-1.848945195243612E-2</v>
      </c>
      <c r="C137">
        <f t="shared" si="7"/>
        <v>-1.7809813272578356E-2</v>
      </c>
      <c r="D137">
        <f t="shared" si="8"/>
        <v>6.7963867985776361E-4</v>
      </c>
      <c r="E137">
        <f>( ((3^5)*'MP2-ACCT'!K137) - ((4^5)*'MP2-ACCQ'!K137) ) / ((3^5) - (4^5))</f>
        <v>-1.3585723707427153</v>
      </c>
      <c r="F137">
        <f>( ((3^3)*'MP2-ACCT'!L137) - ((4^3)*'MP2-ACCQ'!L137) ) / ((3^3) - (4^3))</f>
        <v>-4.2713797021810658</v>
      </c>
      <c r="G137">
        <f>( ((3^5)*'MP2-ACCT'!M137) - ((4^5)*'MP2-ACCQ'!M137) ) / ((3^5) - (4^5))</f>
        <v>-0.37856430917454603</v>
      </c>
      <c r="H137">
        <f>( ((3^3)*'MP2-ACCT'!N137) - ((4^3)*'MP2-ACCQ'!N137) ) / ((3^3) - (4^3))</f>
        <v>-1.3860298489593468</v>
      </c>
      <c r="I137">
        <f>( ((3^5)*'MP2-ACCT'!O137) - ((4^5)*'MP2-ACCQ'!O137) ) / ((3^5) - (4^5))</f>
        <v>-0.97121641827527194</v>
      </c>
      <c r="J137">
        <f>( ((3^3)*'MP2-ACCT'!P137) - ((4^3)*'MP2-ACCQ'!P137) ) / ((3^3) - (4^3))</f>
        <v>-2.8756520445621803</v>
      </c>
      <c r="K137">
        <f>( ((3^5)*'MP2-ACCT'!Q137) - ((4^5)*'MP2-ACCQ'!Q137) ) / ((3^5) - (4^5))</f>
        <v>-0.37857063800397334</v>
      </c>
      <c r="L137">
        <f>( ((3^3)*'MP2-ACCT'!R137) - ((4^3)*'MP2-ACCQ'!R137) ) / ((3^3) - (4^3))</f>
        <v>-1.3860028087992531</v>
      </c>
      <c r="M137">
        <f>( ((3^5)*'MP2-ACCT'!S137) - ((4^5)*'MP2-ACCQ'!S137) ) / ((3^5) - (4^5))</f>
        <v>-0.971318740753772</v>
      </c>
      <c r="N137">
        <f>( ((3^3)*'MP2-ACCT'!T137) - ((4^3)*'MP2-ACCQ'!T137) ) / ((3^3) - (4^3))</f>
        <v>-2.8762500720942041</v>
      </c>
    </row>
    <row r="138" spans="1:14" x14ac:dyDescent="0.25">
      <c r="A138" s="1" t="s">
        <v>136</v>
      </c>
      <c r="B138">
        <f t="shared" si="6"/>
        <v>-1.5466091948608263E-2</v>
      </c>
      <c r="C138">
        <f t="shared" si="7"/>
        <v>-1.4762871062209637E-2</v>
      </c>
      <c r="D138">
        <f t="shared" si="8"/>
        <v>7.0322088639862557E-4</v>
      </c>
      <c r="E138">
        <f>( ((3^5)*'MP2-ACCT'!K138) - ((4^5)*'MP2-ACCQ'!K138) ) / ((3^5) - (4^5))</f>
        <v>-1.3571644749643954</v>
      </c>
      <c r="F138">
        <f>( ((3^3)*'MP2-ACCT'!L138) - ((4^3)*'MP2-ACCQ'!L138) ) / ((3^3) - (4^3))</f>
        <v>-4.2690899567527909</v>
      </c>
      <c r="G138">
        <f>( ((3^5)*'MP2-ACCT'!M138) - ((4^5)*'MP2-ACCQ'!M138) ) / ((3^5) - (4^5))</f>
        <v>-0.3784406019386849</v>
      </c>
      <c r="H138">
        <f>( ((3^3)*'MP2-ACCT'!N138) - ((4^3)*'MP2-ACCQ'!N138) ) / ((3^3) - (4^3))</f>
        <v>-1.3858881940501235</v>
      </c>
      <c r="I138">
        <f>( ((3^5)*'MP2-ACCT'!O138) - ((4^5)*'MP2-ACCQ'!O138) ) / ((3^5) - (4^5))</f>
        <v>-0.97113369909053648</v>
      </c>
      <c r="J138">
        <f>( ((3^3)*'MP2-ACCT'!P138) - ((4^3)*'MP2-ACCQ'!P138) ) / ((3^3) - (4^3))</f>
        <v>-2.8753258446892325</v>
      </c>
      <c r="K138">
        <f>( ((3^5)*'MP2-ACCT'!Q138) - ((4^5)*'MP2-ACCQ'!Q138) ) / ((3^5) - (4^5))</f>
        <v>-0.37844706099159509</v>
      </c>
      <c r="L138">
        <f>( ((3^3)*'MP2-ACCT'!R138) - ((4^3)*'MP2-ACCQ'!R138) ) / ((3^3) - (4^3))</f>
        <v>-1.3858653665236533</v>
      </c>
      <c r="M138">
        <f>( ((3^5)*'MP2-ACCT'!S138) - ((4^5)*'MP2-ACCQ'!S138) ) / ((3^5) - (4^5))</f>
        <v>-0.9712328990500364</v>
      </c>
      <c r="N138">
        <f>( ((3^3)*'MP2-ACCT'!T138) - ((4^3)*'MP2-ACCQ'!T138) ) / ((3^3) - (4^3))</f>
        <v>-2.8759462340896915</v>
      </c>
    </row>
    <row r="139" spans="1:14" x14ac:dyDescent="0.25">
      <c r="A139" s="1" t="s">
        <v>137</v>
      </c>
      <c r="B139">
        <f t="shared" si="6"/>
        <v>-1.5270627415203908E-2</v>
      </c>
      <c r="C139">
        <f t="shared" si="7"/>
        <v>-1.4523932033543296E-2</v>
      </c>
      <c r="D139">
        <f t="shared" si="8"/>
        <v>7.4669538166061145E-4</v>
      </c>
      <c r="E139">
        <f>( ((3^5)*'MP2-ACCT'!K139) - ((4^5)*'MP2-ACCQ'!K139) ) / ((3^5) - (4^5))</f>
        <v>-1.3572533915459231</v>
      </c>
      <c r="F139">
        <f>( ((3^3)*'MP2-ACCT'!L139) - ((4^3)*'MP2-ACCQ'!L139) ) / ((3^3) - (4^3))</f>
        <v>-4.2691870877269205</v>
      </c>
      <c r="G139">
        <f>( ((3^5)*'MP2-ACCT'!M139) - ((4^5)*'MP2-ACCQ'!M139) ) / ((3^5) - (4^5))</f>
        <v>-0.37858823418842319</v>
      </c>
      <c r="H139">
        <f>( ((3^3)*'MP2-ACCT'!N139) - ((4^3)*'MP2-ACCQ'!N139) ) / ((3^3) - (4^3))</f>
        <v>-1.3860346328680524</v>
      </c>
      <c r="I139">
        <f>( ((3^5)*'MP2-ACCT'!O139) - ((4^5)*'MP2-ACCQ'!O139) ) / ((3^5) - (4^5))</f>
        <v>-0.97118227763428333</v>
      </c>
      <c r="J139">
        <f>( ((3^3)*'MP2-ACCT'!P139) - ((4^3)*'MP2-ACCQ'!P139) ) / ((3^3) - (4^3))</f>
        <v>-2.8753647071668804</v>
      </c>
      <c r="K139">
        <f>( ((3^5)*'MP2-ACCT'!Q139) - ((4^5)*'MP2-ACCQ'!Q139) ) / ((3^5) - (4^5))</f>
        <v>-0.37859582795529373</v>
      </c>
      <c r="L139">
        <f>( ((3^3)*'MP2-ACCT'!R139) - ((4^3)*'MP2-ACCQ'!R139) ) / ((3^3) - (4^3))</f>
        <v>-1.3860317627469529</v>
      </c>
      <c r="M139">
        <f>( ((3^5)*'MP2-ACCT'!S139) - ((4^5)*'MP2-ACCQ'!S139) ) / ((3^5) - (4^5))</f>
        <v>-0.97128304606836313</v>
      </c>
      <c r="N139">
        <f>( ((3^3)*'MP2-ACCT'!T139) - ((4^3)*'MP2-ACCQ'!T139) ) / ((3^3) - (4^3))</f>
        <v>-2.8760059104686904</v>
      </c>
    </row>
    <row r="140" spans="1:14" x14ac:dyDescent="0.25">
      <c r="A140" s="1" t="s">
        <v>138</v>
      </c>
      <c r="B140">
        <f t="shared" si="6"/>
        <v>-1.2932352761773291E-2</v>
      </c>
      <c r="C140">
        <f t="shared" si="7"/>
        <v>-1.2306712687741861E-2</v>
      </c>
      <c r="D140">
        <f t="shared" si="8"/>
        <v>6.2564007403143052E-4</v>
      </c>
      <c r="E140">
        <f>( ((3^5)*'MP2-ACCT'!K140) - ((4^5)*'MP2-ACCQ'!K140) ) / ((3^5) - (4^5))</f>
        <v>-0.87654685610273719</v>
      </c>
      <c r="F140">
        <f>( ((3^3)*'MP2-ACCT'!L140) - ((4^3)*'MP2-ACCQ'!L140) ) / ((3^3) - (4^3))</f>
        <v>-2.8802813377729444</v>
      </c>
      <c r="G140">
        <f>( ((3^5)*'MP2-ACCT'!M140) - ((4^5)*'MP2-ACCQ'!M140) ) / ((3^5) - (4^5))</f>
        <v>-0.37848042084257089</v>
      </c>
      <c r="H140">
        <f>( ((3^3)*'MP2-ACCT'!N140) - ((4^3)*'MP2-ACCQ'!N140) ) / ((3^3) - (4^3))</f>
        <v>-1.3859461750864741</v>
      </c>
      <c r="I140">
        <f>( ((3^5)*'MP2-ACCT'!O140) - ((4^5)*'MP2-ACCQ'!O140) ) / ((3^5) - (4^5))</f>
        <v>-0.49186814028457293</v>
      </c>
      <c r="J140">
        <f>( ((3^3)*'MP2-ACCT'!P140) - ((4^3)*'MP2-ACCQ'!P140) ) / ((3^3) - (4^3))</f>
        <v>-1.4876011049002902</v>
      </c>
      <c r="K140">
        <f>( ((3^5)*'MP2-ACCT'!Q140) - ((4^5)*'MP2-ACCQ'!Q140) ) / ((3^5) - (4^5))</f>
        <v>-0.37848392933275471</v>
      </c>
      <c r="L140">
        <f>( ((3^3)*'MP2-ACCT'!R140) - ((4^3)*'MP2-ACCQ'!R140) ) / ((3^3) - (4^3))</f>
        <v>-1.3859226211791034</v>
      </c>
      <c r="M140">
        <f>( ((3^5)*'MP2-ACCT'!S140) - ((4^5)*'MP2-ACCQ'!S140) ) / ((3^5) - (4^5))</f>
        <v>-0.49195553522716517</v>
      </c>
      <c r="N140">
        <f>( ((3^3)*'MP2-ACCT'!T140) - ((4^3)*'MP2-ACCQ'!T140) ) / ((3^3) - (4^3))</f>
        <v>-1.4881593954489163</v>
      </c>
    </row>
    <row r="141" spans="1:14" x14ac:dyDescent="0.25">
      <c r="A141" s="1" t="s">
        <v>139</v>
      </c>
      <c r="B141">
        <f t="shared" si="6"/>
        <v>-1.1817460834345983E-2</v>
      </c>
      <c r="C141">
        <f t="shared" si="7"/>
        <v>-1.1226952367169307E-2</v>
      </c>
      <c r="D141">
        <f t="shared" si="8"/>
        <v>5.9050846717667582E-4</v>
      </c>
      <c r="E141">
        <f>( ((3^5)*'MP2-ACCT'!K141) - ((4^5)*'MP2-ACCQ'!K141) ) / ((3^5) - (4^5))</f>
        <v>-0.8761225322067534</v>
      </c>
      <c r="F141">
        <f>( ((3^3)*'MP2-ACCT'!L141) - ((4^3)*'MP2-ACCQ'!L141) ) / ((3^3) - (4^3))</f>
        <v>-2.8797757105858905</v>
      </c>
      <c r="G141">
        <f>( ((3^5)*'MP2-ACCT'!M141) - ((4^5)*'MP2-ACCQ'!M141) ) / ((3^5) - (4^5))</f>
        <v>-0.37858567922742054</v>
      </c>
      <c r="H141">
        <f>( ((3^3)*'MP2-ACCT'!N141) - ((4^3)*'MP2-ACCQ'!N141) ) / ((3^3) - (4^3))</f>
        <v>-1.3860057590198074</v>
      </c>
      <c r="I141">
        <f>( ((3^5)*'MP2-ACCT'!O141) - ((4^5)*'MP2-ACCQ'!O141) ) / ((3^5) - (4^5))</f>
        <v>-0.49187146885540883</v>
      </c>
      <c r="J141">
        <f>( ((3^3)*'MP2-ACCT'!P141) - ((4^3)*'MP2-ACCQ'!P141) ) / ((3^3) - (4^3))</f>
        <v>-1.4876178748556612</v>
      </c>
      <c r="K141">
        <f>( ((3^5)*'MP2-ACCT'!Q141) - ((4^5)*'MP2-ACCQ'!Q141) ) / ((3^5) - (4^5))</f>
        <v>-0.37858934517452647</v>
      </c>
      <c r="L141">
        <f>( ((3^3)*'MP2-ACCT'!R141) - ((4^3)*'MP2-ACCQ'!R141) ) / ((3^3) - (4^3))</f>
        <v>-1.3859752441880675</v>
      </c>
      <c r="M141">
        <f>( ((3^5)*'MP2-ACCT'!S141) - ((4^5)*'MP2-ACCQ'!S141) ) / ((3^5) - (4^5))</f>
        <v>-0.49195068213510518</v>
      </c>
      <c r="N141">
        <f>( ((3^3)*'MP2-ACCT'!T141) - ((4^3)*'MP2-ACCQ'!T141) ) / ((3^3) - (4^3))</f>
        <v>-1.4881560189277756</v>
      </c>
    </row>
    <row r="142" spans="1:14" x14ac:dyDescent="0.25">
      <c r="A142" s="1" t="s">
        <v>140</v>
      </c>
      <c r="B142">
        <f t="shared" si="6"/>
        <v>-1.1894991623480511E-2</v>
      </c>
      <c r="C142">
        <f t="shared" si="7"/>
        <v>-1.1283303256798272E-2</v>
      </c>
      <c r="D142">
        <f t="shared" si="8"/>
        <v>6.1168836668223925E-4</v>
      </c>
      <c r="E142">
        <f>( ((3^5)*'MP2-ACCT'!K142) - ((4^5)*'MP2-ACCQ'!K142) ) / ((3^5) - (4^5))</f>
        <v>-0.87604231692890566</v>
      </c>
      <c r="F142">
        <f>( ((3^3)*'MP2-ACCT'!L142) - ((4^3)*'MP2-ACCQ'!L142) ) / ((3^3) - (4^3))</f>
        <v>-2.8798695712435229</v>
      </c>
      <c r="G142">
        <f>( ((3^5)*'MP2-ACCT'!M142) - ((4^5)*'MP2-ACCQ'!M142) ) / ((3^5) - (4^5))</f>
        <v>-0.37851925386334961</v>
      </c>
      <c r="H142">
        <f>( ((3^3)*'MP2-ACCT'!N142) - ((4^3)*'MP2-ACCQ'!N142) ) / ((3^3) - (4^3))</f>
        <v>-1.3859900278568087</v>
      </c>
      <c r="I142">
        <f>( ((3^5)*'MP2-ACCT'!O142) - ((4^5)*'MP2-ACCQ'!O142) ) / ((3^5) - (4^5))</f>
        <v>-0.49187727739786069</v>
      </c>
      <c r="J142">
        <f>( ((3^3)*'MP2-ACCT'!P142) - ((4^3)*'MP2-ACCQ'!P142) ) / ((3^3) - (4^3))</f>
        <v>-1.4876303374309294</v>
      </c>
      <c r="K142">
        <f>( ((3^5)*'MP2-ACCT'!Q142) - ((4^5)*'MP2-ACCQ'!Q142) ) / ((3^5) - (4^5))</f>
        <v>-0.37852362779913662</v>
      </c>
      <c r="L142">
        <f>( ((3^3)*'MP2-ACCT'!R142) - ((4^3)*'MP2-ACCQ'!R142) ) / ((3^3) - (4^3))</f>
        <v>-1.3859766292027083</v>
      </c>
      <c r="M142">
        <f>( ((3^5)*'MP2-ACCT'!S142) - ((4^5)*'MP2-ACCQ'!S142) ) / ((3^5) - (4^5))</f>
        <v>-0.49195812779831222</v>
      </c>
      <c r="N142">
        <f>( ((3^3)*'MP2-ACCT'!T142) - ((4^3)*'MP2-ACCQ'!T142) ) / ((3^3) - (4^3))</f>
        <v>-1.4881702001154733</v>
      </c>
    </row>
    <row r="143" spans="1:14" x14ac:dyDescent="0.25">
      <c r="A143" s="1" t="s">
        <v>141</v>
      </c>
      <c r="B143">
        <f t="shared" si="6"/>
        <v>-1.5054512095879602E-2</v>
      </c>
      <c r="C143">
        <f t="shared" si="7"/>
        <v>-1.4588533446715957E-2</v>
      </c>
      <c r="D143">
        <f t="shared" si="8"/>
        <v>4.6597864916364529E-4</v>
      </c>
      <c r="E143">
        <f>( ((3^5)*'MP2-ACCT'!K143) - ((4^5)*'MP2-ACCQ'!K143) ) / ((3^5) - (4^5))</f>
        <v>-0.94874827497981207</v>
      </c>
      <c r="F143">
        <f>( ((3^3)*'MP2-ACCT'!L143) - ((4^3)*'MP2-ACCQ'!L143) ) / ((3^3) - (4^3))</f>
        <v>-3.1162822469819718</v>
      </c>
      <c r="G143">
        <f>( ((3^5)*'MP2-ACCT'!M143) - ((4^5)*'MP2-ACCQ'!M143) ) / ((3^5) - (4^5))</f>
        <v>-0.37851041200530233</v>
      </c>
      <c r="H143">
        <f>( ((3^3)*'MP2-ACCT'!N143) - ((4^3)*'MP2-ACCQ'!N143) ) / ((3^3) - (4^3))</f>
        <v>-1.386096088111068</v>
      </c>
      <c r="I143">
        <f>( ((3^5)*'MP2-ACCT'!O143) - ((4^5)*'MP2-ACCQ'!O143) ) / ((3^5) - (4^5))</f>
        <v>-0.56250803367964242</v>
      </c>
      <c r="J143">
        <f>( ((3^3)*'MP2-ACCT'!P143) - ((4^3)*'MP2-ACCQ'!P143) ) / ((3^3) - (4^3))</f>
        <v>-1.7228614760698917</v>
      </c>
      <c r="K143">
        <f>( ((3^5)*'MP2-ACCT'!Q143) - ((4^5)*'MP2-ACCQ'!Q143) ) / ((3^5) - (4^5))</f>
        <v>-0.37851368639976163</v>
      </c>
      <c r="L143">
        <f>( ((3^3)*'MP2-ACCT'!R143) - ((4^3)*'MP2-ACCQ'!R143) ) / ((3^3) - (4^3))</f>
        <v>-1.3860433595702502</v>
      </c>
      <c r="M143">
        <f>( ((3^5)*'MP2-ACCT'!S143) - ((4^5)*'MP2-ACCQ'!S143) ) / ((3^5) - (4^5))</f>
        <v>-0.56258589029137307</v>
      </c>
      <c r="N143">
        <f>( ((3^3)*'MP2-ACCT'!T143) - ((4^3)*'MP2-ACCQ'!T143) ) / ((3^3) - (4^3))</f>
        <v>-1.7232990522536833</v>
      </c>
    </row>
    <row r="144" spans="1:14" x14ac:dyDescent="0.25">
      <c r="A144" s="1" t="s">
        <v>142</v>
      </c>
      <c r="B144">
        <f t="shared" si="6"/>
        <v>-1.3662360364309123E-2</v>
      </c>
      <c r="C144">
        <f t="shared" si="7"/>
        <v>-1.3172262574662419E-2</v>
      </c>
      <c r="D144">
        <f t="shared" si="8"/>
        <v>4.9009778964670403E-4</v>
      </c>
      <c r="E144">
        <f>( ((3^5)*'MP2-ACCT'!K144) - ((4^5)*'MP2-ACCQ'!K144) ) / ((3^5) - (4^5))</f>
        <v>-0.94825102417731244</v>
      </c>
      <c r="F144">
        <f>( ((3^3)*'MP2-ACCT'!L144) - ((4^3)*'MP2-ACCQ'!L144) ) / ((3^3) - (4^3))</f>
        <v>-3.115794252158679</v>
      </c>
      <c r="G144">
        <f>( ((3^5)*'MP2-ACCT'!M144) - ((4^5)*'MP2-ACCQ'!M144) ) / ((3^5) - (4^5))</f>
        <v>-0.3787482525978475</v>
      </c>
      <c r="H144">
        <f>( ((3^3)*'MP2-ACCT'!N144) - ((4^3)*'MP2-ACCQ'!N144) ) / ((3^3) - (4^3))</f>
        <v>-1.3862474647890399</v>
      </c>
      <c r="I144">
        <f>( ((3^5)*'MP2-ACCT'!O144) - ((4^5)*'MP2-ACCQ'!O144) ) / ((3^5) - (4^5))</f>
        <v>-0.56251208375653361</v>
      </c>
      <c r="J144">
        <f>( ((3^3)*'MP2-ACCT'!P144) - ((4^3)*'MP2-ACCQ'!P144) ) / ((3^3) - (4^3))</f>
        <v>-1.7228751148282611</v>
      </c>
      <c r="K144">
        <f>( ((3^5)*'MP2-ACCT'!Q144) - ((4^5)*'MP2-ACCQ'!Q144) ) / ((3^5) - (4^5))</f>
        <v>-0.37875294650058772</v>
      </c>
      <c r="L144">
        <f>( ((3^3)*'MP2-ACCT'!R144) - ((4^3)*'MP2-ACCQ'!R144) ) / ((3^3) - (4^3))</f>
        <v>-1.3862108175730044</v>
      </c>
      <c r="M144">
        <f>( ((3^5)*'MP2-ACCT'!S144) - ((4^5)*'MP2-ACCQ'!S144) ) / ((3^5) - (4^5))</f>
        <v>-0.56258763744107321</v>
      </c>
      <c r="N144">
        <f>( ((3^3)*'MP2-ACCT'!T144) - ((4^3)*'MP2-ACCQ'!T144) ) / ((3^3) - (4^3))</f>
        <v>-1.7233216122466641</v>
      </c>
    </row>
    <row r="145" spans="1:14" x14ac:dyDescent="0.25">
      <c r="A145" s="1" t="s">
        <v>143</v>
      </c>
      <c r="B145">
        <f t="shared" si="6"/>
        <v>-1.3728269336180654E-2</v>
      </c>
      <c r="C145">
        <f t="shared" si="7"/>
        <v>-1.3294897897200286E-2</v>
      </c>
      <c r="D145">
        <f t="shared" si="8"/>
        <v>4.3337143898036778E-4</v>
      </c>
      <c r="E145">
        <f>( ((3^5)*'MP2-ACCT'!K145) - ((4^5)*'MP2-ACCQ'!K145) ) / ((3^5) - (4^5))</f>
        <v>-0.76409072084944163</v>
      </c>
      <c r="F145">
        <f>( ((3^3)*'MP2-ACCT'!L145) - ((4^3)*'MP2-ACCQ'!L145) ) / ((3^3) - (4^3))</f>
        <v>-2.4830020475006487</v>
      </c>
      <c r="G145">
        <f>( ((3^5)*'MP2-ACCT'!M145) - ((4^5)*'MP2-ACCQ'!M145) ) / ((3^5) - (4^5))</f>
        <v>-0.43599886050613773</v>
      </c>
      <c r="H145">
        <f>( ((3^3)*'MP2-ACCT'!N145) - ((4^3)*'MP2-ACCQ'!N145) ) / ((3^3) - (4^3))</f>
        <v>-1.4938571782337582</v>
      </c>
      <c r="I145">
        <f>( ((3^5)*'MP2-ACCT'!O145) - ((4^5)*'MP2-ACCQ'!O145) ) / ((3^5) - (4^5))</f>
        <v>-0.32146399154480271</v>
      </c>
      <c r="J145">
        <f>( ((3^3)*'MP2-ACCT'!P145) - ((4^3)*'MP2-ACCQ'!P145) ) / ((3^3) - (4^3))</f>
        <v>-0.98204446872921114</v>
      </c>
      <c r="K145">
        <f>( ((3^5)*'MP2-ACCT'!Q145) - ((4^5)*'MP2-ACCQ'!Q145) ) / ((3^5) - (4^5))</f>
        <v>-0.43601077363467228</v>
      </c>
      <c r="L145">
        <f>( ((3^3)*'MP2-ACCT'!R145) - ((4^3)*'MP2-ACCQ'!R145) ) / ((3^3) - (4^3))</f>
        <v>-1.4938870981943053</v>
      </c>
      <c r="M145">
        <f>( ((3^5)*'MP2-ACCT'!S145) - ((4^5)*'MP2-ACCQ'!S145) ) / ((3^5) - (4^5))</f>
        <v>-0.32151214046687437</v>
      </c>
      <c r="N145">
        <f>( ((3^3)*'MP2-ACCT'!T145) - ((4^3)*'MP2-ACCQ'!T145) ) / ((3^3) - (4^3))</f>
        <v>-0.98238785815703822</v>
      </c>
    </row>
    <row r="146" spans="1:14" x14ac:dyDescent="0.25">
      <c r="A146" s="1" t="s">
        <v>144</v>
      </c>
      <c r="B146">
        <f t="shared" si="6"/>
        <v>-1.3242786490036851E-2</v>
      </c>
      <c r="C146">
        <f t="shared" si="7"/>
        <v>-1.283449645162138E-2</v>
      </c>
      <c r="D146">
        <f t="shared" si="8"/>
        <v>4.0829003841547085E-4</v>
      </c>
      <c r="E146">
        <f>( ((3^5)*'MP2-ACCT'!K146) - ((4^5)*'MP2-ACCQ'!K146) ) / ((3^5) - (4^5))</f>
        <v>-0.76380549743073756</v>
      </c>
      <c r="F146">
        <f>( ((3^3)*'MP2-ACCT'!L146) - ((4^3)*'MP2-ACCQ'!L146) ) / ((3^3) - (4^3))</f>
        <v>-2.4827062732142751</v>
      </c>
      <c r="G146">
        <f>( ((3^5)*'MP2-ACCT'!M146) - ((4^5)*'MP2-ACCQ'!M146) ) / ((3^5) - (4^5))</f>
        <v>-0.43596970406092361</v>
      </c>
      <c r="H146">
        <f>( ((3^3)*'MP2-ACCT'!N146) - ((4^3)*'MP2-ACCQ'!N146) ) / ((3^3) - (4^3))</f>
        <v>-1.4937820350955122</v>
      </c>
      <c r="I146">
        <f>( ((3^5)*'MP2-ACCT'!O146) - ((4^5)*'MP2-ACCQ'!O146) ) / ((3^5) - (4^5))</f>
        <v>-0.32146615719347149</v>
      </c>
      <c r="J146">
        <f>( ((3^3)*'MP2-ACCT'!P146) - ((4^3)*'MP2-ACCQ'!P146) ) / ((3^3) - (4^3))</f>
        <v>-0.98205108780506856</v>
      </c>
      <c r="K146">
        <f>( ((3^5)*'MP2-ACCT'!Q146) - ((4^5)*'MP2-ACCQ'!Q146) ) / ((3^5) - (4^5))</f>
        <v>-0.43598192513386685</v>
      </c>
      <c r="L146">
        <f>( ((3^3)*'MP2-ACCT'!R146) - ((4^3)*'MP2-ACCQ'!R146) ) / ((3^3) - (4^3))</f>
        <v>-1.4938122450160138</v>
      </c>
      <c r="M146">
        <f>( ((3^5)*'MP2-ACCT'!S146) - ((4^5)*'MP2-ACCQ'!S146) ) / ((3^5) - (4^5))</f>
        <v>-0.32151061675365195</v>
      </c>
      <c r="N146">
        <f>( ((3^3)*'MP2-ACCT'!T146) - ((4^3)*'MP2-ACCQ'!T146) ) / ((3^3) - (4^3))</f>
        <v>-0.9823724872898586</v>
      </c>
    </row>
    <row r="147" spans="1:14" x14ac:dyDescent="0.25">
      <c r="A147" s="1" t="s">
        <v>41</v>
      </c>
      <c r="B147">
        <f t="shared" si="6"/>
        <v>-2.3549038317927262E-2</v>
      </c>
      <c r="C147">
        <f t="shared" si="7"/>
        <v>-1.8863697361303444E-2</v>
      </c>
      <c r="D147">
        <f t="shared" si="8"/>
        <v>4.685340956623818E-3</v>
      </c>
      <c r="E147">
        <f>( ((3^5)*'MP2-ACCT'!K147) - ((4^5)*'MP2-ACCQ'!K147) ) / ((3^5) - (4^5))</f>
        <v>-0.54639122142988927</v>
      </c>
      <c r="F147">
        <f>( ((3^3)*'MP2-ACCT'!L147) - ((4^3)*'MP2-ACCQ'!L147) ) / ((3^3) - (4^3))</f>
        <v>-1.7679206847872848</v>
      </c>
      <c r="G147">
        <f>( ((3^5)*'MP2-ACCT'!M147) - ((4^5)*'MP2-ACCQ'!M147) ) / ((3^5) - (4^5))</f>
        <v>-0.43651942573339098</v>
      </c>
      <c r="H147">
        <f>( ((3^3)*'MP2-ACCT'!N147) - ((4^3)*'MP2-ACCQ'!N147) ) / ((3^3) - (4^3))</f>
        <v>-1.4966716160639624</v>
      </c>
      <c r="I147">
        <f>( ((3^5)*'MP2-ACCT'!O147) - ((4^5)*'MP2-ACCQ'!O147) ) / ((3^5) - (4^5))</f>
        <v>-9.9140923621211199E-2</v>
      </c>
      <c r="J147">
        <f>( ((3^3)*'MP2-ACCT'!P147) - ((4^3)*'MP2-ACCQ'!P147) ) / ((3^3) - (4^3))</f>
        <v>-0.25843090248068229</v>
      </c>
      <c r="K147">
        <f>( ((3^5)*'MP2-ACCT'!Q147) - ((4^5)*'MP2-ACCQ'!Q147) ) / ((3^5) - (4^5))</f>
        <v>-0.43652619760857203</v>
      </c>
      <c r="L147">
        <f>( ((3^3)*'MP2-ACCT'!R147) - ((4^3)*'MP2-ACCQ'!R147) ) / ((3^3) - (4^3))</f>
        <v>-1.4966987066915878</v>
      </c>
      <c r="M147">
        <f>( ((3^5)*'MP2-ACCT'!S147) - ((4^5)*'MP2-ACCQ'!S147) ) / ((3^5) - (4^5))</f>
        <v>-0.10068799489318403</v>
      </c>
      <c r="N147">
        <f>( ((3^3)*'MP2-ACCT'!T147) - ((4^3)*'MP2-ACCQ'!T147) ) / ((3^3) - (4^3))</f>
        <v>-0.26153530966252703</v>
      </c>
    </row>
    <row r="148" spans="1:14" x14ac:dyDescent="0.25">
      <c r="A148" s="1" t="s">
        <v>42</v>
      </c>
      <c r="B148">
        <f t="shared" si="6"/>
        <v>-1.8065252754301209E-2</v>
      </c>
      <c r="C148">
        <f t="shared" si="7"/>
        <v>-1.3118844698261189E-2</v>
      </c>
      <c r="D148">
        <f t="shared" si="8"/>
        <v>4.9464080560400192E-3</v>
      </c>
      <c r="E148">
        <f>( ((3^5)*'MP2-ACCT'!K148) - ((4^5)*'MP2-ACCQ'!K148) ) / ((3^5) - (4^5))</f>
        <v>-0.5442299566876565</v>
      </c>
      <c r="F148">
        <f>( ((3^3)*'MP2-ACCT'!L148) - ((4^3)*'MP2-ACCQ'!L148) ) / ((3^3) - (4^3))</f>
        <v>-1.7654561835410976</v>
      </c>
      <c r="G148">
        <f>( ((3^5)*'MP2-ACCT'!M148) - ((4^5)*'MP2-ACCQ'!M148) ) / ((3^5) - (4^5))</f>
        <v>-0.4368068299342881</v>
      </c>
      <c r="H148">
        <f>( ((3^3)*'MP2-ACCT'!N148) - ((4^3)*'MP2-ACCQ'!N148) ) / ((3^3) - (4^3))</f>
        <v>-1.4972422314382714</v>
      </c>
      <c r="I148">
        <f>( ((3^5)*'MP2-ACCT'!O148) - ((4^5)*'MP2-ACCQ'!O148) ) / ((3^5) - (4^5))</f>
        <v>-9.9140923621211199E-2</v>
      </c>
      <c r="J148">
        <f>( ((3^3)*'MP2-ACCT'!P148) - ((4^3)*'MP2-ACCQ'!P148) ) / ((3^3) - (4^3))</f>
        <v>-0.25843090248068229</v>
      </c>
      <c r="K148">
        <f>( ((3^5)*'MP2-ACCT'!Q148) - ((4^5)*'MP2-ACCQ'!Q148) ) / ((3^5) - (4^5))</f>
        <v>-0.43680899149544933</v>
      </c>
      <c r="L148">
        <f>( ((3^3)*'MP2-ACCT'!R148) - ((4^3)*'MP2-ACCQ'!R148) ) / ((3^3) - (4^3))</f>
        <v>-1.4972344358015981</v>
      </c>
      <c r="M148">
        <f>( ((3^5)*'MP2-ACCT'!S148) - ((4^5)*'MP2-ACCQ'!S148) ) / ((3^5) - (4^5))</f>
        <v>-0.10069580102115459</v>
      </c>
      <c r="N148">
        <f>( ((3^3)*'MP2-ACCT'!T148) - ((4^3)*'MP2-ACCQ'!T148) ) / ((3^3) - (4^3))</f>
        <v>-0.26182806721229079</v>
      </c>
    </row>
    <row r="149" spans="1:14" x14ac:dyDescent="0.25">
      <c r="A149" s="1" t="s">
        <v>43</v>
      </c>
      <c r="B149">
        <f t="shared" si="6"/>
        <v>-2.0297542422506809E-2</v>
      </c>
      <c r="C149">
        <f t="shared" si="7"/>
        <v>-1.5182661158288702E-2</v>
      </c>
      <c r="D149">
        <f t="shared" si="8"/>
        <v>5.1148812642181074E-3</v>
      </c>
      <c r="E149">
        <f>( ((3^5)*'MP2-ACCT'!K149) - ((4^5)*'MP2-ACCQ'!K149) ) / ((3^5) - (4^5))</f>
        <v>-0.54511321598987361</v>
      </c>
      <c r="F149">
        <f>( ((3^3)*'MP2-ACCT'!L149) - ((4^3)*'MP2-ACCQ'!L149) ) / ((3^3) - (4^3))</f>
        <v>-1.7664152948083771</v>
      </c>
      <c r="G149">
        <f>( ((3^5)*'MP2-ACCT'!M149) - ((4^5)*'MP2-ACCQ'!M149) ) / ((3^5) - (4^5))</f>
        <v>-0.43665059282865992</v>
      </c>
      <c r="H149">
        <f>( ((3^3)*'MP2-ACCT'!N149) - ((4^3)*'MP2-ACCQ'!N149) ) / ((3^3) - (4^3))</f>
        <v>-1.4970085494452394</v>
      </c>
      <c r="I149">
        <f>( ((3^5)*'MP2-ACCT'!O149) - ((4^5)*'MP2-ACCQ'!O149) ) / ((3^5) - (4^5))</f>
        <v>-9.9140923621202554E-2</v>
      </c>
      <c r="J149">
        <f>( ((3^3)*'MP2-ACCT'!P149) - ((4^3)*'MP2-ACCQ'!P149) ) / ((3^3) - (4^3))</f>
        <v>-0.25843090248064216</v>
      </c>
      <c r="K149">
        <f>( ((3^5)*'MP2-ACCT'!Q149) - ((4^5)*'MP2-ACCQ'!Q149) ) / ((3^5) - (4^5))</f>
        <v>-0.43665324004584238</v>
      </c>
      <c r="L149">
        <f>( ((3^3)*'MP2-ACCT'!R149) - ((4^3)*'MP2-ACCQ'!R149) ) / ((3^3) - (4^3))</f>
        <v>-1.4970042750666548</v>
      </c>
      <c r="M149">
        <f>( ((3^5)*'MP2-ACCT'!S149) - ((4^5)*'MP2-ACCQ'!S149) ) / ((3^5) - (4^5))</f>
        <v>-0.10076757837883066</v>
      </c>
      <c r="N149">
        <f>( ((3^3)*'MP2-ACCT'!T149) - ((4^3)*'MP2-ACCQ'!T149) ) / ((3^3) - (4^3))</f>
        <v>-0.26192075614863419</v>
      </c>
    </row>
    <row r="150" spans="1:14" x14ac:dyDescent="0.25">
      <c r="A150" s="1" t="s">
        <v>44</v>
      </c>
      <c r="B150">
        <f t="shared" si="6"/>
        <v>-2.3646170055182603E-2</v>
      </c>
      <c r="C150">
        <f t="shared" si="7"/>
        <v>-1.8917395777900692E-2</v>
      </c>
      <c r="D150">
        <f t="shared" si="8"/>
        <v>4.7287742772819108E-3</v>
      </c>
      <c r="E150">
        <f>( ((3^5)*'MP2-ACCT'!K150) - ((4^5)*'MP2-ACCQ'!K150) ) / ((3^5) - (4^5))</f>
        <v>-0.54654867919785921</v>
      </c>
      <c r="F150">
        <f>( ((3^3)*'MP2-ACCT'!L150) - ((4^3)*'MP2-ACCQ'!L150) ) / ((3^3) - (4^3))</f>
        <v>-1.7681318915909969</v>
      </c>
      <c r="G150">
        <f>( ((3^5)*'MP2-ACCT'!M150) - ((4^5)*'MP2-ACCQ'!M150) ) / ((3^5) - (4^5))</f>
        <v>-0.43660207271149737</v>
      </c>
      <c r="H150">
        <f>( ((3^3)*'MP2-ACCT'!N150) - ((4^3)*'MP2-ACCQ'!N150) ) / ((3^3) - (4^3))</f>
        <v>-1.4968605019202827</v>
      </c>
      <c r="I150">
        <f>( ((3^5)*'MP2-ACCT'!O150) - ((4^5)*'MP2-ACCQ'!O150) ) / ((3^5) - (4^5))</f>
        <v>-9.9140923621211199E-2</v>
      </c>
      <c r="J150">
        <f>( ((3^3)*'MP2-ACCT'!P150) - ((4^3)*'MP2-ACCQ'!P150) ) / ((3^3) - (4^3))</f>
        <v>-0.25843090248068229</v>
      </c>
      <c r="K150">
        <f>( ((3^5)*'MP2-ACCT'!Q150) - ((4^5)*'MP2-ACCQ'!Q150) ) / ((3^5) - (4^5))</f>
        <v>-0.43661035676656257</v>
      </c>
      <c r="L150">
        <f>( ((3^3)*'MP2-ACCT'!R150) - ((4^3)*'MP2-ACCQ'!R150) ) / ((3^3) - (4^3))</f>
        <v>-1.4968993368727794</v>
      </c>
      <c r="M150">
        <f>( ((3^5)*'MP2-ACCT'!S150) - ((4^5)*'MP2-ACCQ'!S150) ) / ((3^5) - (4^5))</f>
        <v>-0.10068350044559127</v>
      </c>
      <c r="N150">
        <f>( ((3^3)*'MP2-ACCT'!T150) - ((4^3)*'MP2-ACCQ'!T150) ) / ((3^3) - (4^3))</f>
        <v>-0.26156998092602241</v>
      </c>
    </row>
    <row r="151" spans="1:14" x14ac:dyDescent="0.25">
      <c r="A151" s="1" t="s">
        <v>145</v>
      </c>
      <c r="B151">
        <f t="shared" si="6"/>
        <v>-1.5992741002404054E-2</v>
      </c>
      <c r="C151">
        <f t="shared" si="7"/>
        <v>-1.5498878657628251E-2</v>
      </c>
      <c r="D151">
        <f t="shared" si="8"/>
        <v>4.9386234477580282E-4</v>
      </c>
      <c r="E151">
        <f>( ((3^5)*'MP2-ACCT'!K151) - ((4^5)*'MP2-ACCQ'!K151) ) / ((3^5) - (4^5))</f>
        <v>-0.49827932922031531</v>
      </c>
      <c r="F151">
        <f>( ((3^3)*'MP2-ACCT'!L151) - ((4^3)*'MP2-ACCQ'!L151) ) / ((3^3) - (4^3))</f>
        <v>-1.6897021689122966</v>
      </c>
      <c r="G151">
        <f>( ((3^5)*'MP2-ACCT'!M151) - ((4^5)*'MP2-ACCQ'!M151) ) / ((3^5) - (4^5))</f>
        <v>-0.43646558666299012</v>
      </c>
      <c r="H151">
        <f>( ((3^3)*'MP2-ACCT'!N151) - ((4^3)*'MP2-ACCQ'!N151) ) / ((3^3) - (4^3))</f>
        <v>-1.4965740572310573</v>
      </c>
      <c r="I151">
        <f>( ((3^5)*'MP2-ACCT'!O151) - ((4^5)*'MP2-ACCQ'!O151) ) / ((3^5) - (4^5))</f>
        <v>-5.4092224965983468E-2</v>
      </c>
      <c r="J151">
        <f>( ((3^3)*'MP2-ACCT'!P151) - ((4^3)*'MP2-ACCQ'!P151) ) / ((3^3) - (4^3))</f>
        <v>-0.18485688827017691</v>
      </c>
      <c r="K151">
        <f>( ((3^5)*'MP2-ACCT'!Q151) - ((4^5)*'MP2-ACCQ'!Q151) ) / ((3^5) - (4^5))</f>
        <v>-0.43647093505321188</v>
      </c>
      <c r="L151">
        <f>( ((3^3)*'MP2-ACCT'!R151) - ((4^3)*'MP2-ACCQ'!R151) ) / ((3^3) - (4^3))</f>
        <v>-1.4965844307510972</v>
      </c>
      <c r="M151">
        <f>( ((3^5)*'MP2-ACCT'!S151) - ((4^5)*'MP2-ACCQ'!S151) ) / ((3^5) - (4^5))</f>
        <v>-5.4123894013373801E-2</v>
      </c>
      <c r="N151">
        <f>( ((3^3)*'MP2-ACCT'!T151) - ((4^3)*'MP2-ACCQ'!T151) ) / ((3^3) - (4^3))</f>
        <v>-0.18530335965730069</v>
      </c>
    </row>
    <row r="152" spans="1:14" x14ac:dyDescent="0.25">
      <c r="A152" s="1" t="s">
        <v>146</v>
      </c>
      <c r="B152">
        <f t="shared" si="6"/>
        <v>-1.1932170380554774E-2</v>
      </c>
      <c r="C152">
        <f t="shared" si="7"/>
        <v>-1.1216657110306533E-2</v>
      </c>
      <c r="D152">
        <f t="shared" si="8"/>
        <v>7.1551327024824141E-4</v>
      </c>
      <c r="E152">
        <f>( ((3^5)*'MP2-ACCT'!K152) - ((4^5)*'MP2-ACCQ'!K152) ) / ((3^5) - (4^5))</f>
        <v>-0.49704113290432572</v>
      </c>
      <c r="F152">
        <f>( ((3^3)*'MP2-ACCT'!L152) - ((4^3)*'MP2-ACCQ'!L152) ) / ((3^3) - (4^3))</f>
        <v>-1.6881661099090828</v>
      </c>
      <c r="G152">
        <f>( ((3^5)*'MP2-ACCT'!M152) - ((4^5)*'MP2-ACCQ'!M152) ) / ((3^5) - (4^5))</f>
        <v>-0.4368915228172352</v>
      </c>
      <c r="H152">
        <f>( ((3^3)*'MP2-ACCT'!N152) - ((4^3)*'MP2-ACCQ'!N152) ) / ((3^3) - (4^3))</f>
        <v>-1.4974344363794636</v>
      </c>
      <c r="I152">
        <f>( ((3^5)*'MP2-ACCT'!O152) - ((4^5)*'MP2-ACCQ'!O152) ) / ((3^5) - (4^5))</f>
        <v>-5.4092224965979055E-2</v>
      </c>
      <c r="J152">
        <f>( ((3^3)*'MP2-ACCT'!P152) - ((4^3)*'MP2-ACCQ'!P152) ) / ((3^3) - (4^3))</f>
        <v>-0.18485688827017599</v>
      </c>
      <c r="K152">
        <f>( ((3^5)*'MP2-ACCT'!Q152) - ((4^5)*'MP2-ACCQ'!Q152) ) / ((3^5) - (4^5))</f>
        <v>-0.43689288368053553</v>
      </c>
      <c r="L152">
        <f>( ((3^3)*'MP2-ACCT'!R152) - ((4^3)*'MP2-ACCQ'!R152) ) / ((3^3) - (4^3))</f>
        <v>-1.4974175210226413</v>
      </c>
      <c r="M152">
        <f>( ((3^5)*'MP2-ACCT'!S152) - ((4^5)*'MP2-ACCQ'!S152) ) / ((3^5) - (4^5))</f>
        <v>-5.4136771283495567E-2</v>
      </c>
      <c r="N152">
        <f>( ((3^3)*'MP2-ACCT'!T152) - ((4^3)*'MP2-ACCQ'!T152) ) / ((3^3) - (4^3))</f>
        <v>-0.1855434097164298</v>
      </c>
    </row>
    <row r="153" spans="1:14" x14ac:dyDescent="0.25">
      <c r="A153" s="1" t="s">
        <v>147</v>
      </c>
      <c r="B153">
        <f t="shared" si="6"/>
        <v>-1.3693495316872806E-2</v>
      </c>
      <c r="C153">
        <f t="shared" si="7"/>
        <v>-1.2981392291747579E-2</v>
      </c>
      <c r="D153">
        <f t="shared" si="8"/>
        <v>7.1210302512522694E-4</v>
      </c>
      <c r="E153">
        <f>( ((3^5)*'MP2-ACCT'!K153) - ((4^5)*'MP2-ACCQ'!K153) ) / ((3^5) - (4^5))</f>
        <v>-0.49766948645169917</v>
      </c>
      <c r="F153">
        <f>( ((3^3)*'MP2-ACCT'!L153) - ((4^3)*'MP2-ACCQ'!L153) ) / ((3^3) - (4^3))</f>
        <v>-1.6888387635355038</v>
      </c>
      <c r="G153">
        <f>( ((3^5)*'MP2-ACCT'!M153) - ((4^5)*'MP2-ACCQ'!M153) ) / ((3^5) - (4^5))</f>
        <v>-0.43671502970376069</v>
      </c>
      <c r="H153">
        <f>( ((3^3)*'MP2-ACCT'!N153) - ((4^3)*'MP2-ACCQ'!N153) ) / ((3^3) - (4^3))</f>
        <v>-1.4971506117303968</v>
      </c>
      <c r="I153">
        <f>( ((3^5)*'MP2-ACCT'!O153) - ((4^5)*'MP2-ACCQ'!O153) ) / ((3^5) - (4^5))</f>
        <v>-5.4092224965984405E-2</v>
      </c>
      <c r="J153">
        <f>( ((3^3)*'MP2-ACCT'!P153) - ((4^3)*'MP2-ACCQ'!P153) ) / ((3^3) - (4^3))</f>
        <v>-0.18485688827018812</v>
      </c>
      <c r="K153">
        <f>( ((3^5)*'MP2-ACCT'!Q153) - ((4^5)*'MP2-ACCQ'!Q153) ) / ((3^5) - (4^5))</f>
        <v>-0.4367169639019976</v>
      </c>
      <c r="L153">
        <f>( ((3^3)*'MP2-ACCT'!R153) - ((4^3)*'MP2-ACCQ'!R153) ) / ((3^3) - (4^3))</f>
        <v>-1.497137436334697</v>
      </c>
      <c r="M153">
        <f>( ((3^5)*'MP2-ACCT'!S153) - ((4^5)*'MP2-ACCQ'!S153) ) / ((3^5) - (4^5))</f>
        <v>-5.4135918851827607E-2</v>
      </c>
      <c r="N153">
        <f>( ((3^3)*'MP2-ACCT'!T153) - ((4^3)*'MP2-ACCQ'!T153) ) / ((3^3) - (4^3))</f>
        <v>-0.185536538606933</v>
      </c>
    </row>
    <row r="154" spans="1:14" x14ac:dyDescent="0.25">
      <c r="A154" s="1" t="s">
        <v>148</v>
      </c>
      <c r="B154">
        <f t="shared" si="6"/>
        <v>-1.5748016329139608E-2</v>
      </c>
      <c r="C154">
        <f t="shared" si="7"/>
        <v>-1.5242161275925648E-2</v>
      </c>
      <c r="D154">
        <f t="shared" si="8"/>
        <v>5.0585505321396051E-4</v>
      </c>
      <c r="E154">
        <f>( ((3^5)*'MP2-ACCT'!K154) - ((4^5)*'MP2-ACCQ'!K154) ) / ((3^5) - (4^5))</f>
        <v>-0.49824982701643378</v>
      </c>
      <c r="F154">
        <f>( ((3^3)*'MP2-ACCT'!L154) - ((4^3)*'MP2-ACCQ'!L154) ) / ((3^3) - (4^3))</f>
        <v>-1.6897024413383692</v>
      </c>
      <c r="G154">
        <f>( ((3^5)*'MP2-ACCT'!M154) - ((4^5)*'MP2-ACCQ'!M154) ) / ((3^5) - (4^5))</f>
        <v>-0.43652516719803502</v>
      </c>
      <c r="H154">
        <f>( ((3^3)*'MP2-ACCT'!N154) - ((4^3)*'MP2-ACCQ'!N154) ) / ((3^3) - (4^3))</f>
        <v>-1.4967299715914337</v>
      </c>
      <c r="I154">
        <f>( ((3^5)*'MP2-ACCT'!O154) - ((4^5)*'MP2-ACCQ'!O154) ) / ((3^5) - (4^5))</f>
        <v>-5.409222496598478E-2</v>
      </c>
      <c r="J154">
        <f>( ((3^3)*'MP2-ACCT'!P154) - ((4^3)*'MP2-ACCQ'!P154) ) / ((3^3) - (4^3))</f>
        <v>-0.1848568882702098</v>
      </c>
      <c r="K154">
        <f>( ((3^5)*'MP2-ACCT'!Q154) - ((4^5)*'MP2-ACCQ'!Q154) ) / ((3^5) - (4^5))</f>
        <v>-0.43653250900702562</v>
      </c>
      <c r="L154">
        <f>( ((3^3)*'MP2-ACCT'!R154) - ((4^3)*'MP2-ACCQ'!R154) ) / ((3^3) - (4^3))</f>
        <v>-1.4967576348132672</v>
      </c>
      <c r="M154">
        <f>( ((3^5)*'MP2-ACCT'!S154) - ((4^5)*'MP2-ACCQ'!S154) ) / ((3^5) - (4^5))</f>
        <v>-5.4122743116338204E-2</v>
      </c>
      <c r="N154">
        <f>( ((3^3)*'MP2-ACCT'!T154) - ((4^3)*'MP2-ACCQ'!T154) ) / ((3^3) - (4^3))</f>
        <v>-0.18529722014224634</v>
      </c>
    </row>
    <row r="155" spans="1:14" x14ac:dyDescent="0.25">
      <c r="A155" s="1" t="s">
        <v>149</v>
      </c>
      <c r="B155">
        <f t="shared" si="6"/>
        <v>-2.5200850935326313E-2</v>
      </c>
      <c r="C155">
        <f t="shared" si="7"/>
        <v>-2.4834891633312539E-2</v>
      </c>
      <c r="D155">
        <f t="shared" si="8"/>
        <v>3.6595930201377413E-4</v>
      </c>
      <c r="E155">
        <f>( ((3^5)*'MP2-ACCT'!K155) - ((4^5)*'MP2-ACCQ'!K155) ) / ((3^5) - (4^5))</f>
        <v>-0.69744321906675999</v>
      </c>
      <c r="F155">
        <f>( ((3^3)*'MP2-ACCT'!L155) - ((4^3)*'MP2-ACCQ'!L155) ) / ((3^3) - (4^3))</f>
        <v>-2.2493275875609036</v>
      </c>
      <c r="G155">
        <f>( ((3^5)*'MP2-ACCT'!M155) - ((4^5)*'MP2-ACCQ'!M155) ) / ((3^5) - (4^5))</f>
        <v>-0.43595650470489172</v>
      </c>
      <c r="H155">
        <f>( ((3^3)*'MP2-ACCT'!N155) - ((4^3)*'MP2-ACCQ'!N155) ) / ((3^3) - (4^3))</f>
        <v>-1.4939090271069893</v>
      </c>
      <c r="I155">
        <f>( ((3^5)*'MP2-ACCT'!O155) - ((4^5)*'MP2-ACCQ'!O155) ) / ((3^5) - (4^5))</f>
        <v>-0.24959234908486361</v>
      </c>
      <c r="J155">
        <f>( ((3^3)*'MP2-ACCT'!P155) - ((4^3)*'MP2-ACCQ'!P155) ) / ((3^3) - (4^3))</f>
        <v>-0.74211207479559282</v>
      </c>
      <c r="K155">
        <f>( ((3^5)*'MP2-ACCT'!Q155) - ((4^5)*'MP2-ACCQ'!Q155) ) / ((3^5) - (4^5))</f>
        <v>-0.43596427141802552</v>
      </c>
      <c r="L155">
        <f>( ((3^3)*'MP2-ACCT'!R155) - ((4^3)*'MP2-ACCQ'!R155) ) / ((3^3) - (4^3))</f>
        <v>-1.4938750017363878</v>
      </c>
      <c r="M155">
        <f>( ((3^5)*'MP2-ACCT'!S155) - ((4^5)*'MP2-ACCQ'!S155) ) / ((3^5) - (4^5))</f>
        <v>-0.24963261587682448</v>
      </c>
      <c r="N155">
        <f>( ((3^3)*'MP2-ACCT'!T155) - ((4^3)*'MP2-ACCQ'!T155) ) / ((3^3) - (4^3))</f>
        <v>-0.74246402596311345</v>
      </c>
    </row>
    <row r="156" spans="1:14" x14ac:dyDescent="0.25">
      <c r="A156" s="1" t="s">
        <v>150</v>
      </c>
      <c r="B156">
        <f t="shared" si="6"/>
        <v>-2.658253696466284E-2</v>
      </c>
      <c r="C156">
        <f t="shared" si="7"/>
        <v>-2.6172139456163479E-2</v>
      </c>
      <c r="D156">
        <f t="shared" si="8"/>
        <v>4.1039750849936052E-4</v>
      </c>
      <c r="E156">
        <f>( ((3^5)*'MP2-ACCT'!K156) - ((4^5)*'MP2-ACCQ'!K156) ) / ((3^5) - (4^5))</f>
        <v>-0.69826592056346148</v>
      </c>
      <c r="F156">
        <f>( ((3^3)*'MP2-ACCT'!L156) - ((4^3)*'MP2-ACCQ'!L156) ) / ((3^3) - (4^3))</f>
        <v>-2.2499685236533482</v>
      </c>
      <c r="G156">
        <f>( ((3^5)*'MP2-ACCT'!M156) - ((4^5)*'MP2-ACCQ'!M156) ) / ((3^5) - (4^5))</f>
        <v>-0.43602308738742657</v>
      </c>
      <c r="H156">
        <f>( ((3^3)*'MP2-ACCT'!N156) - ((4^3)*'MP2-ACCQ'!N156) ) / ((3^3) - (4^3))</f>
        <v>-1.4940086082301918</v>
      </c>
      <c r="I156">
        <f>( ((3^5)*'MP2-ACCT'!O156) - ((4^5)*'MP2-ACCQ'!O156) ) / ((3^5) - (4^5))</f>
        <v>-0.24961186692998649</v>
      </c>
      <c r="J156">
        <f>( ((3^3)*'MP2-ACCT'!P156) - ((4^3)*'MP2-ACCQ'!P156) ) / ((3^3) - (4^3))</f>
        <v>-0.74200834470454224</v>
      </c>
      <c r="K156">
        <f>( ((3^5)*'MP2-ACCT'!Q156) - ((4^5)*'MP2-ACCQ'!Q156) ) / ((3^5) - (4^5))</f>
        <v>-0.43603230862113135</v>
      </c>
      <c r="L156">
        <f>( ((3^3)*'MP2-ACCT'!R156) - ((4^3)*'MP2-ACCQ'!R156) ) / ((3^3) - (4^3))</f>
        <v>-1.4939942809752964</v>
      </c>
      <c r="M156">
        <f>( ((3^5)*'MP2-ACCT'!S156) - ((4^5)*'MP2-ACCQ'!S156) ) / ((3^5) - (4^5))</f>
        <v>-0.2496537316853118</v>
      </c>
      <c r="N156">
        <f>( ((3^3)*'MP2-ACCT'!T156) - ((4^3)*'MP2-ACCQ'!T156) ) / ((3^3) - (4^3))</f>
        <v>-0.74238198347890683</v>
      </c>
    </row>
    <row r="157" spans="1:14" x14ac:dyDescent="0.25">
      <c r="A157" s="1" t="s">
        <v>151</v>
      </c>
      <c r="B157">
        <f t="shared" si="6"/>
        <v>-2.4800487611998934E-2</v>
      </c>
      <c r="C157">
        <f t="shared" si="7"/>
        <v>-2.4427381629385736E-2</v>
      </c>
      <c r="D157">
        <f t="shared" si="8"/>
        <v>3.7310598261319772E-4</v>
      </c>
      <c r="E157">
        <f>( ((3^5)*'MP2-ACCT'!K157) - ((4^5)*'MP2-ACCQ'!K157) ) / ((3^5) - (4^5))</f>
        <v>-0.6969216931187322</v>
      </c>
      <c r="F157">
        <f>( ((3^3)*'MP2-ACCT'!L157) - ((4^3)*'MP2-ACCQ'!L157) ) / ((3^3) - (4^3))</f>
        <v>-2.2488662775292152</v>
      </c>
      <c r="G157">
        <f>( ((3^5)*'MP2-ACCT'!M157) - ((4^5)*'MP2-ACCQ'!M157) ) / ((3^5) - (4^5))</f>
        <v>-0.43576343319471283</v>
      </c>
      <c r="H157">
        <f>( ((3^3)*'MP2-ACCT'!N157) - ((4^3)*'MP2-ACCQ'!N157) ) / ((3^3) - (4^3))</f>
        <v>-1.4936595212322985</v>
      </c>
      <c r="I157">
        <f>( ((3^5)*'MP2-ACCT'!O157) - ((4^5)*'MP2-ACCQ'!O157) ) / ((3^5) - (4^5))</f>
        <v>-0.24956243460710709</v>
      </c>
      <c r="J157">
        <f>( ((3^3)*'MP2-ACCT'!P157) - ((4^3)*'MP2-ACCQ'!P157) ) / ((3^3) - (4^3))</f>
        <v>-0.74200209400183004</v>
      </c>
      <c r="K157">
        <f>( ((3^5)*'MP2-ACCT'!Q157) - ((4^5)*'MP2-ACCQ'!Q157) ) / ((3^5) - (4^5))</f>
        <v>-0.43577287758077354</v>
      </c>
      <c r="L157">
        <f>( ((3^3)*'MP2-ACCT'!R157) - ((4^3)*'MP2-ACCQ'!R157) ) / ((3^3) - (4^3))</f>
        <v>-1.4936462252694602</v>
      </c>
      <c r="M157">
        <f>( ((3^5)*'MP2-ACCT'!S157) - ((4^5)*'MP2-ACCQ'!S157) ) / ((3^5) - (4^5))</f>
        <v>-0.2496000032939292</v>
      </c>
      <c r="N157">
        <f>( ((3^3)*'MP2-ACCT'!T157) - ((4^3)*'MP2-ACCQ'!T157) ) / ((3^3) - (4^3))</f>
        <v>-0.74234148287439872</v>
      </c>
    </row>
    <row r="158" spans="1:14" x14ac:dyDescent="0.25">
      <c r="A158" s="1" t="s">
        <v>152</v>
      </c>
      <c r="B158">
        <f t="shared" si="6"/>
        <v>-2.0278222228396592E-2</v>
      </c>
      <c r="C158">
        <f t="shared" si="7"/>
        <v>-1.9732536074065887E-2</v>
      </c>
      <c r="D158">
        <f t="shared" si="8"/>
        <v>5.4568615433070455E-4</v>
      </c>
      <c r="E158">
        <f>( ((3^5)*'MP2-ACCT'!K158) - ((4^5)*'MP2-ACCQ'!K158) ) / ((3^5) - (4^5))</f>
        <v>-0.75165713056289418</v>
      </c>
      <c r="F158">
        <f>( ((3^3)*'MP2-ACCT'!L158) - ((4^3)*'MP2-ACCQ'!L158) ) / ((3^3) - (4^3))</f>
        <v>-2.4457016627031427</v>
      </c>
      <c r="G158">
        <f>( ((3^5)*'MP2-ACCT'!M158) - ((4^5)*'MP2-ACCQ'!M158) ) / ((3^5) - (4^5))</f>
        <v>-0.43632432242272212</v>
      </c>
      <c r="H158">
        <f>( ((3^3)*'MP2-ACCT'!N158) - ((4^3)*'MP2-ACCQ'!N158) ) / ((3^3) - (4^3))</f>
        <v>-1.4943845977320003</v>
      </c>
      <c r="I158">
        <f>( ((3^5)*'MP2-ACCT'!O158) - ((4^5)*'MP2-ACCQ'!O158) ) / ((3^5) - (4^5))</f>
        <v>-0.30520325036356133</v>
      </c>
      <c r="J158">
        <f>( ((3^3)*'MP2-ACCT'!P158) - ((4^3)*'MP2-ACCQ'!P158) ) / ((3^3) - (4^3))</f>
        <v>-0.94116840051935657</v>
      </c>
      <c r="K158">
        <f>( ((3^5)*'MP2-ACCT'!Q158) - ((4^5)*'MP2-ACCQ'!Q158) ) / ((3^5) - (4^5))</f>
        <v>-0.43633632415433682</v>
      </c>
      <c r="L158">
        <f>( ((3^3)*'MP2-ACCT'!R158) - ((4^3)*'MP2-ACCQ'!R158) ) / ((3^3) - (4^3))</f>
        <v>-1.4943934682615061</v>
      </c>
      <c r="M158">
        <f>( ((3^5)*'MP2-ACCT'!S158) - ((4^5)*'MP2-ACCQ'!S158) ) / ((3^5) - (4^5))</f>
        <v>-0.30527877221754934</v>
      </c>
      <c r="N158">
        <f>( ((3^3)*'MP2-ACCT'!T158) - ((4^3)*'MP2-ACCQ'!T158) ) / ((3^3) - (4^3))</f>
        <v>-0.94161769255857863</v>
      </c>
    </row>
    <row r="159" spans="1:14" x14ac:dyDescent="0.25">
      <c r="A159" s="1" t="s">
        <v>153</v>
      </c>
      <c r="B159">
        <f t="shared" si="6"/>
        <v>-1.7245181171229529E-2</v>
      </c>
      <c r="C159">
        <f t="shared" si="7"/>
        <v>-1.6776282158859956E-2</v>
      </c>
      <c r="D159">
        <f t="shared" si="8"/>
        <v>4.6889901236957243E-4</v>
      </c>
      <c r="E159">
        <f>( ((3^5)*'MP2-ACCT'!K159) - ((4^5)*'MP2-ACCQ'!K159) ) / ((3^5) - (4^5))</f>
        <v>-0.74959014438498706</v>
      </c>
      <c r="F159">
        <f>( ((3^3)*'MP2-ACCT'!L159) - ((4^3)*'MP2-ACCQ'!L159) ) / ((3^3) - (4^3))</f>
        <v>-2.4435492560690792</v>
      </c>
      <c r="G159">
        <f>( ((3^5)*'MP2-ACCT'!M159) - ((4^5)*'MP2-ACCQ'!M159) ) / ((3^5) - (4^5))</f>
        <v>-0.43582928933591025</v>
      </c>
      <c r="H159">
        <f>( ((3^3)*'MP2-ACCT'!N159) - ((4^3)*'MP2-ACCQ'!N159) ) / ((3^3) - (4^3))</f>
        <v>-1.4936475998779182</v>
      </c>
      <c r="I159">
        <f>( ((3^5)*'MP2-ACCT'!O159) - ((4^5)*'MP2-ACCQ'!O159) ) / ((3^5) - (4^5))</f>
        <v>-0.30521157794208836</v>
      </c>
      <c r="J159">
        <f>( ((3^3)*'MP2-ACCT'!P159) - ((4^3)*'MP2-ACCQ'!P159) ) / ((3^3) - (4^3))</f>
        <v>-0.94120575212691981</v>
      </c>
      <c r="K159">
        <f>( ((3^5)*'MP2-ACCT'!Q159) - ((4^5)*'MP2-ACCQ'!Q159) ) / ((3^5) - (4^5))</f>
        <v>-0.4358404661734277</v>
      </c>
      <c r="L159">
        <f>( ((3^3)*'MP2-ACCT'!R159) - ((4^3)*'MP2-ACCQ'!R159) ) / ((3^3) - (4^3))</f>
        <v>-1.4936562490600713</v>
      </c>
      <c r="M159">
        <f>( ((3^5)*'MP2-ACCT'!S159) - ((4^5)*'MP2-ACCQ'!S159) ) / ((3^5) - (4^5))</f>
        <v>-0.30527776726631445</v>
      </c>
      <c r="N159">
        <f>( ((3^3)*'MP2-ACCT'!T159) - ((4^3)*'MP2-ACCQ'!T159) ) / ((3^3) - (4^3))</f>
        <v>-0.94158863579539298</v>
      </c>
    </row>
    <row r="160" spans="1:14" x14ac:dyDescent="0.25">
      <c r="A160" s="1" t="s">
        <v>154</v>
      </c>
      <c r="B160">
        <f t="shared" si="6"/>
        <v>-1.6086288400648741E-2</v>
      </c>
      <c r="C160">
        <f t="shared" si="7"/>
        <v>-1.5380277711253942E-2</v>
      </c>
      <c r="D160">
        <f t="shared" si="8"/>
        <v>7.0601068939479816E-4</v>
      </c>
      <c r="E160">
        <f>( ((3^5)*'MP2-ACCT'!K160) - ((4^5)*'MP2-ACCQ'!K160) ) / ((3^5) - (4^5))</f>
        <v>-0.93544915447184407</v>
      </c>
      <c r="F160">
        <f>( ((3^3)*'MP2-ACCT'!L160) - ((4^3)*'MP2-ACCQ'!L160) ) / ((3^3) - (4^3))</f>
        <v>-2.9897394520928118</v>
      </c>
      <c r="G160">
        <f>( ((3^5)*'MP2-ACCT'!M160) - ((4^5)*'MP2-ACCQ'!M160) ) / ((3^5) - (4^5))</f>
        <v>-0.43596546177706264</v>
      </c>
      <c r="H160">
        <f>( ((3^3)*'MP2-ACCT'!N160) - ((4^3)*'MP2-ACCQ'!N160) ) / ((3^3) - (4^3))</f>
        <v>-1.4938583416046307</v>
      </c>
      <c r="I160">
        <f>( ((3^5)*'MP2-ACCT'!O160) - ((4^5)*'MP2-ACCQ'!O160) ) / ((3^5) - (4^5))</f>
        <v>-0.49182173768944354</v>
      </c>
      <c r="J160">
        <f>( ((3^3)*'MP2-ACCT'!P160) - ((4^3)*'MP2-ACCQ'!P160) ) / ((3^3) - (4^3))</f>
        <v>-1.4874567770928699</v>
      </c>
      <c r="K160">
        <f>( ((3^5)*'MP2-ACCT'!Q160) - ((4^5)*'MP2-ACCQ'!Q160) ) / ((3^5) - (4^5))</f>
        <v>-0.43597676941898589</v>
      </c>
      <c r="L160">
        <f>( ((3^3)*'MP2-ACCT'!R160) - ((4^3)*'MP2-ACCQ'!R160) ) / ((3^3) - (4^3))</f>
        <v>-1.4938749681495436</v>
      </c>
      <c r="M160">
        <f>( ((3^5)*'MP2-ACCT'!S160) - ((4^5)*'MP2-ACCQ'!S160) ) / ((3^5) - (4^5))</f>
        <v>-0.49191135517546675</v>
      </c>
      <c r="N160">
        <f>( ((3^3)*'MP2-ACCT'!T160) - ((4^3)*'MP2-ACCQ'!T160) ) / ((3^3) - (4^3))</f>
        <v>-1.4880452361094054</v>
      </c>
    </row>
    <row r="161" spans="1:14" x14ac:dyDescent="0.25">
      <c r="A161" s="1" t="s">
        <v>155</v>
      </c>
      <c r="B161">
        <f t="shared" si="6"/>
        <v>-1.3641413618428855E-2</v>
      </c>
      <c r="C161">
        <f t="shared" si="7"/>
        <v>-1.3110647188328217E-2</v>
      </c>
      <c r="D161">
        <f t="shared" si="8"/>
        <v>5.3076643010063762E-4</v>
      </c>
      <c r="E161">
        <f>( ((3^5)*'MP2-ACCT'!K161) - ((4^5)*'MP2-ACCQ'!K161) ) / ((3^5) - (4^5))</f>
        <v>-0.93392607030519814</v>
      </c>
      <c r="F161">
        <f>( ((3^3)*'MP2-ACCT'!L161) - ((4^3)*'MP2-ACCQ'!L161) ) / ((3^3) - (4^3))</f>
        <v>-2.988095791012138</v>
      </c>
      <c r="G161">
        <f>( ((3^5)*'MP2-ACCT'!M161) - ((4^5)*'MP2-ACCQ'!M161) ) / ((3^5) - (4^5))</f>
        <v>-0.43568452253138357</v>
      </c>
      <c r="H161">
        <f>( ((3^3)*'MP2-ACCT'!N161) - ((4^3)*'MP2-ACCQ'!N161) ) / ((3^3) - (4^3))</f>
        <v>-1.4934046171678392</v>
      </c>
      <c r="I161">
        <f>( ((3^5)*'MP2-ACCT'!O161) - ((4^5)*'MP2-ACCQ'!O161) ) / ((3^5) - (4^5))</f>
        <v>-0.49182409072091704</v>
      </c>
      <c r="J161">
        <f>( ((3^3)*'MP2-ACCT'!P161) - ((4^3)*'MP2-ACCQ'!P161) ) / ((3^3) - (4^3))</f>
        <v>-1.4874672172787675</v>
      </c>
      <c r="K161">
        <f>( ((3^5)*'MP2-ACCT'!Q161) - ((4^5)*'MP2-ACCQ'!Q161) ) / ((3^5) - (4^5))</f>
        <v>-0.43569480362997803</v>
      </c>
      <c r="L161">
        <f>( ((3^3)*'MP2-ACCT'!R161) - ((4^3)*'MP2-ACCQ'!R161) ) / ((3^3) - (4^3))</f>
        <v>-1.493418477004004</v>
      </c>
      <c r="M161">
        <f>( ((3^5)*'MP2-ACCT'!S161) - ((4^5)*'MP2-ACCQ'!S161) ) / ((3^5) - (4^5))</f>
        <v>-0.49188989812617123</v>
      </c>
      <c r="N161">
        <f>( ((3^3)*'MP2-ACCT'!T161) - ((4^3)*'MP2-ACCQ'!T161) ) / ((3^3) - (4^3))</f>
        <v>-1.4879080353688547</v>
      </c>
    </row>
    <row r="162" spans="1:14" x14ac:dyDescent="0.25">
      <c r="A162" s="1" t="s">
        <v>156</v>
      </c>
      <c r="B162">
        <f t="shared" si="6"/>
        <v>-2.0640150002694924E-2</v>
      </c>
      <c r="C162">
        <f t="shared" si="7"/>
        <v>-2.0178131770552277E-2</v>
      </c>
      <c r="D162">
        <f t="shared" si="8"/>
        <v>4.6201823214264692E-4</v>
      </c>
      <c r="E162">
        <f>( ((3^5)*'MP2-ACCT'!K162) - ((4^5)*'MP2-ACCQ'!K162) ) / ((3^5) - (4^5))</f>
        <v>-1.0093143103257241</v>
      </c>
      <c r="F162">
        <f>( ((3^3)*'MP2-ACCT'!L162) - ((4^3)*'MP2-ACCQ'!L162) ) / ((3^3) - (4^3))</f>
        <v>-3.2271836847215938</v>
      </c>
      <c r="G162">
        <f>( ((3^5)*'MP2-ACCT'!M162) - ((4^5)*'MP2-ACCQ'!M162) ) / ((3^5) - (4^5))</f>
        <v>-0.43626611542425131</v>
      </c>
      <c r="H162">
        <f>( ((3^3)*'MP2-ACCT'!N162) - ((4^3)*'MP2-ACCQ'!N162) ) / ((3^3) - (4^3))</f>
        <v>-1.4943136727196213</v>
      </c>
      <c r="I162">
        <f>( ((3^5)*'MP2-ACCT'!O162) - ((4^5)*'MP2-ACCQ'!O162) ) / ((3^5) - (4^5))</f>
        <v>-0.56268606476134475</v>
      </c>
      <c r="J162">
        <f>( ((3^3)*'MP2-ACCT'!P162) - ((4^3)*'MP2-ACCQ'!P162) ) / ((3^3) - (4^3))</f>
        <v>-1.7225919921394053</v>
      </c>
      <c r="K162">
        <f>( ((3^5)*'MP2-ACCT'!Q162) - ((4^5)*'MP2-ACCQ'!Q162) ) / ((3^5) - (4^5))</f>
        <v>-0.43627794966911881</v>
      </c>
      <c r="L162">
        <f>( ((3^3)*'MP2-ACCT'!R162) - ((4^3)*'MP2-ACCQ'!R162) ) / ((3^3) - (4^3))</f>
        <v>-1.4943018336138814</v>
      </c>
      <c r="M162">
        <f>( ((3^5)*'MP2-ACCT'!S162) - ((4^5)*'MP2-ACCQ'!S162) ) / ((3^5) - (4^5))</f>
        <v>-0.5627592177904428</v>
      </c>
      <c r="N162">
        <f>( ((3^3)*'MP2-ACCT'!T162) - ((4^3)*'MP2-ACCQ'!T162) ) / ((3^3) - (4^3))</f>
        <v>-1.7229808622033222</v>
      </c>
    </row>
    <row r="163" spans="1:14" x14ac:dyDescent="0.25">
      <c r="A163" s="1" t="s">
        <v>157</v>
      </c>
      <c r="B163">
        <f t="shared" si="6"/>
        <v>-1.9143671609421098E-2</v>
      </c>
      <c r="C163">
        <f t="shared" si="7"/>
        <v>-1.8686026614430418E-2</v>
      </c>
      <c r="D163">
        <f t="shared" si="8"/>
        <v>4.5764499499068023E-4</v>
      </c>
      <c r="E163">
        <f>( ((3^5)*'MP2-ACCT'!K163) - ((4^5)*'MP2-ACCQ'!K163) ) / ((3^5) - (4^5))</f>
        <v>-1.0085771555398089</v>
      </c>
      <c r="F163">
        <f>( ((3^3)*'MP2-ACCT'!L163) - ((4^3)*'MP2-ACCQ'!L163) ) / ((3^3) - (4^3))</f>
        <v>-3.2263708833967764</v>
      </c>
      <c r="G163">
        <f>( ((3^5)*'MP2-ACCT'!M163) - ((4^5)*'MP2-ACCQ'!M163) ) / ((3^5) - (4^5))</f>
        <v>-0.43625408682729877</v>
      </c>
      <c r="H163">
        <f>( ((3^3)*'MP2-ACCT'!N163) - ((4^3)*'MP2-ACCQ'!N163) ) / ((3^3) - (4^3))</f>
        <v>-1.4942483273756244</v>
      </c>
      <c r="I163">
        <f>( ((3^5)*'MP2-ACCT'!O163) - ((4^5)*'MP2-ACCQ'!O163) ) / ((3^5) - (4^5))</f>
        <v>-0.56269228283481743</v>
      </c>
      <c r="J163">
        <f>( ((3^3)*'MP2-ACCT'!P163) - ((4^3)*'MP2-ACCQ'!P163) ) / ((3^3) - (4^3))</f>
        <v>-1.7226096702894229</v>
      </c>
      <c r="K163">
        <f>( ((3^5)*'MP2-ACCT'!Q163) - ((4^5)*'MP2-ACCQ'!Q163) ) / ((3^5) - (4^5))</f>
        <v>-0.4362675287625094</v>
      </c>
      <c r="L163">
        <f>( ((3^3)*'MP2-ACCT'!R163) - ((4^3)*'MP2-ACCQ'!R163) ) / ((3^3) - (4^3))</f>
        <v>-1.4942488583694145</v>
      </c>
      <c r="M163">
        <f>( ((3^5)*'MP2-ACCT'!S163) - ((4^5)*'MP2-ACCQ'!S163) ) / ((3^5) - (4^5))</f>
        <v>-0.56276014091064064</v>
      </c>
      <c r="N163">
        <f>( ((3^3)*'MP2-ACCT'!T163) - ((4^3)*'MP2-ACCQ'!T163) ) / ((3^3) - (4^3))</f>
        <v>-1.72298548427959</v>
      </c>
    </row>
    <row r="164" spans="1:14" x14ac:dyDescent="0.25">
      <c r="A164" s="1" t="s">
        <v>158</v>
      </c>
      <c r="B164">
        <f t="shared" si="6"/>
        <v>-1.2564954724196387E-2</v>
      </c>
      <c r="C164">
        <f t="shared" si="7"/>
        <v>-1.2140081425390026E-2</v>
      </c>
      <c r="D164">
        <f t="shared" si="8"/>
        <v>4.2487329880636082E-4</v>
      </c>
      <c r="E164">
        <f>( ((3^5)*'MP2-ACCT'!K164) - ((4^5)*'MP2-ACCQ'!K164) ) / ((3^5) - (4^5))</f>
        <v>-0.74707752216778656</v>
      </c>
      <c r="F164">
        <f>( ((3^3)*'MP2-ACCT'!L164) - ((4^3)*'MP2-ACCQ'!L164) ) / ((3^3) - (4^3))</f>
        <v>-2.5251864217082169</v>
      </c>
      <c r="G164">
        <f>( ((3^5)*'MP2-ACCT'!M164) - ((4^5)*'MP2-ACCQ'!M164) ) / ((3^5) - (4^5))</f>
        <v>-0.41964554785889263</v>
      </c>
      <c r="H164">
        <f>( ((3^3)*'MP2-ACCT'!N164) - ((4^3)*'MP2-ACCQ'!N164) ) / ((3^3) - (4^3))</f>
        <v>-1.5372216248299682</v>
      </c>
      <c r="I164">
        <f>( ((3^5)*'MP2-ACCT'!O164) - ((4^5)*'MP2-ACCQ'!O164) ) / ((3^5) - (4^5))</f>
        <v>-0.32131958722216125</v>
      </c>
      <c r="J164">
        <f>( ((3^3)*'MP2-ACCT'!P164) - ((4^3)*'MP2-ACCQ'!P164) ) / ((3^3) - (4^3))</f>
        <v>-0.98151222924078518</v>
      </c>
      <c r="K164">
        <f>( ((3^5)*'MP2-ACCT'!Q164) - ((4^5)*'MP2-ACCQ'!Q164) ) / ((3^5) - (4^5))</f>
        <v>-0.41964852831373445</v>
      </c>
      <c r="L164">
        <f>( ((3^3)*'MP2-ACCT'!R164) - ((4^3)*'MP2-ACCQ'!R164) ) / ((3^3) - (4^3))</f>
        <v>-1.5371908972693353</v>
      </c>
      <c r="M164">
        <f>( ((3^5)*'MP2-ACCT'!S164) - ((4^5)*'MP2-ACCQ'!S164) ) / ((3^5) - (4^5))</f>
        <v>-0.32137581433679757</v>
      </c>
      <c r="N164">
        <f>( ((3^3)*'MP2-ACCT'!T164) - ((4^3)*'MP2-ACCQ'!T164) ) / ((3^3) - (4^3))</f>
        <v>-0.9819086225307464</v>
      </c>
    </row>
    <row r="165" spans="1:14" x14ac:dyDescent="0.25">
      <c r="A165" s="1" t="s">
        <v>159</v>
      </c>
      <c r="B165">
        <f t="shared" si="6"/>
        <v>-1.1794373328695595E-2</v>
      </c>
      <c r="C165">
        <f t="shared" si="7"/>
        <v>-1.1328409214725443E-2</v>
      </c>
      <c r="D165">
        <f t="shared" si="8"/>
        <v>4.6596411397015203E-4</v>
      </c>
      <c r="E165">
        <f>( ((3^5)*'MP2-ACCT'!K165) - ((4^5)*'MP2-ACCQ'!K165) ) / ((3^5) - (4^5))</f>
        <v>-0.74680271661928788</v>
      </c>
      <c r="F165">
        <f>( ((3^3)*'MP2-ACCT'!L165) - ((4^3)*'MP2-ACCQ'!L165) ) / ((3^3) - (4^3))</f>
        <v>-2.5249372323677979</v>
      </c>
      <c r="G165">
        <f>( ((3^5)*'MP2-ACCT'!M165) - ((4^5)*'MP2-ACCQ'!M165) ) / ((3^5) - (4^5))</f>
        <v>-0.41977353328435885</v>
      </c>
      <c r="H165">
        <f>( ((3^3)*'MP2-ACCT'!N165) - ((4^3)*'MP2-ACCQ'!N165) ) / ((3^3) - (4^3))</f>
        <v>-1.5373247967313763</v>
      </c>
      <c r="I165">
        <f>( ((3^5)*'MP2-ACCT'!O165) - ((4^5)*'MP2-ACCQ'!O165) ) / ((3^5) - (4^5))</f>
        <v>-0.32132139862365838</v>
      </c>
      <c r="J165">
        <f>( ((3^3)*'MP2-ACCT'!P165) - ((4^3)*'MP2-ACCQ'!P165) ) / ((3^3) - (4^3))</f>
        <v>-0.98152584701899637</v>
      </c>
      <c r="K165">
        <f>( ((3^5)*'MP2-ACCT'!Q165) - ((4^5)*'MP2-ACCQ'!Q165) ) / ((3^5) - (4^5))</f>
        <v>-0.41977865941725051</v>
      </c>
      <c r="L165">
        <f>( ((3^3)*'MP2-ACCT'!R165) - ((4^3)*'MP2-ACCQ'!R165) ) / ((3^3) - (4^3))</f>
        <v>-1.537311227980986</v>
      </c>
      <c r="M165">
        <f>( ((3^5)*'MP2-ACCT'!S165) - ((4^5)*'MP2-ACCQ'!S165) ) / ((3^5) - (4^5))</f>
        <v>-0.3213769182304364</v>
      </c>
      <c r="N165">
        <f>( ((3^3)*'MP2-ACCT'!T165) - ((4^3)*'MP2-ACCQ'!T165) ) / ((3^3) - (4^3))</f>
        <v>-0.9819447341436871</v>
      </c>
    </row>
    <row r="166" spans="1:14" x14ac:dyDescent="0.25">
      <c r="A166" s="1" t="s">
        <v>160</v>
      </c>
      <c r="B166">
        <f t="shared" si="6"/>
        <v>-1.1734563652459506E-2</v>
      </c>
      <c r="C166">
        <f t="shared" si="7"/>
        <v>-1.1301418349251469E-2</v>
      </c>
      <c r="D166">
        <f t="shared" si="8"/>
        <v>4.331453032080379E-4</v>
      </c>
      <c r="E166">
        <f>( ((3^5)*'MP2-ACCT'!K166) - ((4^5)*'MP2-ACCQ'!K166) ) / ((3^5) - (4^5))</f>
        <v>-0.74666790024361762</v>
      </c>
      <c r="F166">
        <f>( ((3^3)*'MP2-ACCT'!L166) - ((4^3)*'MP2-ACCQ'!L166) ) / ((3^3) - (4^3))</f>
        <v>-2.5248823374266935</v>
      </c>
      <c r="G166">
        <f>( ((3^5)*'MP2-ACCT'!M166) - ((4^5)*'MP2-ACCQ'!M166) ) / ((3^5) - (4^5))</f>
        <v>-0.41967947967286268</v>
      </c>
      <c r="H166">
        <f>( ((3^3)*'MP2-ACCT'!N166) - ((4^3)*'MP2-ACCQ'!N166) ) / ((3^3) - (4^3))</f>
        <v>-1.5372864077051089</v>
      </c>
      <c r="I166">
        <f>( ((3^5)*'MP2-ACCT'!O166) - ((4^5)*'MP2-ACCQ'!O166) ) / ((3^5) - (4^5))</f>
        <v>-0.32132347529242716</v>
      </c>
      <c r="J166">
        <f>( ((3^3)*'MP2-ACCT'!P166) - ((4^3)*'MP2-ACCQ'!P166) ) / ((3^3) - (4^3))</f>
        <v>-0.98152631134745305</v>
      </c>
      <c r="K166">
        <f>( ((3^5)*'MP2-ACCT'!Q166) - ((4^5)*'MP2-ACCQ'!Q166) ) / ((3^5) - (4^5))</f>
        <v>-0.41968389398061801</v>
      </c>
      <c r="L166">
        <f>( ((3^3)*'MP2-ACCT'!R166) - ((4^3)*'MP2-ACCQ'!R166) ) / ((3^3) - (4^3))</f>
        <v>-1.5372710354363228</v>
      </c>
      <c r="M166">
        <f>( ((3^5)*'MP2-ACCT'!S166) - ((4^5)*'MP2-ACCQ'!S166) ) / ((3^5) - (4^5))</f>
        <v>-0.3213768999142072</v>
      </c>
      <c r="N166">
        <f>( ((3^3)*'MP2-ACCT'!T166) - ((4^3)*'MP2-ACCQ'!T166) ) / ((3^3) - (4^3))</f>
        <v>-0.98191698998991195</v>
      </c>
    </row>
    <row r="167" spans="1:14" x14ac:dyDescent="0.25">
      <c r="A167" s="1" t="s">
        <v>45</v>
      </c>
      <c r="B167">
        <f t="shared" si="6"/>
        <v>-2.3201928978424602E-2</v>
      </c>
      <c r="C167">
        <f t="shared" si="7"/>
        <v>-1.8323226580833185E-2</v>
      </c>
      <c r="D167">
        <f t="shared" si="8"/>
        <v>4.8787023975914168E-3</v>
      </c>
      <c r="E167">
        <f>( ((3^5)*'MP2-ACCT'!K167) - ((4^5)*'MP2-ACCQ'!K167) ) / ((3^5) - (4^5))</f>
        <v>-0.52949697083447544</v>
      </c>
      <c r="F167">
        <f>( ((3^3)*'MP2-ACCT'!L167) - ((4^3)*'MP2-ACCQ'!L167) ) / ((3^3) - (4^3))</f>
        <v>-1.8087744653204907</v>
      </c>
      <c r="G167">
        <f>( ((3^5)*'MP2-ACCT'!M167) - ((4^5)*'MP2-ACCQ'!M167) ) / ((3^5) - (4^5))</f>
        <v>-0.41991435949107497</v>
      </c>
      <c r="H167">
        <f>( ((3^3)*'MP2-ACCT'!N167) - ((4^3)*'MP2-ACCQ'!N167) ) / ((3^3) - (4^3))</f>
        <v>-1.5375833215838706</v>
      </c>
      <c r="I167">
        <f>( ((3^5)*'MP2-ACCT'!O167) - ((4^5)*'MP2-ACCQ'!O167) ) / ((3^5) - (4^5))</f>
        <v>-9.9140923621114888E-2</v>
      </c>
      <c r="J167">
        <f>( ((3^3)*'MP2-ACCT'!P167) - ((4^3)*'MP2-ACCQ'!P167) ) / ((3^3) - (4^3))</f>
        <v>-0.25843090248048106</v>
      </c>
      <c r="K167">
        <f>( ((3^5)*'MP2-ACCT'!Q167) - ((4^5)*'MP2-ACCQ'!Q167) ) / ((3^5) - (4^5))</f>
        <v>-0.41991775257476149</v>
      </c>
      <c r="L167">
        <f>( ((3^3)*'MP2-ACCT'!R167) - ((4^3)*'MP2-ACCQ'!R167) ) / ((3^3) - (4^3))</f>
        <v>-1.5375991665605586</v>
      </c>
      <c r="M167">
        <f>( ((3^5)*'MP2-ACCT'!S167) - ((4^5)*'MP2-ACCQ'!S167) ) / ((3^5) - (4^5))</f>
        <v>-0.10074074794781132</v>
      </c>
      <c r="N167">
        <f>( ((3^3)*'MP2-ACCT'!T167) - ((4^3)*'MP2-ACCQ'!T167) ) / ((3^3) - (4^3))</f>
        <v>-0.26169054249100149</v>
      </c>
    </row>
    <row r="168" spans="1:14" x14ac:dyDescent="0.25">
      <c r="A168" s="1" t="s">
        <v>46</v>
      </c>
      <c r="B168">
        <f t="shared" si="6"/>
        <v>-2.210351992449977E-2</v>
      </c>
      <c r="C168">
        <f t="shared" si="7"/>
        <v>-1.7298446095602049E-2</v>
      </c>
      <c r="D168">
        <f t="shared" si="8"/>
        <v>4.8050738288977213E-3</v>
      </c>
      <c r="E168">
        <f>( ((3^5)*'MP2-ACCT'!K168) - ((4^5)*'MP2-ACCQ'!K168) ) / ((3^5) - (4^5))</f>
        <v>-0.5288590165129412</v>
      </c>
      <c r="F168">
        <f>( ((3^3)*'MP2-ACCT'!L168) - ((4^3)*'MP2-ACCQ'!L168) ) / ((3^3) - (4^3))</f>
        <v>-1.8082453834380556</v>
      </c>
      <c r="G168">
        <f>( ((3^5)*'MP2-ACCT'!M168) - ((4^5)*'MP2-ACCQ'!M168) ) / ((3^5) - (4^5))</f>
        <v>-0.4198431537620147</v>
      </c>
      <c r="H168">
        <f>( ((3^3)*'MP2-ACCT'!N168) - ((4^3)*'MP2-ACCQ'!N168) ) / ((3^3) - (4^3))</f>
        <v>-1.5375859001624739</v>
      </c>
      <c r="I168">
        <f>( ((3^5)*'MP2-ACCT'!O168) - ((4^5)*'MP2-ACCQ'!O168) ) / ((3^5) - (4^5))</f>
        <v>-9.9140923621226812E-2</v>
      </c>
      <c r="J168">
        <f>( ((3^3)*'MP2-ACCT'!P168) - ((4^3)*'MP2-ACCQ'!P168) ) / ((3^3) - (4^3))</f>
        <v>-0.25843090248078171</v>
      </c>
      <c r="K168">
        <f>( ((3^5)*'MP2-ACCT'!Q168) - ((4^5)*'MP2-ACCQ'!Q168) ) / ((3^5) - (4^5))</f>
        <v>-0.41984569025313584</v>
      </c>
      <c r="L168">
        <f>( ((3^3)*'MP2-ACCT'!R168) - ((4^3)*'MP2-ACCQ'!R168) ) / ((3^3) - (4^3))</f>
        <v>-1.5375850305462855</v>
      </c>
      <c r="M168">
        <f>( ((3^5)*'MP2-ACCT'!S168) - ((4^5)*'MP2-ACCQ'!S168) ) / ((3^5) - (4^5))</f>
        <v>-0.10069585121995089</v>
      </c>
      <c r="N168">
        <f>( ((3^3)*'MP2-ACCT'!T168) - ((4^3)*'MP2-ACCQ'!T168) ) / ((3^3) - (4^3))</f>
        <v>-0.26167938183602263</v>
      </c>
    </row>
    <row r="169" spans="1:14" x14ac:dyDescent="0.25">
      <c r="A169" s="1" t="s">
        <v>47</v>
      </c>
      <c r="B169">
        <f t="shared" si="6"/>
        <v>-2.1990335218563195E-2</v>
      </c>
      <c r="C169">
        <f t="shared" si="7"/>
        <v>-1.7480730710991654E-2</v>
      </c>
      <c r="D169">
        <f t="shared" si="8"/>
        <v>4.5096045075715407E-3</v>
      </c>
      <c r="E169">
        <f>( ((3^5)*'MP2-ACCT'!K169) - ((4^5)*'MP2-ACCQ'!K169) ) / ((3^5) - (4^5))</f>
        <v>-0.52890213116717699</v>
      </c>
      <c r="F169">
        <f>( ((3^3)*'MP2-ACCT'!L169) - ((4^3)*'MP2-ACCQ'!L169) ) / ((3^3) - (4^3))</f>
        <v>-1.8081580516975186</v>
      </c>
      <c r="G169">
        <f>( ((3^5)*'MP2-ACCT'!M169) - ((4^5)*'MP2-ACCQ'!M169) ) / ((3^5) - (4^5))</f>
        <v>-0.41988130078928104</v>
      </c>
      <c r="H169">
        <f>( ((3^3)*'MP2-ACCT'!N169) - ((4^3)*'MP2-ACCQ'!N169) ) / ((3^3) - (4^3))</f>
        <v>-1.5376167207552354</v>
      </c>
      <c r="I169">
        <f>( ((3^5)*'MP2-ACCT'!O169) - ((4^5)*'MP2-ACCQ'!O169) ) / ((3^5) - (4^5))</f>
        <v>-9.9140923621122257E-2</v>
      </c>
      <c r="J169">
        <f>( ((3^3)*'MP2-ACCT'!P169) - ((4^3)*'MP2-ACCQ'!P169) ) / ((3^3) - (4^3))</f>
        <v>-0.25843090248049372</v>
      </c>
      <c r="K169">
        <f>( ((3^5)*'MP2-ACCT'!Q169) - ((4^5)*'MP2-ACCQ'!Q169) ) / ((3^5) - (4^5))</f>
        <v>-0.41988485533071912</v>
      </c>
      <c r="L169">
        <f>( ((3^3)*'MP2-ACCT'!R169) - ((4^3)*'MP2-ACCQ'!R169) ) / ((3^3) - (4^3))</f>
        <v>-1.5376322451408204</v>
      </c>
      <c r="M169">
        <f>( ((3^5)*'MP2-ACCT'!S169) - ((4^5)*'MP2-ACCQ'!S169) ) / ((3^5) - (4^5))</f>
        <v>-0.10062638343037275</v>
      </c>
      <c r="N169">
        <f>( ((3^3)*'MP2-ACCT'!T169) - ((4^3)*'MP2-ACCQ'!T169) ) / ((3^3) - (4^3))</f>
        <v>-0.26143596825179166</v>
      </c>
    </row>
    <row r="170" spans="1:14" x14ac:dyDescent="0.25">
      <c r="A170" s="1" t="s">
        <v>0</v>
      </c>
      <c r="B170">
        <f t="shared" si="6"/>
        <v>-1.6121694953700139E-2</v>
      </c>
      <c r="C170">
        <f t="shared" si="7"/>
        <v>-1.5489894668073267E-2</v>
      </c>
      <c r="D170">
        <f t="shared" si="8"/>
        <v>6.3180028562687118E-4</v>
      </c>
      <c r="E170">
        <f>( ((3^5)*'MP2-ACCT'!K170) - ((4^5)*'MP2-ACCQ'!K170) ) / ((3^5) - (4^5))</f>
        <v>-0.48164113007584297</v>
      </c>
      <c r="F170">
        <f>( ((3^3)*'MP2-ACCT'!L170) - ((4^3)*'MP2-ACCQ'!L170) ) / ((3^3) - (4^3))</f>
        <v>-1.7309389036751284</v>
      </c>
      <c r="G170">
        <f>( ((3^5)*'MP2-ACCT'!M170) - ((4^5)*'MP2-ACCQ'!M170) ) / ((3^5) - (4^5))</f>
        <v>-0.41991476645376619</v>
      </c>
      <c r="H170">
        <f>( ((3^3)*'MP2-ACCT'!N170) - ((4^3)*'MP2-ACCQ'!N170) ) / ((3^3) - (4^3))</f>
        <v>-1.5375944591073356</v>
      </c>
      <c r="I170">
        <f>( ((3^5)*'MP2-ACCT'!O170) - ((4^5)*'MP2-ACCQ'!O170) ) / ((3^5) - (4^5))</f>
        <v>-5.4092224965981331E-2</v>
      </c>
      <c r="J170">
        <f>( ((3^3)*'MP2-ACCT'!P170) - ((4^3)*'MP2-ACCQ'!P170) ) / ((3^3) - (4^3))</f>
        <v>-0.18485688827018812</v>
      </c>
      <c r="K170">
        <f>( ((3^5)*'MP2-ACCT'!Q170) - ((4^5)*'MP2-ACCQ'!Q170) ) / ((3^5) - (4^5))</f>
        <v>-0.41991719765776292</v>
      </c>
      <c r="L170">
        <f>( ((3^3)*'MP2-ACCT'!R170) - ((4^3)*'MP2-ACCQ'!R170) ) / ((3^3) - (4^3))</f>
        <v>-1.5375998968926052</v>
      </c>
      <c r="M170">
        <f>( ((3^5)*'MP2-ACCT'!S170) - ((4^5)*'MP2-ACCQ'!S170) ) / ((3^5) - (4^5))</f>
        <v>-5.4132626562576683E-2</v>
      </c>
      <c r="N170">
        <f>( ((3^3)*'MP2-ACCT'!T170) - ((4^3)*'MP2-ACCQ'!T170) ) / ((3^3) - (4^3))</f>
        <v>-0.18544041796995323</v>
      </c>
    </row>
    <row r="171" spans="1:14" x14ac:dyDescent="0.25">
      <c r="A171" s="1" t="s">
        <v>1</v>
      </c>
      <c r="B171">
        <f t="shared" si="6"/>
        <v>-1.5841684396464162E-2</v>
      </c>
      <c r="C171">
        <f t="shared" si="7"/>
        <v>-1.5195452516008734E-2</v>
      </c>
      <c r="D171">
        <f t="shared" si="8"/>
        <v>6.462318804554279E-4</v>
      </c>
      <c r="E171">
        <f>( ((3^5)*'MP2-ACCT'!K171) - ((4^5)*'MP2-ACCQ'!K171) ) / ((3^5) - (4^5))</f>
        <v>-0.48142315160459304</v>
      </c>
      <c r="F171">
        <f>( ((3^3)*'MP2-ACCT'!L171) - ((4^3)*'MP2-ACCQ'!L171) ) / ((3^3) - (4^3))</f>
        <v>-1.7308647848545988</v>
      </c>
      <c r="G171">
        <f>( ((3^5)*'MP2-ACCT'!M171) - ((4^5)*'MP2-ACCQ'!M171) ) / ((3^5) - (4^5))</f>
        <v>-0.41982946669923593</v>
      </c>
      <c r="H171">
        <f>( ((3^3)*'MP2-ACCT'!N171) - ((4^3)*'MP2-ACCQ'!N171) ) / ((3^3) - (4^3))</f>
        <v>-1.5376676721273415</v>
      </c>
      <c r="I171">
        <f>( ((3^5)*'MP2-ACCT'!O171) - ((4^5)*'MP2-ACCQ'!O171) ) / ((3^5) - (4^5))</f>
        <v>-5.4092224965979901E-2</v>
      </c>
      <c r="J171">
        <f>( ((3^3)*'MP2-ACCT'!P171) - ((4^3)*'MP2-ACCQ'!P171) ) / ((3^3) - (4^3))</f>
        <v>-0.18485688827017041</v>
      </c>
      <c r="K171">
        <f>( ((3^5)*'MP2-ACCT'!Q171) - ((4^5)*'MP2-ACCQ'!Q171) ) / ((3^5) - (4^5))</f>
        <v>-0.4198313977585369</v>
      </c>
      <c r="L171">
        <f>( ((3^3)*'MP2-ACCT'!R171) - ((4^3)*'MP2-ACCQ'!R171) ) / ((3^3) - (4^3))</f>
        <v>-1.5376619575204737</v>
      </c>
      <c r="M171">
        <f>( ((3^5)*'MP2-ACCT'!S171) - ((4^5)*'MP2-ACCQ'!S171) ) / ((3^5) - (4^5))</f>
        <v>-5.4133572258739195E-2</v>
      </c>
      <c r="N171">
        <f>( ((3^3)*'MP2-ACCT'!T171) - ((4^3)*'MP2-ACCQ'!T171) ) / ((3^3) - (4^3))</f>
        <v>-0.18546555640543336</v>
      </c>
    </row>
    <row r="172" spans="1:14" x14ac:dyDescent="0.25">
      <c r="A172" s="1" t="s">
        <v>2</v>
      </c>
      <c r="B172">
        <f t="shared" si="6"/>
        <v>-1.5552987096683957E-2</v>
      </c>
      <c r="C172">
        <f t="shared" si="7"/>
        <v>-1.494098253682366E-2</v>
      </c>
      <c r="D172">
        <f t="shared" si="8"/>
        <v>6.1200455986029634E-4</v>
      </c>
      <c r="E172">
        <f>( ((3^5)*'MP2-ACCT'!K172) - ((4^5)*'MP2-ACCQ'!K172) ) / ((3^5) - (4^5))</f>
        <v>-0.48132672654341657</v>
      </c>
      <c r="F172">
        <f>( ((3^3)*'MP2-ACCT'!L172) - ((4^3)*'MP2-ACCQ'!L172) ) / ((3^3) - (4^3))</f>
        <v>-1.7307183686200776</v>
      </c>
      <c r="G172">
        <f>( ((3^5)*'MP2-ACCT'!M172) - ((4^5)*'MP2-ACCQ'!M172) ) / ((3^5) - (4^5))</f>
        <v>-0.41990062195991668</v>
      </c>
      <c r="H172">
        <f>( ((3^3)*'MP2-ACCT'!N172) - ((4^3)*'MP2-ACCQ'!N172) ) / ((3^3) - (4^3))</f>
        <v>-1.537642372870722</v>
      </c>
      <c r="I172">
        <f>( ((3^5)*'MP2-ACCT'!O172) - ((4^5)*'MP2-ACCQ'!O172) ) / ((3^5) - (4^5))</f>
        <v>-5.4092224965983558E-2</v>
      </c>
      <c r="J172">
        <f>( ((3^3)*'MP2-ACCT'!P172) - ((4^3)*'MP2-ACCQ'!P172) ) / ((3^3) - (4^3))</f>
        <v>-0.18485688827018806</v>
      </c>
      <c r="K172">
        <f>( ((3^5)*'MP2-ACCT'!Q172) - ((4^5)*'MP2-ACCQ'!Q172) ) / ((3^5) - (4^5))</f>
        <v>-0.41990309166426071</v>
      </c>
      <c r="L172">
        <f>( ((3^3)*'MP2-ACCT'!R172) - ((4^3)*'MP2-ACCQ'!R172) ) / ((3^3) - (4^3))</f>
        <v>-1.5376470231523767</v>
      </c>
      <c r="M172">
        <f>( ((3^5)*'MP2-ACCT'!S172) - ((4^5)*'MP2-ACCQ'!S172) ) / ((3^5) - (4^5))</f>
        <v>-5.4131607559382393E-2</v>
      </c>
      <c r="N172">
        <f>( ((3^3)*'MP2-ACCT'!T172) - ((4^3)*'MP2-ACCQ'!T172) ) / ((3^3) - (4^3))</f>
        <v>-0.18542239025065074</v>
      </c>
    </row>
    <row r="173" spans="1:14" x14ac:dyDescent="0.25">
      <c r="A173" s="1" t="s">
        <v>3</v>
      </c>
      <c r="B173">
        <f t="shared" si="6"/>
        <v>-1.693114560015363E-2</v>
      </c>
      <c r="C173">
        <f t="shared" si="7"/>
        <v>-1.6604682438983387E-2</v>
      </c>
      <c r="D173">
        <f t="shared" si="8"/>
        <v>3.2646316117024288E-4</v>
      </c>
      <c r="E173">
        <f>( ((3^5)*'MP2-ACCT'!K173) - ((4^5)*'MP2-ACCQ'!K173) ) / ((3^5) - (4^5))</f>
        <v>-0.6751366110076672</v>
      </c>
      <c r="F173">
        <f>( ((3^3)*'MP2-ACCT'!L173) - ((4^3)*'MP2-ACCQ'!L173) ) / ((3^3) - (4^3))</f>
        <v>-2.2830094849087046</v>
      </c>
      <c r="G173">
        <f>( ((3^5)*'MP2-ACCT'!M173) - ((4^5)*'MP2-ACCQ'!M173) ) / ((3^5) - (4^5))</f>
        <v>-0.41971645892667436</v>
      </c>
      <c r="H173">
        <f>( ((3^3)*'MP2-ACCT'!N173) - ((4^3)*'MP2-ACCQ'!N173) ) / ((3^3) - (4^3))</f>
        <v>-1.5372441411202711</v>
      </c>
      <c r="I173">
        <f>( ((3^5)*'MP2-ACCT'!O173) - ((4^5)*'MP2-ACCQ'!O173) ) / ((3^5) - (4^5))</f>
        <v>-0.24738084857005338</v>
      </c>
      <c r="J173">
        <f>( ((3^3)*'MP2-ACCT'!P173) - ((4^3)*'MP2-ACCQ'!P173) ) / ((3^3) - (4^3))</f>
        <v>-0.73687350169921939</v>
      </c>
      <c r="K173">
        <f>( ((3^5)*'MP2-ACCT'!Q173) - ((4^5)*'MP2-ACCQ'!Q173) ) / ((3^5) - (4^5))</f>
        <v>-0.41971891920135296</v>
      </c>
      <c r="L173">
        <f>( ((3^3)*'MP2-ACCT'!R173) - ((4^3)*'MP2-ACCQ'!R173) ) / ((3^3) - (4^3))</f>
        <v>-1.5372055368231901</v>
      </c>
      <c r="M173">
        <f>( ((3^5)*'MP2-ACCT'!S173) - ((4^5)*'MP2-ACCQ'!S173) ) / ((3^5) - (4^5))</f>
        <v>-0.24741672590484454</v>
      </c>
      <c r="N173">
        <f>( ((3^3)*'MP2-ACCT'!T173) - ((4^3)*'MP2-ACCQ'!T173) ) / ((3^3) - (4^3))</f>
        <v>-0.73720023154800107</v>
      </c>
    </row>
    <row r="174" spans="1:14" x14ac:dyDescent="0.25">
      <c r="A174" s="1" t="s">
        <v>4</v>
      </c>
      <c r="B174">
        <f t="shared" si="6"/>
        <v>-1.7794727611631589E-2</v>
      </c>
      <c r="C174">
        <f t="shared" si="7"/>
        <v>-1.7480763567371715E-2</v>
      </c>
      <c r="D174">
        <f t="shared" si="8"/>
        <v>3.1396404425987345E-4</v>
      </c>
      <c r="E174">
        <f>( ((3^5)*'MP2-ACCT'!K174) - ((4^5)*'MP2-ACCQ'!K174) ) / ((3^5) - (4^5))</f>
        <v>-0.67577298194414348</v>
      </c>
      <c r="F174">
        <f>( ((3^3)*'MP2-ACCT'!L174) - ((4^3)*'MP2-ACCQ'!L174) ) / ((3^3) - (4^3))</f>
        <v>-2.2833359375220263</v>
      </c>
      <c r="G174">
        <f>( ((3^5)*'MP2-ACCT'!M174) - ((4^5)*'MP2-ACCQ'!M174) ) / ((3^5) - (4^5))</f>
        <v>-0.41970676888768349</v>
      </c>
      <c r="H174">
        <f>( ((3^3)*'MP2-ACCT'!N174) - ((4^3)*'MP2-ACCQ'!N174) ) / ((3^3) - (4^3))</f>
        <v>-1.5373466297144389</v>
      </c>
      <c r="I174">
        <f>( ((3^5)*'MP2-ACCT'!O174) - ((4^5)*'MP2-ACCQ'!O174) ) / ((3^5) - (4^5))</f>
        <v>-0.2474103252630101</v>
      </c>
      <c r="J174">
        <f>( ((3^3)*'MP2-ACCT'!P174) - ((4^3)*'MP2-ACCQ'!P174) ) / ((3^3) - (4^3))</f>
        <v>-0.7368504679894059</v>
      </c>
      <c r="K174">
        <f>( ((3^5)*'MP2-ACCT'!Q174) - ((4^5)*'MP2-ACCQ'!Q174) ) / ((3^5) - (4^5))</f>
        <v>-0.41970960706754495</v>
      </c>
      <c r="L174">
        <f>( ((3^3)*'MP2-ACCT'!R174) - ((4^3)*'MP2-ACCQ'!R174) ) / ((3^3) - (4^3))</f>
        <v>-1.5373069733666203</v>
      </c>
      <c r="M174">
        <f>( ((3^5)*'MP2-ACCT'!S174) - ((4^5)*'MP2-ACCQ'!S174) ) / ((3^5) - (4^5))</f>
        <v>-0.24744564900412219</v>
      </c>
      <c r="N174">
        <f>( ((3^3)*'MP2-ACCT'!T174) - ((4^3)*'MP2-ACCQ'!T174) ) / ((3^3) - (4^3))</f>
        <v>-0.73716592646051071</v>
      </c>
    </row>
    <row r="175" spans="1:14" x14ac:dyDescent="0.25">
      <c r="A175" s="1" t="s">
        <v>5</v>
      </c>
      <c r="B175">
        <f t="shared" si="6"/>
        <v>-1.7192274943983676E-2</v>
      </c>
      <c r="C175">
        <f t="shared" si="7"/>
        <v>-1.6889985443442335E-2</v>
      </c>
      <c r="D175">
        <f t="shared" si="8"/>
        <v>3.0228950054134174E-4</v>
      </c>
      <c r="E175">
        <f>( ((3^5)*'MP2-ACCT'!K175) - ((4^5)*'MP2-ACCQ'!K175) ) / ((3^5) - (4^5))</f>
        <v>-0.67558856899582209</v>
      </c>
      <c r="F175">
        <f>( ((3^3)*'MP2-ACCT'!L175) - ((4^3)*'MP2-ACCQ'!L175) ) / ((3^3) - (4^3))</f>
        <v>-2.2828705807339014</v>
      </c>
      <c r="G175">
        <f>( ((3^5)*'MP2-ACCT'!M175) - ((4^5)*'MP2-ACCQ'!M175) ) / ((3^5) - (4^5))</f>
        <v>-0.41972601905604495</v>
      </c>
      <c r="H175">
        <f>( ((3^3)*'MP2-ACCT'!N175) - ((4^3)*'MP2-ACCQ'!N175) ) / ((3^3) - (4^3))</f>
        <v>-1.5373310650085152</v>
      </c>
      <c r="I175">
        <f>( ((3^5)*'MP2-ACCT'!O175) - ((4^5)*'MP2-ACCQ'!O175) ) / ((3^5) - (4^5))</f>
        <v>-0.24741066950318391</v>
      </c>
      <c r="J175">
        <f>( ((3^3)*'MP2-ACCT'!P175) - ((4^3)*'MP2-ACCQ'!P175) ) / ((3^3) - (4^3))</f>
        <v>-0.7367991212179954</v>
      </c>
      <c r="K175">
        <f>( ((3^5)*'MP2-ACCT'!Q175) - ((4^5)*'MP2-ACCQ'!Q175) ) / ((3^5) - (4^5))</f>
        <v>-0.41972669227308168</v>
      </c>
      <c r="L175">
        <f>( ((3^3)*'MP2-ACCT'!R175) - ((4^3)*'MP2-ACCQ'!R175) ) / ((3^3) - (4^3))</f>
        <v>-1.5372739359117367</v>
      </c>
      <c r="M175">
        <f>( ((3^5)*'MP2-ACCT'!S175) - ((4^5)*'MP2-ACCQ'!S175) ) / ((3^5) - (4^5))</f>
        <v>-0.24744463457453109</v>
      </c>
      <c r="N175">
        <f>( ((3^3)*'MP2-ACCT'!T175) - ((4^3)*'MP2-ACCQ'!T175) ) / ((3^3) - (4^3))</f>
        <v>-0.73712390152693164</v>
      </c>
    </row>
    <row r="176" spans="1:14" x14ac:dyDescent="0.25">
      <c r="A176" s="1" t="s">
        <v>6</v>
      </c>
      <c r="B176">
        <f t="shared" si="6"/>
        <v>-1.7799937116146913E-2</v>
      </c>
      <c r="C176">
        <f t="shared" si="7"/>
        <v>-1.7486052945708819E-2</v>
      </c>
      <c r="D176">
        <f t="shared" si="8"/>
        <v>3.1388417043809458E-4</v>
      </c>
      <c r="E176">
        <f>( ((3^5)*'MP2-ACCT'!K176) - ((4^5)*'MP2-ACCQ'!K176) ) / ((3^5) - (4^5))</f>
        <v>-0.67577840085978391</v>
      </c>
      <c r="F176">
        <f>( ((3^3)*'MP2-ACCT'!L176) - ((4^3)*'MP2-ACCQ'!L176) ) / ((3^3) - (4^3))</f>
        <v>-2.2833423958879742</v>
      </c>
      <c r="G176">
        <f>( ((3^5)*'MP2-ACCT'!M176) - ((4^5)*'MP2-ACCQ'!M176) ) / ((3^5) - (4^5))</f>
        <v>-0.41970785079611755</v>
      </c>
      <c r="H176">
        <f>( ((3^3)*'MP2-ACCT'!N176) - ((4^3)*'MP2-ACCQ'!N176) ) / ((3^3) - (4^3))</f>
        <v>-1.5373469468093088</v>
      </c>
      <c r="I176">
        <f>( ((3^5)*'MP2-ACCT'!O176) - ((4^5)*'MP2-ACCQ'!O176) ) / ((3^5) - (4^5))</f>
        <v>-0.24741207721631067</v>
      </c>
      <c r="J176">
        <f>( ((3^3)*'MP2-ACCT'!P176) - ((4^3)*'MP2-ACCQ'!P176) ) / ((3^3) - (4^3))</f>
        <v>-0.73685398480987396</v>
      </c>
      <c r="K176">
        <f>( ((3^5)*'MP2-ACCT'!Q176) - ((4^5)*'MP2-ACCQ'!Q176) ) / ((3^5) - (4^5))</f>
        <v>-0.41971069169521619</v>
      </c>
      <c r="L176">
        <f>( ((3^3)*'MP2-ACCT'!R176) - ((4^3)*'MP2-ACCQ'!R176) ) / ((3^3) - (4^3))</f>
        <v>-1.5373073865938731</v>
      </c>
      <c r="M176">
        <f>( ((3^5)*'MP2-ACCT'!S176) - ((4^5)*'MP2-ACCQ'!S176) ) / ((3^5) - (4^5))</f>
        <v>-0.2474473879430697</v>
      </c>
      <c r="N176">
        <f>( ((3^3)*'MP2-ACCT'!T176) - ((4^3)*'MP2-ACCQ'!T176) ) / ((3^3) - (4^3))</f>
        <v>-0.73716927756989015</v>
      </c>
    </row>
    <row r="177" spans="1:14" x14ac:dyDescent="0.25">
      <c r="A177" s="1" t="s">
        <v>7</v>
      </c>
      <c r="B177">
        <f t="shared" si="6"/>
        <v>-1.7531083991026097E-2</v>
      </c>
      <c r="C177">
        <f t="shared" si="7"/>
        <v>-1.7248661639736151E-2</v>
      </c>
      <c r="D177">
        <f t="shared" si="8"/>
        <v>2.8242235128994597E-4</v>
      </c>
      <c r="E177">
        <f>( ((3^5)*'MP2-ACCT'!K177) - ((4^5)*'MP2-ACCQ'!K177) ) / ((3^5) - (4^5))</f>
        <v>-0.67550286454718866</v>
      </c>
      <c r="F177">
        <f>( ((3^3)*'MP2-ACCT'!L177) - ((4^3)*'MP2-ACCQ'!L177) ) / ((3^3) - (4^3))</f>
        <v>-2.2832992960111289</v>
      </c>
      <c r="G177">
        <f>( ((3^5)*'MP2-ACCT'!M177) - ((4^5)*'MP2-ACCQ'!M177) ) / ((3^5) - (4^5))</f>
        <v>-0.41970177898775779</v>
      </c>
      <c r="H177">
        <f>( ((3^3)*'MP2-ACCT'!N177) - ((4^3)*'MP2-ACCQ'!N177) ) / ((3^3) - (4^3))</f>
        <v>-1.5373303433940699</v>
      </c>
      <c r="I177">
        <f>( ((3^5)*'MP2-ACCT'!O177) - ((4^5)*'MP2-ACCQ'!O177) ) / ((3^5) - (4^5))</f>
        <v>-0.24739498430513637</v>
      </c>
      <c r="J177">
        <f>( ((3^3)*'MP2-ACCT'!P177) - ((4^3)*'MP2-ACCQ'!P177) ) / ((3^3) - (4^3))</f>
        <v>-0.73684396988032752</v>
      </c>
      <c r="K177">
        <f>( ((3^5)*'MP2-ACCT'!Q177) - ((4^5)*'MP2-ACCQ'!Q177) ) / ((3^5) - (4^5))</f>
        <v>-0.41970360223932474</v>
      </c>
      <c r="L177">
        <f>( ((3^3)*'MP2-ACCT'!R177) - ((4^3)*'MP2-ACCQ'!R177) ) / ((3^3) - (4^3))</f>
        <v>-1.537273812649905</v>
      </c>
      <c r="M177">
        <f>( ((3^5)*'MP2-ACCT'!S177) - ((4^5)*'MP2-ACCQ'!S177) ) / ((3^5) - (4^5))</f>
        <v>-0.24742966552675272</v>
      </c>
      <c r="N177">
        <f>( ((3^3)*'MP2-ACCT'!T177) - ((4^3)*'MP2-ACCQ'!T177) ) / ((3^3) - (4^3))</f>
        <v>-0.73714641850259899</v>
      </c>
    </row>
    <row r="178" spans="1:14" x14ac:dyDescent="0.25">
      <c r="A178" s="1" t="s">
        <v>8</v>
      </c>
      <c r="B178">
        <f t="shared" si="6"/>
        <v>-1.8136274192003254E-2</v>
      </c>
      <c r="C178">
        <f t="shared" si="7"/>
        <v>-1.7801563884599636E-2</v>
      </c>
      <c r="D178">
        <f t="shared" si="8"/>
        <v>3.347103074036184E-4</v>
      </c>
      <c r="E178">
        <f>( ((3^5)*'MP2-ACCT'!K178) - ((4^5)*'MP2-ACCQ'!K178) ) / ((3^5) - (4^5))</f>
        <v>-0.67581927764202387</v>
      </c>
      <c r="F178">
        <f>( ((3^3)*'MP2-ACCT'!L178) - ((4^3)*'MP2-ACCQ'!L178) ) / ((3^3) - (4^3))</f>
        <v>-2.2835729413541297</v>
      </c>
      <c r="G178">
        <f>( ((3^5)*'MP2-ACCT'!M178) - ((4^5)*'MP2-ACCQ'!M178) ) / ((3^5) - (4^5))</f>
        <v>-0.41971168495370736</v>
      </c>
      <c r="H178">
        <f>( ((3^3)*'MP2-ACCT'!N178) - ((4^3)*'MP2-ACCQ'!N178) ) / ((3^3) - (4^3))</f>
        <v>-1.5373150885608022</v>
      </c>
      <c r="I178">
        <f>( ((3^5)*'MP2-ACCT'!O178) - ((4^5)*'MP2-ACCQ'!O178) ) / ((3^5) - (4^5))</f>
        <v>-0.24738715319312526</v>
      </c>
      <c r="J178">
        <f>( ((3^3)*'MP2-ACCT'!P178) - ((4^3)*'MP2-ACCQ'!P178) ) / ((3^3) - (4^3))</f>
        <v>-0.73684201809651528</v>
      </c>
      <c r="K178">
        <f>( ((3^5)*'MP2-ACCT'!Q178) - ((4^5)*'MP2-ACCQ'!Q178) ) / ((3^5) - (4^5))</f>
        <v>-0.41971499525555123</v>
      </c>
      <c r="L178">
        <f>( ((3^3)*'MP2-ACCT'!R178) - ((4^3)*'MP2-ACCQ'!R178) ) / ((3^3) - (4^3))</f>
        <v>-1.5372796912475888</v>
      </c>
      <c r="M178">
        <f>( ((3^5)*'MP2-ACCT'!S178) - ((4^5)*'MP2-ACCQ'!S178) ) / ((3^5) - (4^5))</f>
        <v>-0.24742222426749039</v>
      </c>
      <c r="N178">
        <f>( ((3^3)*'MP2-ACCT'!T178) - ((4^3)*'MP2-ACCQ'!T178) ) / ((3^3) - (4^3))</f>
        <v>-0.73717374434092342</v>
      </c>
    </row>
    <row r="179" spans="1:14" x14ac:dyDescent="0.25">
      <c r="A179" s="1" t="s">
        <v>9</v>
      </c>
      <c r="B179">
        <f t="shared" si="6"/>
        <v>-1.5797125428689496E-2</v>
      </c>
      <c r="C179">
        <f t="shared" si="7"/>
        <v>-1.5274999878796214E-2</v>
      </c>
      <c r="D179">
        <f t="shared" si="8"/>
        <v>5.2212554989328197E-4</v>
      </c>
      <c r="E179">
        <f>( ((3^5)*'MP2-ACCT'!K179) - ((4^5)*'MP2-ACCQ'!K179) ) / ((3^5) - (4^5))</f>
        <v>-0.73282417213456441</v>
      </c>
      <c r="F179">
        <f>( ((3^3)*'MP2-ACCT'!L179) - ((4^3)*'MP2-ACCQ'!L179) ) / ((3^3) - (4^3))</f>
        <v>-2.4866969449961331</v>
      </c>
      <c r="G179">
        <f>( ((3^5)*'MP2-ACCT'!M179) - ((4^5)*'MP2-ACCQ'!M179) ) / ((3^5) - (4^5))</f>
        <v>-0.41965242188048613</v>
      </c>
      <c r="H179">
        <f>( ((3^3)*'MP2-ACCT'!N179) - ((4^3)*'MP2-ACCQ'!N179) ) / ((3^3) - (4^3))</f>
        <v>-1.5373203116860377</v>
      </c>
      <c r="I179">
        <f>( ((3^5)*'MP2-ACCT'!O179) - ((4^5)*'MP2-ACCQ'!O179) ) / ((3^5) - (4^5))</f>
        <v>-0.30519487786002564</v>
      </c>
      <c r="J179">
        <f>( ((3^3)*'MP2-ACCT'!P179) - ((4^3)*'MP2-ACCQ'!P179) ) / ((3^3) - (4^3))</f>
        <v>-0.9415563802754584</v>
      </c>
      <c r="K179">
        <f>( ((3^5)*'MP2-ACCT'!Q179) - ((4^5)*'MP2-ACCQ'!Q179) ) / ((3^5) - (4^5))</f>
        <v>-0.41965506736364905</v>
      </c>
      <c r="L179">
        <f>( ((3^3)*'MP2-ACCT'!R179) - ((4^3)*'MP2-ACCQ'!R179) ) / ((3^3) - (4^3))</f>
        <v>-1.5372692641840111</v>
      </c>
      <c r="M179">
        <f>( ((3^5)*'MP2-ACCT'!S179) - ((4^5)*'MP2-ACCQ'!S179) ) / ((3^5) - (4^5))</f>
        <v>-0.30527813141869709</v>
      </c>
      <c r="N179">
        <f>( ((3^3)*'MP2-ACCT'!T179) - ((4^3)*'MP2-ACCQ'!T179) ) / ((3^3) - (4^3))</f>
        <v>-0.94204365428554393</v>
      </c>
    </row>
    <row r="180" spans="1:14" x14ac:dyDescent="0.25">
      <c r="A180" s="1" t="s">
        <v>10</v>
      </c>
      <c r="B180">
        <f t="shared" si="6"/>
        <v>-1.4591289365580185E-2</v>
      </c>
      <c r="C180">
        <f t="shared" si="7"/>
        <v>-1.4013095290952515E-2</v>
      </c>
      <c r="D180">
        <f t="shared" si="8"/>
        <v>5.7819407462766925E-4</v>
      </c>
      <c r="E180">
        <f>( ((3^5)*'MP2-ACCT'!K180) - ((4^5)*'MP2-ACCQ'!K180) ) / ((3^5) - (4^5))</f>
        <v>-0.73242145692105309</v>
      </c>
      <c r="F180">
        <f>( ((3^3)*'MP2-ACCT'!L180) - ((4^3)*'MP2-ACCQ'!L180) ) / ((3^3) - (4^3))</f>
        <v>-2.4863732145313078</v>
      </c>
      <c r="G180">
        <f>( ((3^5)*'MP2-ACCT'!M180) - ((4^5)*'MP2-ACCQ'!M180) ) / ((3^5) - (4^5))</f>
        <v>-0.41989861385394456</v>
      </c>
      <c r="H180">
        <f>( ((3^3)*'MP2-ACCT'!N180) - ((4^3)*'MP2-ACCQ'!N180) ) / ((3^3) - (4^3))</f>
        <v>-1.5375119589464779</v>
      </c>
      <c r="I180">
        <f>( ((3^5)*'MP2-ACCT'!O180) - ((4^5)*'MP2-ACCQ'!O180) ) / ((3^5) - (4^5))</f>
        <v>-0.30520413783680961</v>
      </c>
      <c r="J180">
        <f>( ((3^3)*'MP2-ACCT'!P180) - ((4^3)*'MP2-ACCQ'!P180) ) / ((3^3) - (4^3))</f>
        <v>-0.9415886714495485</v>
      </c>
      <c r="K180">
        <f>( ((3^5)*'MP2-ACCT'!Q180) - ((4^5)*'MP2-ACCQ'!Q180) ) / ((3^5) - (4^5))</f>
        <v>-0.41990378604309336</v>
      </c>
      <c r="L180">
        <f>( ((3^3)*'MP2-ACCT'!R180) - ((4^3)*'MP2-ACCQ'!R180) ) / ((3^3) - (4^3))</f>
        <v>-1.5374897688203326</v>
      </c>
      <c r="M180">
        <f>( ((3^5)*'MP2-ACCT'!S180) - ((4^5)*'MP2-ACCQ'!S180) ) / ((3^5) - (4^5))</f>
        <v>-0.30528690396853692</v>
      </c>
      <c r="N180">
        <f>( ((3^3)*'MP2-ACCT'!T180) - ((4^3)*'MP2-ACCQ'!T180) ) / ((3^3) - (4^3))</f>
        <v>-0.94210111732944524</v>
      </c>
    </row>
    <row r="181" spans="1:14" x14ac:dyDescent="0.25">
      <c r="A181" s="1" t="s">
        <v>11</v>
      </c>
      <c r="B181">
        <f t="shared" si="6"/>
        <v>-1.4259359390746518E-2</v>
      </c>
      <c r="C181">
        <f t="shared" si="7"/>
        <v>-1.3703162351051734E-2</v>
      </c>
      <c r="D181">
        <f t="shared" si="8"/>
        <v>5.5619703969478351E-4</v>
      </c>
      <c r="E181">
        <f>( ((3^5)*'MP2-ACCT'!K181) - ((4^5)*'MP2-ACCQ'!K181) ) / ((3^5) - (4^5))</f>
        <v>-0.73211225602392471</v>
      </c>
      <c r="F181">
        <f>( ((3^3)*'MP2-ACCT'!L181) - ((4^3)*'MP2-ACCQ'!L181) ) / ((3^3) - (4^3))</f>
        <v>-2.4860700576091803</v>
      </c>
      <c r="G181">
        <f>( ((3^5)*'MP2-ACCT'!M181) - ((4^5)*'MP2-ACCQ'!M181) ) / ((3^5) - (4^5))</f>
        <v>-0.4197210961487291</v>
      </c>
      <c r="H181">
        <f>( ((3^3)*'MP2-ACCT'!N181) - ((4^3)*'MP2-ACCQ'!N181) ) / ((3^3) - (4^3))</f>
        <v>-1.5374464492615325</v>
      </c>
      <c r="I181">
        <f>( ((3^5)*'MP2-ACCT'!O181) - ((4^5)*'MP2-ACCQ'!O181) ) / ((3^5) - (4^5))</f>
        <v>-0.30519697614722963</v>
      </c>
      <c r="J181">
        <f>( ((3^3)*'MP2-ACCT'!P181) - ((4^3)*'MP2-ACCQ'!P181) ) / ((3^3) - (4^3))</f>
        <v>-0.94155843268486739</v>
      </c>
      <c r="K181">
        <f>( ((3^5)*'MP2-ACCT'!Q181) - ((4^5)*'MP2-ACCQ'!Q181) ) / ((3^5) - (4^5))</f>
        <v>-0.41972493779657105</v>
      </c>
      <c r="L181">
        <f>( ((3^3)*'MP2-ACCT'!R181) - ((4^3)*'MP2-ACCQ'!R181) ) / ((3^3) - (4^3))</f>
        <v>-1.5374112977026935</v>
      </c>
      <c r="M181">
        <f>( ((3^5)*'MP2-ACCT'!S181) - ((4^5)*'MP2-ACCQ'!S181) ) / ((3^5) - (4^5))</f>
        <v>-0.30527652330900318</v>
      </c>
      <c r="N181">
        <f>( ((3^3)*'MP2-ACCT'!T181) - ((4^3)*'MP2-ACCQ'!T181) ) / ((3^3) - (4^3))</f>
        <v>-0.94206639247378554</v>
      </c>
    </row>
    <row r="182" spans="1:14" x14ac:dyDescent="0.25">
      <c r="A182" s="1" t="s">
        <v>12</v>
      </c>
      <c r="B182">
        <f t="shared" si="6"/>
        <v>-1.9239772356651752E-2</v>
      </c>
      <c r="C182">
        <f t="shared" si="7"/>
        <v>-1.8592784580252264E-2</v>
      </c>
      <c r="D182">
        <f t="shared" si="8"/>
        <v>6.4698777639948801E-4</v>
      </c>
      <c r="E182">
        <f>( ((3^5)*'MP2-ACCT'!K182) - ((4^5)*'MP2-ACCQ'!K182) ) / ((3^5) - (4^5))</f>
        <v>-1.4001725266269458</v>
      </c>
      <c r="F182">
        <f>( ((3^3)*'MP2-ACCT'!L182) - ((4^3)*'MP2-ACCQ'!L182) ) / ((3^3) - (4^3))</f>
        <v>-4.4230411982117737</v>
      </c>
      <c r="G182">
        <f>( ((3^5)*'MP2-ACCT'!M182) - ((4^5)*'MP2-ACCQ'!M182) ) / ((3^5) - (4^5))</f>
        <v>-0.41977290307060749</v>
      </c>
      <c r="H182">
        <f>( ((3^3)*'MP2-ACCT'!N182) - ((4^3)*'MP2-ACCQ'!N182) ) / ((3^3) - (4^3))</f>
        <v>-1.5372722951893072</v>
      </c>
      <c r="I182">
        <f>( ((3^5)*'MP2-ACCT'!O182) - ((4^5)*'MP2-ACCQ'!O182) ) / ((3^5) - (4^5))</f>
        <v>-0.97124131767747968</v>
      </c>
      <c r="J182">
        <f>( ((3^3)*'MP2-ACCT'!P182) - ((4^3)*'MP2-ACCQ'!P182) ) / ((3^3) - (4^3))</f>
        <v>-2.8756874365446734</v>
      </c>
      <c r="K182">
        <f>( ((3^5)*'MP2-ACCT'!Q182) - ((4^5)*'MP2-ACCQ'!Q182) ) / ((3^5) - (4^5))</f>
        <v>-0.4197774278235531</v>
      </c>
      <c r="L182">
        <f>( ((3^3)*'MP2-ACCT'!R182) - ((4^3)*'MP2-ACCQ'!R182) ) / ((3^3) - (4^3))</f>
        <v>-1.5372202703555615</v>
      </c>
      <c r="M182">
        <f>( ((3^5)*'MP2-ACCT'!S182) - ((4^5)*'MP2-ACCQ'!S182) ) / ((3^5) - (4^5))</f>
        <v>-0.9713470800032562</v>
      </c>
      <c r="N182">
        <f>( ((3^3)*'MP2-ACCT'!T182) - ((4^3)*'MP2-ACCQ'!T182) ) / ((3^3) - (4^3))</f>
        <v>-2.8762761620760964</v>
      </c>
    </row>
    <row r="183" spans="1:14" x14ac:dyDescent="0.25">
      <c r="A183" s="1" t="s">
        <v>13</v>
      </c>
      <c r="B183">
        <f t="shared" si="6"/>
        <v>-1.6506105865387699E-2</v>
      </c>
      <c r="C183">
        <f t="shared" si="7"/>
        <v>-1.5811010830037109E-2</v>
      </c>
      <c r="D183">
        <f t="shared" si="8"/>
        <v>6.9509503535059025E-4</v>
      </c>
      <c r="E183">
        <f>( ((3^5)*'MP2-ACCT'!K183) - ((4^5)*'MP2-ACCQ'!K183) ) / ((3^5) - (4^5))</f>
        <v>-1.3989244189900909</v>
      </c>
      <c r="F183">
        <f>( ((3^3)*'MP2-ACCT'!L183) - ((4^3)*'MP2-ACCQ'!L183) ) / ((3^3) - (4^3))</f>
        <v>-4.4207721767336841</v>
      </c>
      <c r="G183">
        <f>( ((3^5)*'MP2-ACCT'!M183) - ((4^5)*'MP2-ACCQ'!M183) ) / ((3^5) - (4^5))</f>
        <v>-0.41965008680568622</v>
      </c>
      <c r="H183">
        <f>( ((3^3)*'MP2-ACCT'!N183) - ((4^3)*'MP2-ACCQ'!N183) ) / ((3^3) - (4^3))</f>
        <v>-1.5371635774301515</v>
      </c>
      <c r="I183">
        <f>( ((3^5)*'MP2-ACCT'!O183) - ((4^5)*'MP2-ACCQ'!O183) ) / ((3^5) - (4^5))</f>
        <v>-0.97113146742840495</v>
      </c>
      <c r="J183">
        <f>( ((3^3)*'MP2-ACCT'!P183) - ((4^3)*'MP2-ACCQ'!P183) ) / ((3^3) - (4^3))</f>
        <v>-2.8752453581941442</v>
      </c>
      <c r="K183">
        <f>( ((3^5)*'MP2-ACCT'!Q183) - ((4^5)*'MP2-ACCQ'!Q183) ) / ((3^5) - (4^5))</f>
        <v>-0.41965444290998039</v>
      </c>
      <c r="L183">
        <f>( ((3^3)*'MP2-ACCT'!R183) - ((4^3)*'MP2-ACCQ'!R183) ) / ((3^3) - (4^3))</f>
        <v>-1.5371213240639572</v>
      </c>
      <c r="M183">
        <f>( ((3^5)*'MP2-ACCT'!S183) - ((4^5)*'MP2-ACCQ'!S183) ) / ((3^5) - (4^5))</f>
        <v>-0.9712368908959873</v>
      </c>
      <c r="N183">
        <f>( ((3^3)*'MP2-ACCT'!T183) - ((4^3)*'MP2-ACCQ'!T183) ) / ((3^3) - (4^3))</f>
        <v>-2.8758729270238126</v>
      </c>
    </row>
    <row r="184" spans="1:14" x14ac:dyDescent="0.25">
      <c r="A184" s="1" t="s">
        <v>14</v>
      </c>
      <c r="B184">
        <f t="shared" si="6"/>
        <v>-1.861445847813803E-2</v>
      </c>
      <c r="C184">
        <f t="shared" si="7"/>
        <v>-1.7946623360990177E-2</v>
      </c>
      <c r="D184">
        <f t="shared" si="8"/>
        <v>6.6783511714785249E-4</v>
      </c>
      <c r="E184">
        <f>( ((3^5)*'MP2-ACCT'!K184) - ((4^5)*'MP2-ACCQ'!K184) ) / ((3^5) - (4^5))</f>
        <v>-1.3998009391634283</v>
      </c>
      <c r="F184">
        <f>( ((3^3)*'MP2-ACCT'!L184) - ((4^3)*'MP2-ACCQ'!L184) ) / ((3^3) - (4^3))</f>
        <v>-4.4226648285686023</v>
      </c>
      <c r="G184">
        <f>( ((3^5)*'MP2-ACCT'!M184) - ((4^5)*'MP2-ACCQ'!M184) ) / ((3^5) - (4^5))</f>
        <v>-0.41966348299792844</v>
      </c>
      <c r="H184">
        <f>( ((3^3)*'MP2-ACCT'!N184) - ((4^3)*'MP2-ACCQ'!N184) ) / ((3^3) - (4^3))</f>
        <v>-1.5372431974986256</v>
      </c>
      <c r="I184">
        <f>( ((3^5)*'MP2-ACCT'!O184) - ((4^5)*'MP2-ACCQ'!O184) ) / ((3^5) - (4^5))</f>
        <v>-0.97124382815518429</v>
      </c>
      <c r="J184">
        <f>( ((3^3)*'MP2-ACCT'!P184) - ((4^3)*'MP2-ACCQ'!P184) ) / ((3^3) - (4^3))</f>
        <v>-2.8757008006021536</v>
      </c>
      <c r="K184">
        <f>( ((3^5)*'MP2-ACCT'!Q184) - ((4^5)*'MP2-ACCQ'!Q184) ) / ((3^5) - (4^5))</f>
        <v>-0.41966805112264327</v>
      </c>
      <c r="L184">
        <f>( ((3^3)*'MP2-ACCT'!R184) - ((4^3)*'MP2-ACCQ'!R184) ) / ((3^3) - (4^3))</f>
        <v>-1.5371933506115258</v>
      </c>
      <c r="M184">
        <f>( ((3^5)*'MP2-ACCT'!S184) - ((4^5)*'MP2-ACCQ'!S184) ) / ((3^5) - (4^5))</f>
        <v>-0.97134868659801654</v>
      </c>
      <c r="N184">
        <f>( ((3^3)*'MP2-ACCT'!T184) - ((4^3)*'MP2-ACCQ'!T184) ) / ((3^3) - (4^3))</f>
        <v>-2.8763090560388545</v>
      </c>
    </row>
    <row r="185" spans="1:14" x14ac:dyDescent="0.25">
      <c r="A185" s="1" t="s">
        <v>15</v>
      </c>
      <c r="B185">
        <f t="shared" si="6"/>
        <v>-1.8865884932939281E-2</v>
      </c>
      <c r="C185">
        <f t="shared" si="7"/>
        <v>-1.8169210695968552E-2</v>
      </c>
      <c r="D185">
        <f t="shared" si="8"/>
        <v>6.9667423697072905E-4</v>
      </c>
      <c r="E185">
        <f>( ((3^5)*'MP2-ACCT'!K185) - ((4^5)*'MP2-ACCQ'!K185) ) / ((3^5) - (4^5))</f>
        <v>-1.3999012169717771</v>
      </c>
      <c r="F185">
        <f>( ((3^3)*'MP2-ACCT'!L185) - ((4^3)*'MP2-ACCQ'!L185) ) / ((3^3) - (4^3))</f>
        <v>-4.422833427011728</v>
      </c>
      <c r="G185">
        <f>( ((3^5)*'MP2-ACCT'!M185) - ((4^5)*'MP2-ACCQ'!M185) ) / ((3^5) - (4^5))</f>
        <v>-0.41969843893344705</v>
      </c>
      <c r="H185">
        <f>( ((3^3)*'MP2-ACCT'!N185) - ((4^3)*'MP2-ACCQ'!N185) ) / ((3^3) - (4^3))</f>
        <v>-1.5372541496080676</v>
      </c>
      <c r="I185">
        <f>( ((3^5)*'MP2-ACCT'!O185) - ((4^5)*'MP2-ACCQ'!O185) ) / ((3^5) - (4^5))</f>
        <v>-0.97123371680303094</v>
      </c>
      <c r="J185">
        <f>( ((3^3)*'MP2-ACCT'!P185) - ((4^3)*'MP2-ACCQ'!P185) ) / ((3^3) - (4^3))</f>
        <v>-2.8756824537060206</v>
      </c>
      <c r="K185">
        <f>( ((3^5)*'MP2-ACCT'!Q185) - ((4^5)*'MP2-ACCQ'!Q185) ) / ((3^5) - (4^5))</f>
        <v>-0.41970493263518499</v>
      </c>
      <c r="L185">
        <f>( ((3^3)*'MP2-ACCT'!R185) - ((4^3)*'MP2-ACCQ'!R185) ) / ((3^3) - (4^3))</f>
        <v>-1.5372246125030236</v>
      </c>
      <c r="M185">
        <f>( ((3^5)*'MP2-ACCT'!S185) - ((4^5)*'MP2-ACCQ'!S185) ) / ((3^5) - (4^5))</f>
        <v>-0.97133946415541839</v>
      </c>
      <c r="N185">
        <f>( ((3^3)*'MP2-ACCT'!T185) - ((4^3)*'MP2-ACCQ'!T185) ) / ((3^3) - (4^3))</f>
        <v>-2.8762964239939097</v>
      </c>
    </row>
    <row r="186" spans="1:14" x14ac:dyDescent="0.25">
      <c r="A186" s="1" t="s">
        <v>16</v>
      </c>
      <c r="B186">
        <f t="shared" si="6"/>
        <v>-1.5707658160575733E-2</v>
      </c>
      <c r="C186">
        <f t="shared" si="7"/>
        <v>-1.4988443982359101E-2</v>
      </c>
      <c r="D186">
        <f t="shared" si="8"/>
        <v>7.1921417821663169E-4</v>
      </c>
      <c r="E186">
        <f>( ((3^5)*'MP2-ACCT'!K186) - ((4^5)*'MP2-ACCQ'!K186) ) / ((3^5) - (4^5))</f>
        <v>-1.3983873069250876</v>
      </c>
      <c r="F186">
        <f>( ((3^3)*'MP2-ACCT'!L186) - ((4^3)*'MP2-ACCQ'!L186) ) / ((3^3) - (4^3))</f>
        <v>-4.4204671449005142</v>
      </c>
      <c r="G186">
        <f>( ((3^5)*'MP2-ACCT'!M186) - ((4^5)*'MP2-ACCQ'!M186) ) / ((3^5) - (4^5))</f>
        <v>-0.41956409564266578</v>
      </c>
      <c r="H186">
        <f>( ((3^3)*'MP2-ACCT'!N186) - ((4^3)*'MP2-ACCQ'!N186) ) / ((3^3) - (4^3))</f>
        <v>-1.5371328038403043</v>
      </c>
      <c r="I186">
        <f>( ((3^5)*'MP2-ACCT'!O186) - ((4^5)*'MP2-ACCQ'!O186) ) / ((3^5) - (4^5))</f>
        <v>-0.9711304762897186</v>
      </c>
      <c r="J186">
        <f>( ((3^3)*'MP2-ACCT'!P186) - ((4^3)*'MP2-ACCQ'!P186) ) / ((3^3) - (4^3))</f>
        <v>-2.8753194178923378</v>
      </c>
      <c r="K186">
        <f>( ((3^5)*'MP2-ACCT'!Q186) - ((4^5)*'MP2-ACCQ'!Q186) ) / ((3^5) - (4^5))</f>
        <v>-0.41957079130640706</v>
      </c>
      <c r="L186">
        <f>( ((3^3)*'MP2-ACCT'!R186) - ((4^3)*'MP2-ACCQ'!R186) ) / ((3^3) - (4^3))</f>
        <v>-1.5371109722094776</v>
      </c>
      <c r="M186">
        <f>( ((3^5)*'MP2-ACCT'!S186) - ((4^5)*'MP2-ACCQ'!S186) ) / ((3^5) - (4^5))</f>
        <v>-0.97123224404015174</v>
      </c>
      <c r="N186">
        <f>( ((3^3)*'MP2-ACCT'!T186) - ((4^3)*'MP2-ACCQ'!T186) ) / ((3^3) - (4^3))</f>
        <v>-2.8759520002872061</v>
      </c>
    </row>
    <row r="187" spans="1:14" x14ac:dyDescent="0.25">
      <c r="A187" s="1" t="s">
        <v>17</v>
      </c>
      <c r="B187">
        <f t="shared" si="6"/>
        <v>-1.5837974484793627E-2</v>
      </c>
      <c r="C187">
        <f t="shared" si="7"/>
        <v>-1.5063402144226412E-2</v>
      </c>
      <c r="D187">
        <f t="shared" si="8"/>
        <v>7.7457234056721447E-4</v>
      </c>
      <c r="E187">
        <f>( ((3^5)*'MP2-ACCT'!K187) - ((4^5)*'MP2-ACCQ'!K187) ) / ((3^5) - (4^5))</f>
        <v>-1.3986394166444718</v>
      </c>
      <c r="F187">
        <f>( ((3^3)*'MP2-ACCT'!L187) - ((4^3)*'MP2-ACCQ'!L187) ) / ((3^3) - (4^3))</f>
        <v>-4.4206921882940922</v>
      </c>
      <c r="G187">
        <f>( ((3^5)*'MP2-ACCT'!M187) - ((4^5)*'MP2-ACCQ'!M187) ) / ((3^5) - (4^5))</f>
        <v>-0.41972710829193782</v>
      </c>
      <c r="H187">
        <f>( ((3^3)*'MP2-ACCT'!N187) - ((4^3)*'MP2-ACCQ'!N187) ) / ((3^3) - (4^3))</f>
        <v>-1.5372605252581453</v>
      </c>
      <c r="I187">
        <f>( ((3^5)*'MP2-ACCT'!O187) - ((4^5)*'MP2-ACCQ'!O187) ) / ((3^5) - (4^5))</f>
        <v>-0.97116545691664879</v>
      </c>
      <c r="J187">
        <f>( ((3^3)*'MP2-ACCT'!P187) - ((4^3)*'MP2-ACCQ'!P187) ) / ((3^3) - (4^3))</f>
        <v>-2.8753405399870382</v>
      </c>
      <c r="K187">
        <f>( ((3^5)*'MP2-ACCT'!Q187) - ((4^5)*'MP2-ACCQ'!Q187) ) / ((3^5) - (4^5))</f>
        <v>-0.41973448332955871</v>
      </c>
      <c r="L187">
        <f>( ((3^3)*'MP2-ACCT'!R187) - ((4^3)*'MP2-ACCQ'!R187) ) / ((3^3) - (4^3))</f>
        <v>-1.5372526966446609</v>
      </c>
      <c r="M187">
        <f>( ((3^5)*'MP2-ACCT'!S187) - ((4^5)*'MP2-ACCQ'!S187) ) / ((3^5) - (4^5))</f>
        <v>-0.97127097506971749</v>
      </c>
      <c r="N187">
        <f>( ((3^3)*'MP2-ACCT'!T187) - ((4^3)*'MP2-ACCQ'!T187) ) / ((3^3) - (4^3))</f>
        <v>-2.8760100477504009</v>
      </c>
    </row>
    <row r="188" spans="1:14" x14ac:dyDescent="0.25">
      <c r="A188" s="1" t="s">
        <v>18</v>
      </c>
      <c r="B188">
        <f t="shared" si="6"/>
        <v>-1.2952912568744868E-2</v>
      </c>
      <c r="C188">
        <f t="shared" si="7"/>
        <v>-1.2328156194143736E-2</v>
      </c>
      <c r="D188">
        <f t="shared" si="8"/>
        <v>6.2475637460113198E-4</v>
      </c>
      <c r="E188">
        <f>( ((3^5)*'MP2-ACCT'!K188) - ((4^5)*'MP2-ACCQ'!K188) ) / ((3^5) - (4^5))</f>
        <v>-0.91770215538368805</v>
      </c>
      <c r="F188">
        <f>( ((3^3)*'MP2-ACCT'!L188) - ((4^3)*'MP2-ACCQ'!L188) ) / ((3^3) - (4^3))</f>
        <v>-3.0315340246338058</v>
      </c>
      <c r="G188">
        <f>( ((3^5)*'MP2-ACCT'!M188) - ((4^5)*'MP2-ACCQ'!M188) ) / ((3^5) - (4^5))</f>
        <v>-0.41962099440719425</v>
      </c>
      <c r="H188">
        <f>( ((3^3)*'MP2-ACCT'!N188) - ((4^3)*'MP2-ACCQ'!N188) ) / ((3^3) - (4^3))</f>
        <v>-1.5371770166499512</v>
      </c>
      <c r="I188">
        <f>( ((3^5)*'MP2-ACCT'!O188) - ((4^5)*'MP2-ACCQ'!O188) ) / ((3^5) - (4^5))</f>
        <v>-0.49187175789613041</v>
      </c>
      <c r="J188">
        <f>( ((3^3)*'MP2-ACCT'!P188) - ((4^3)*'MP2-ACCQ'!P188) ) / ((3^3) - (4^3))</f>
        <v>-1.487613498495473</v>
      </c>
      <c r="K188">
        <f>( ((3^5)*'MP2-ACCT'!Q188) - ((4^5)*'MP2-ACCQ'!Q188) ) / ((3^5) - (4^5))</f>
        <v>-0.4196238659402049</v>
      </c>
      <c r="L188">
        <f>( ((3^3)*'MP2-ACCT'!R188) - ((4^3)*'MP2-ACCQ'!R188) ) / ((3^3) - (4^3))</f>
        <v>-1.5371449195645965</v>
      </c>
      <c r="M188">
        <f>( ((3^5)*'MP2-ACCT'!S188) - ((4^5)*'MP2-ACCQ'!S188) ) / ((3^5) - (4^5))</f>
        <v>-0.49196083166027632</v>
      </c>
      <c r="N188">
        <f>( ((3^3)*'MP2-ACCT'!T188) - ((4^3)*'MP2-ACCQ'!T188) ) / ((3^3) - (4^3))</f>
        <v>-1.4881784066582722</v>
      </c>
    </row>
    <row r="189" spans="1:14" x14ac:dyDescent="0.25">
      <c r="A189" s="1" t="s">
        <v>19</v>
      </c>
      <c r="B189">
        <f t="shared" si="6"/>
        <v>-1.1998863081694289E-2</v>
      </c>
      <c r="C189">
        <f t="shared" si="7"/>
        <v>-1.1369861599012321E-2</v>
      </c>
      <c r="D189">
        <f t="shared" si="8"/>
        <v>6.2900148268196787E-4</v>
      </c>
      <c r="E189">
        <f>( ((3^5)*'MP2-ACCT'!K189) - ((4^5)*'MP2-ACCQ'!K189) ) / ((3^5) - (4^5))</f>
        <v>-0.91732528357188103</v>
      </c>
      <c r="F189">
        <f>( ((3^3)*'MP2-ACCT'!L189) - ((4^3)*'MP2-ACCQ'!L189) ) / ((3^3) - (4^3))</f>
        <v>-3.0311508494237169</v>
      </c>
      <c r="G189">
        <f>( ((3^5)*'MP2-ACCT'!M189) - ((4^5)*'MP2-ACCQ'!M189) ) / ((3^5) - (4^5))</f>
        <v>-0.41972727380609776</v>
      </c>
      <c r="H189">
        <f>( ((3^3)*'MP2-ACCT'!N189) - ((4^3)*'MP2-ACCQ'!N189) ) / ((3^3) - (4^3))</f>
        <v>-1.5372583107548141</v>
      </c>
      <c r="I189">
        <f>( ((3^5)*'MP2-ACCT'!O189) - ((4^5)*'MP2-ACCQ'!O189) ) / ((3^5) - (4^5))</f>
        <v>-0.49187184860388861</v>
      </c>
      <c r="J189">
        <f>( ((3^3)*'MP2-ACCT'!P189) - ((4^3)*'MP2-ACCQ'!P189) ) / ((3^3) - (4^3))</f>
        <v>-1.4876198367491031</v>
      </c>
      <c r="K189">
        <f>( ((3^5)*'MP2-ACCT'!Q189) - ((4^5)*'MP2-ACCQ'!Q189) ) / ((3^5) - (4^5))</f>
        <v>-0.41973188079268814</v>
      </c>
      <c r="L189">
        <f>( ((3^3)*'MP2-ACCT'!R189) - ((4^3)*'MP2-ACCQ'!R189) ) / ((3^3) - (4^3))</f>
        <v>-1.5372359594409037</v>
      </c>
      <c r="M189">
        <f>( ((3^5)*'MP2-ACCT'!S189) - ((4^5)*'MP2-ACCQ'!S189) ) / ((3^5) - (4^5))</f>
        <v>-0.49195433046808129</v>
      </c>
      <c r="N189">
        <f>( ((3^3)*'MP2-ACCT'!T189) - ((4^3)*'MP2-ACCQ'!T189) ) / ((3^3) - (4^3))</f>
        <v>-1.4881841006949124</v>
      </c>
    </row>
    <row r="190" spans="1:14" x14ac:dyDescent="0.25">
      <c r="A190" s="1" t="s">
        <v>20</v>
      </c>
      <c r="B190">
        <f t="shared" si="6"/>
        <v>-1.1970660366962038E-2</v>
      </c>
      <c r="C190">
        <f t="shared" si="7"/>
        <v>-1.1354202417137804E-2</v>
      </c>
      <c r="D190">
        <f t="shared" si="8"/>
        <v>6.1645794982423396E-4</v>
      </c>
      <c r="E190">
        <f>( ((3^5)*'MP2-ACCT'!K190) - ((4^5)*'MP2-ACCQ'!K190) ) / ((3^5) - (4^5))</f>
        <v>-0.91721647604049161</v>
      </c>
      <c r="F190">
        <f>( ((3^3)*'MP2-ACCT'!L190) - ((4^3)*'MP2-ACCQ'!L190) ) / ((3^3) - (4^3))</f>
        <v>-3.0311511542471905</v>
      </c>
      <c r="G190">
        <f>( ((3^5)*'MP2-ACCT'!M190) - ((4^5)*'MP2-ACCQ'!M190) ) / ((3^5) - (4^5))</f>
        <v>-0.41966029972008134</v>
      </c>
      <c r="H190">
        <f>( ((3^3)*'MP2-ACCT'!N190) - ((4^3)*'MP2-ACCQ'!N190) ) / ((3^3) - (4^3))</f>
        <v>-1.5372292263255458</v>
      </c>
      <c r="I190">
        <f>( ((3^5)*'MP2-ACCT'!O190) - ((4^5)*'MP2-ACCQ'!O190) ) / ((3^5) - (4^5))</f>
        <v>-0.49187706235050943</v>
      </c>
      <c r="J190">
        <f>( ((3^3)*'MP2-ACCT'!P190) - ((4^3)*'MP2-ACCQ'!P190) ) / ((3^3) - (4^3))</f>
        <v>-1.4876303815245837</v>
      </c>
      <c r="K190">
        <f>( ((3^5)*'MP2-ACCT'!Q190) - ((4^5)*'MP2-ACCQ'!Q190) ) / ((3^5) - (4^5))</f>
        <v>-0.41966463244223468</v>
      </c>
      <c r="L190">
        <f>( ((3^3)*'MP2-ACCT'!R190) - ((4^3)*'MP2-ACCQ'!R190) ) / ((3^3) - (4^3))</f>
        <v>-1.5372123617450171</v>
      </c>
      <c r="M190">
        <f>( ((3^5)*'MP2-ACCT'!S190) - ((4^5)*'MP2-ACCQ'!S190) ) / ((3^5) - (4^5))</f>
        <v>-0.49195975179490598</v>
      </c>
      <c r="N190">
        <f>( ((3^3)*'MP2-ACCT'!T190) - ((4^3)*'MP2-ACCQ'!T190) ) / ((3^3) - (4^3))</f>
        <v>-1.4881766818883868</v>
      </c>
    </row>
    <row r="191" spans="1:14" x14ac:dyDescent="0.25">
      <c r="A191" s="1" t="s">
        <v>21</v>
      </c>
      <c r="B191">
        <f t="shared" si="6"/>
        <v>-1.5128213209315344E-2</v>
      </c>
      <c r="C191">
        <f t="shared" si="7"/>
        <v>-1.4664606197846819E-2</v>
      </c>
      <c r="D191">
        <f t="shared" si="8"/>
        <v>4.6360701146852534E-4</v>
      </c>
      <c r="E191">
        <f>( ((3^5)*'MP2-ACCT'!K191) - ((4^5)*'MP2-ACCQ'!K191) ) / ((3^5) - (4^5))</f>
        <v>-0.98994979567038888</v>
      </c>
      <c r="F191">
        <f>( ((3^3)*'MP2-ACCT'!L191) - ((4^3)*'MP2-ACCQ'!L191) ) / ((3^3) - (4^3))</f>
        <v>-3.2675749718814031</v>
      </c>
      <c r="G191">
        <f>( ((3^5)*'MP2-ACCT'!M191) - ((4^5)*'MP2-ACCQ'!M191) ) / ((3^5) - (4^5))</f>
        <v>-0.41967085578724678</v>
      </c>
      <c r="H191">
        <f>( ((3^3)*'MP2-ACCT'!N191) - ((4^3)*'MP2-ACCQ'!N191) ) / ((3^3) - (4^3))</f>
        <v>-1.5373450496692151</v>
      </c>
      <c r="I191">
        <f>( ((3^5)*'MP2-ACCT'!O191) - ((4^5)*'MP2-ACCQ'!O191) ) / ((3^5) - (4^5))</f>
        <v>-0.56251291390400271</v>
      </c>
      <c r="J191">
        <f>( ((3^3)*'MP2-ACCT'!P191) - ((4^3)*'MP2-ACCQ'!P191) ) / ((3^3) - (4^3))</f>
        <v>-1.7228677349820118</v>
      </c>
      <c r="K191">
        <f>( ((3^5)*'MP2-ACCT'!Q191) - ((4^5)*'MP2-ACCQ'!Q191) ) / ((3^5) - (4^5))</f>
        <v>-0.41967405389202328</v>
      </c>
      <c r="L191">
        <f>( ((3^3)*'MP2-ACCT'!R191) - ((4^3)*'MP2-ACCQ'!R191) ) / ((3^3) - (4^3))</f>
        <v>-1.5372901432288437</v>
      </c>
      <c r="M191">
        <f>( ((3^5)*'MP2-ACCT'!S191) - ((4^5)*'MP2-ACCQ'!S191) ) / ((3^5) - (4^5))</f>
        <v>-0.5625913444301115</v>
      </c>
      <c r="N191">
        <f>( ((3^3)*'MP2-ACCT'!T191) - ((4^3)*'MP2-ACCQ'!T191) ) / ((3^3) - (4^3))</f>
        <v>-1.7233046198029667</v>
      </c>
    </row>
    <row r="192" spans="1:14" x14ac:dyDescent="0.25">
      <c r="A192" s="1" t="s">
        <v>22</v>
      </c>
      <c r="B192">
        <f t="shared" si="6"/>
        <v>-1.389759779789923E-2</v>
      </c>
      <c r="C192">
        <f t="shared" si="7"/>
        <v>-1.3386806899747583E-2</v>
      </c>
      <c r="D192">
        <f t="shared" si="8"/>
        <v>5.1079089815164735E-4</v>
      </c>
      <c r="E192">
        <f>( ((3^5)*'MP2-ACCT'!K192) - ((4^5)*'MP2-ACCQ'!K192) ) / ((3^5) - (4^5))</f>
        <v>-0.98949933063417339</v>
      </c>
      <c r="F192">
        <f>( ((3^3)*'MP2-ACCT'!L192) - ((4^3)*'MP2-ACCQ'!L192) ) / ((3^3) - (4^3))</f>
        <v>-3.2671942945507899</v>
      </c>
      <c r="G192">
        <f>( ((3^5)*'MP2-ACCT'!M192) - ((4^5)*'MP2-ACCQ'!M192) ) / ((3^5) - (4^5))</f>
        <v>-0.41989419818683416</v>
      </c>
      <c r="H192">
        <f>( ((3^3)*'MP2-ACCT'!N192) - ((4^3)*'MP2-ACCQ'!N192) ) / ((3^3) - (4^3))</f>
        <v>-1.5375026640334943</v>
      </c>
      <c r="I192">
        <f>( ((3^5)*'MP2-ACCT'!O192) - ((4^5)*'MP2-ACCQ'!O192) ) / ((3^5) - (4^5))</f>
        <v>-0.56252369989449791</v>
      </c>
      <c r="J192">
        <f>( ((3^3)*'MP2-ACCT'!P192) - ((4^3)*'MP2-ACCQ'!P192) ) / ((3^3) - (4^3))</f>
        <v>-1.722875465272238</v>
      </c>
      <c r="K192">
        <f>( ((3^5)*'MP2-ACCT'!Q192) - ((4^5)*'MP2-ACCQ'!Q192) ) / ((3^5) - (4^5))</f>
        <v>-0.41990030443070137</v>
      </c>
      <c r="L192">
        <f>( ((3^3)*'MP2-ACCT'!R192) - ((4^3)*'MP2-ACCQ'!R192) ) / ((3^3) - (4^3))</f>
        <v>-1.5374792062139051</v>
      </c>
      <c r="M192">
        <f>( ((3^5)*'MP2-ACCT'!S192) - ((4^5)*'MP2-ACCQ'!S192) ) / ((3^5) - (4^5))</f>
        <v>-0.56260153533029178</v>
      </c>
      <c r="N192">
        <f>( ((3^3)*'MP2-ACCT'!T192) - ((4^3)*'MP2-ACCQ'!T192) ) / ((3^3) - (4^3))</f>
        <v>-1.7233257723103177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B7" sqref="B7:C7"/>
    </sheetView>
  </sheetViews>
  <sheetFormatPr defaultColWidth="11" defaultRowHeight="15.75" x14ac:dyDescent="0.25"/>
  <cols>
    <col min="1" max="1" width="20.875" bestFit="1" customWidth="1"/>
    <col min="2" max="4" width="11" bestFit="1" customWidth="1"/>
    <col min="5" max="6" width="13" bestFit="1" customWidth="1"/>
    <col min="7" max="14" width="11.5" bestFit="1" customWidth="1"/>
  </cols>
  <sheetData>
    <row r="1" spans="1:20" x14ac:dyDescent="0.25">
      <c r="A1" s="1" t="s">
        <v>161</v>
      </c>
      <c r="B1" t="s">
        <v>162</v>
      </c>
      <c r="C1" t="s">
        <v>163</v>
      </c>
      <c r="D1" t="s">
        <v>62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P1" t="s">
        <v>68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5">
      <c r="A2" s="1" t="s">
        <v>177</v>
      </c>
      <c r="B2" s="2">
        <f>'MP2-CBS(TQ)(raw)'!B2*2625.5</f>
        <v>-32.78771571230682</v>
      </c>
      <c r="C2" s="2">
        <f>'MP2-CBS(TQ)(raw)'!C2*2625.5</f>
        <v>-31.94426501360477</v>
      </c>
      <c r="D2" s="2">
        <f>'MP2-CBS(TQ)(raw)'!D2*2625.5</f>
        <v>0.84345069870204803</v>
      </c>
      <c r="E2" s="2">
        <f>'MP2-CBS(TQ)(raw)'!E2*2625.5</f>
        <v>-1678.2260129903709</v>
      </c>
      <c r="F2" s="2">
        <f>'MP2-CBS(TQ)(raw)'!F2*2625.5</f>
        <v>-5325.4117048910412</v>
      </c>
      <c r="G2" s="2">
        <f>'MP2-CBS(TQ)(raw)'!G2*2625.5</f>
        <v>-818.52876498384842</v>
      </c>
      <c r="H2" s="2">
        <f>'MP2-CBS(TQ)(raw)'!H2*2625.5</f>
        <v>-2729.9534911626238</v>
      </c>
      <c r="I2" s="2">
        <f>'MP2-CBS(TQ)(raw)'!I2*2625.5</f>
        <v>-844.00584962779715</v>
      </c>
      <c r="J2" s="2">
        <f>'MP2-CBS(TQ)(raw)'!J2*2625.5</f>
        <v>-2578.3618963948361</v>
      </c>
      <c r="K2" s="2">
        <f>'MP2-CBS(TQ)(raw)'!K2*2625.5</f>
        <v>-818.55351075876706</v>
      </c>
      <c r="L2" s="2">
        <f>'MP2-CBS(TQ)(raw)'!L2*2625.5</f>
        <v>-2729.9464610005371</v>
      </c>
      <c r="M2" s="2">
        <f>'MP2-CBS(TQ)(raw)'!M2*2625.5</f>
        <v>-844.10514771885289</v>
      </c>
      <c r="N2" s="2">
        <f>'MP2-CBS(TQ)(raw)'!N2*2625.5</f>
        <v>-2579.0883333896504</v>
      </c>
      <c r="P2" s="2">
        <f>E2+F2</f>
        <v>-7003.6377178814118</v>
      </c>
      <c r="Q2" s="2">
        <f>G2+H2</f>
        <v>-3548.4822561464721</v>
      </c>
      <c r="R2" s="2">
        <f>I2+J2</f>
        <v>-3422.3677460226331</v>
      </c>
      <c r="S2" s="2">
        <f>K2+L2</f>
        <v>-3548.4999717593041</v>
      </c>
      <c r="T2" s="2">
        <f>M2+N2</f>
        <v>-3423.1934811085034</v>
      </c>
    </row>
    <row r="3" spans="1:20" x14ac:dyDescent="0.25">
      <c r="A3" s="1" t="s">
        <v>23</v>
      </c>
      <c r="B3" s="2">
        <f>'MP2-CBS(TQ)(raw)'!B3*2625.5</f>
        <v>-56.654315181690507</v>
      </c>
      <c r="C3" s="2">
        <f>'MP2-CBS(TQ)(raw)'!C3*2625.5</f>
        <v>-46.646197534730497</v>
      </c>
      <c r="D3" s="2">
        <f>'MP2-CBS(TQ)(raw)'!D3*2625.5</f>
        <v>10.008117646960006</v>
      </c>
      <c r="E3" s="2">
        <f>'MP2-CBS(TQ)(raw)'!E3*2625.5</f>
        <v>-1106.9434988345947</v>
      </c>
      <c r="F3" s="2">
        <f>'MP2-CBS(TQ)(raw)'!F3*2625.5</f>
        <v>-3446.0631011560727</v>
      </c>
      <c r="G3" s="2">
        <f>'MP2-CBS(TQ)(raw)'!G3*2625.5</f>
        <v>-820.45962639029415</v>
      </c>
      <c r="H3" s="2">
        <f>'MP2-CBS(TQ)(raw)'!H3*2625.5</f>
        <v>-2737.087828988926</v>
      </c>
      <c r="I3" s="2">
        <f>'MP2-CBS(TQ)(raw)'!I3*2625.5</f>
        <v>-260.29449496724465</v>
      </c>
      <c r="J3" s="2">
        <f>'MP2-CBS(TQ)(raw)'!J3*2625.5</f>
        <v>-678.51033446251165</v>
      </c>
      <c r="K3" s="2">
        <f>'MP2-CBS(TQ)(raw)'!K3*2625.5</f>
        <v>-820.47893522359243</v>
      </c>
      <c r="L3" s="2">
        <f>'MP2-CBS(TQ)(raw)'!L3*2625.5</f>
        <v>-2737.1752261476545</v>
      </c>
      <c r="M3" s="2">
        <f>'MP2-CBS(TQ)(raw)'!M3*2625.5</f>
        <v>-263.60021568682907</v>
      </c>
      <c r="N3" s="2">
        <f>'MP2-CBS(TQ)(raw)'!N3*2625.5</f>
        <v>-685.10602539786078</v>
      </c>
      <c r="P3" s="2">
        <f t="shared" ref="P3:P66" si="0">E3+F3</f>
        <v>-4553.0065999906674</v>
      </c>
      <c r="Q3" s="2">
        <f t="shared" ref="Q3:Q66" si="1">G3+H3</f>
        <v>-3557.5474553792201</v>
      </c>
      <c r="R3" s="2">
        <f t="shared" ref="R3:R66" si="2">I3+J3</f>
        <v>-938.8048294297563</v>
      </c>
      <c r="S3" s="2">
        <f t="shared" ref="S3:S66" si="3">K3+L3</f>
        <v>-3557.654161371247</v>
      </c>
      <c r="T3" s="2">
        <f t="shared" ref="T3:T66" si="4">M3+N3</f>
        <v>-948.70624108468985</v>
      </c>
    </row>
    <row r="4" spans="1:20" x14ac:dyDescent="0.25">
      <c r="A4" s="1" t="s">
        <v>24</v>
      </c>
      <c r="B4" s="2">
        <f>'MP2-CBS(TQ)(raw)'!B4*2625.5</f>
        <v>-39.836603510301963</v>
      </c>
      <c r="C4" s="2">
        <f>'MP2-CBS(TQ)(raw)'!C4*2625.5</f>
        <v>-29.485989839835902</v>
      </c>
      <c r="D4" s="2">
        <f>'MP2-CBS(TQ)(raw)'!D4*2625.5</f>
        <v>10.350613670466061</v>
      </c>
      <c r="E4" s="2">
        <f>'MP2-CBS(TQ)(raw)'!E4*2625.5</f>
        <v>-1098.9666372964141</v>
      </c>
      <c r="F4" s="2">
        <f>'MP2-CBS(TQ)(raw)'!F4*2625.5</f>
        <v>-3436.8081210942009</v>
      </c>
      <c r="G4" s="2">
        <f>'MP2-CBS(TQ)(raw)'!G4*2625.5</f>
        <v>-820.18212877733424</v>
      </c>
      <c r="H4" s="2">
        <f>'MP2-CBS(TQ)(raw)'!H4*2625.5</f>
        <v>-2736.9511966731816</v>
      </c>
      <c r="I4" s="2">
        <f>'MP2-CBS(TQ)(raw)'!I4*2625.5</f>
        <v>-260.29449496725738</v>
      </c>
      <c r="J4" s="2">
        <f>'MP2-CBS(TQ)(raw)'!J4*2625.5</f>
        <v>-678.51033446254007</v>
      </c>
      <c r="K4" s="2">
        <f>'MP2-CBS(TQ)(raw)'!K4*2625.5</f>
        <v>-820.1867621662509</v>
      </c>
      <c r="L4" s="2">
        <f>'MP2-CBS(TQ)(raw)'!L4*2625.5</f>
        <v>-2736.9161692580765</v>
      </c>
      <c r="M4" s="2">
        <f>'MP2-CBS(TQ)(raw)'!M4*2625.5</f>
        <v>-263.55427554486977</v>
      </c>
      <c r="N4" s="2">
        <f>'MP2-CBS(TQ)(raw)'!N4*2625.5</f>
        <v>-685.63156158158233</v>
      </c>
      <c r="P4" s="2">
        <f t="shared" si="0"/>
        <v>-4535.7747583906148</v>
      </c>
      <c r="Q4" s="2">
        <f t="shared" si="1"/>
        <v>-3557.1333254505157</v>
      </c>
      <c r="R4" s="2">
        <f t="shared" si="2"/>
        <v>-938.80482942979745</v>
      </c>
      <c r="S4" s="2">
        <f t="shared" si="3"/>
        <v>-3557.1029314243274</v>
      </c>
      <c r="T4" s="2">
        <f t="shared" si="4"/>
        <v>-949.18583712645204</v>
      </c>
    </row>
    <row r="5" spans="1:20" x14ac:dyDescent="0.25">
      <c r="A5" s="1" t="s">
        <v>178</v>
      </c>
      <c r="B5" s="2">
        <f>'MP2-CBS(TQ)(raw)'!B5*2625.5</f>
        <v>-39.055841152968881</v>
      </c>
      <c r="C5" s="2">
        <f>'MP2-CBS(TQ)(raw)'!C5*2625.5</f>
        <v>-37.957762939997615</v>
      </c>
      <c r="D5" s="2">
        <f>'MP2-CBS(TQ)(raw)'!D5*2625.5</f>
        <v>1.0980782129712638</v>
      </c>
      <c r="E5" s="2">
        <f>'MP2-CBS(TQ)(raw)'!E5*2625.5</f>
        <v>-981.37352760398255</v>
      </c>
      <c r="F5" s="2">
        <f>'MP2-CBS(TQ)(raw)'!F5*2625.5</f>
        <v>-3242.1217452981468</v>
      </c>
      <c r="G5" s="2">
        <f>'MP2-CBS(TQ)(raw)'!G5*2625.5</f>
        <v>-820.28414090008403</v>
      </c>
      <c r="H5" s="2">
        <f>'MP2-CBS(TQ)(raw)'!H5*2625.5</f>
        <v>-2736.7943940474925</v>
      </c>
      <c r="I5" s="2">
        <f>'MP2-CBS(TQ)(raw)'!I5*2625.5</f>
        <v>-142.01913664820233</v>
      </c>
      <c r="J5" s="2">
        <f>'MP2-CBS(TQ)(raw)'!J5*2625.5</f>
        <v>-485.34176015338204</v>
      </c>
      <c r="K5" s="2">
        <f>'MP2-CBS(TQ)(raw)'!K5*2625.5</f>
        <v>-820.30095796243893</v>
      </c>
      <c r="L5" s="2">
        <f>'MP2-CBS(TQ)(raw)'!L5*2625.5</f>
        <v>-2736.8566828449789</v>
      </c>
      <c r="M5" s="2">
        <f>'MP2-CBS(TQ)(raw)'!M5*2625.5</f>
        <v>-142.08612964180887</v>
      </c>
      <c r="N5" s="2">
        <f>'MP2-CBS(TQ)(raw)'!N5*2625.5</f>
        <v>-486.29373951290501</v>
      </c>
      <c r="P5" s="2">
        <f t="shared" si="0"/>
        <v>-4223.4952729021297</v>
      </c>
      <c r="Q5" s="2">
        <f t="shared" si="1"/>
        <v>-3557.0785349475764</v>
      </c>
      <c r="R5" s="2">
        <f t="shared" si="2"/>
        <v>-627.36089680158443</v>
      </c>
      <c r="S5" s="2">
        <f t="shared" si="3"/>
        <v>-3557.1576408074179</v>
      </c>
      <c r="T5" s="2">
        <f t="shared" si="4"/>
        <v>-628.3798691547139</v>
      </c>
    </row>
    <row r="6" spans="1:20" x14ac:dyDescent="0.25">
      <c r="A6" s="1" t="s">
        <v>179</v>
      </c>
      <c r="B6" s="2">
        <f>'MP2-CBS(TQ)(raw)'!B6*2625.5</f>
        <v>-28.195011783043721</v>
      </c>
      <c r="C6" s="2">
        <f>'MP2-CBS(TQ)(raw)'!C6*2625.5</f>
        <v>-26.401318631338803</v>
      </c>
      <c r="D6" s="2">
        <f>'MP2-CBS(TQ)(raw)'!D6*2625.5</f>
        <v>1.7936931517049184</v>
      </c>
      <c r="E6" s="2">
        <f>'MP2-CBS(TQ)(raw)'!E6*2625.5</f>
        <v>-976.82423803654262</v>
      </c>
      <c r="F6" s="2">
        <f>'MP2-CBS(TQ)(raw)'!F6*2625.5</f>
        <v>-3236.651894750767</v>
      </c>
      <c r="G6" s="2">
        <f>'MP2-CBS(TQ)(raw)'!G6*2625.5</f>
        <v>-820.42541312035894</v>
      </c>
      <c r="H6" s="2">
        <f>'MP2-CBS(TQ)(raw)'!H6*2625.5</f>
        <v>-2737.494811082418</v>
      </c>
      <c r="I6" s="2">
        <f>'MP2-CBS(TQ)(raw)'!I6*2625.5</f>
        <v>-142.01913664817073</v>
      </c>
      <c r="J6" s="2">
        <f>'MP2-CBS(TQ)(raw)'!J6*2625.5</f>
        <v>-485.34176015331866</v>
      </c>
      <c r="K6" s="2">
        <f>'MP2-CBS(TQ)(raw)'!K6*2625.5</f>
        <v>-820.42821076440407</v>
      </c>
      <c r="L6" s="2">
        <f>'MP2-CBS(TQ)(raw)'!L6*2625.5</f>
        <v>-2737.4478446386129</v>
      </c>
      <c r="M6" s="2">
        <f>'MP2-CBS(TQ)(raw)'!M6*2625.5</f>
        <v>-142.12765272392502</v>
      </c>
      <c r="N6" s="2">
        <f>'MP2-CBS(TQ)(raw)'!N6*2625.5</f>
        <v>-487.0711060290289</v>
      </c>
      <c r="P6" s="2">
        <f t="shared" si="0"/>
        <v>-4213.4761327873093</v>
      </c>
      <c r="Q6" s="2">
        <f t="shared" si="1"/>
        <v>-3557.9202242027768</v>
      </c>
      <c r="R6" s="2">
        <f t="shared" si="2"/>
        <v>-627.36089680148939</v>
      </c>
      <c r="S6" s="2">
        <f t="shared" si="3"/>
        <v>-3557.8760554030168</v>
      </c>
      <c r="T6" s="2">
        <f t="shared" si="4"/>
        <v>-629.19875875295395</v>
      </c>
    </row>
    <row r="7" spans="1:20" x14ac:dyDescent="0.25">
      <c r="A7" s="1" t="s">
        <v>180</v>
      </c>
      <c r="B7" s="2">
        <f>'MP2-CBS(TQ)(raw)'!B7*2625.5</f>
        <v>-63.388407945416482</v>
      </c>
      <c r="C7" s="2">
        <f>'MP2-CBS(TQ)(raw)'!C7*2625.5</f>
        <v>-62.443970729901295</v>
      </c>
      <c r="D7" s="2">
        <f>'MP2-CBS(TQ)(raw)'!D7*2625.5</f>
        <v>0.94443721551518323</v>
      </c>
      <c r="E7" s="2">
        <f>'MP2-CBS(TQ)(raw)'!E7*2625.5</f>
        <v>-1504.385511584506</v>
      </c>
      <c r="F7" s="2">
        <f>'MP2-CBS(TQ)(raw)'!F7*2625.5</f>
        <v>-4712.4665637028183</v>
      </c>
      <c r="G7" s="2">
        <f>'MP2-CBS(TQ)(raw)'!G7*2625.5</f>
        <v>-818.98496429432907</v>
      </c>
      <c r="H7" s="2">
        <f>'MP2-CBS(TQ)(raw)'!H7*2625.5</f>
        <v>-2731.0953402601758</v>
      </c>
      <c r="I7" s="2">
        <f>'MP2-CBS(TQ)(raw)'!I7*2625.5</f>
        <v>-655.38741554138335</v>
      </c>
      <c r="J7" s="2">
        <f>'MP2-CBS(TQ)(raw)'!J7*2625.5</f>
        <v>-1947.9959472460196</v>
      </c>
      <c r="K7" s="2">
        <f>'MP2-CBS(TQ)(raw)'!K7*2625.5</f>
        <v>-819.00693267420979</v>
      </c>
      <c r="L7" s="2">
        <f>'MP2-CBS(TQ)(raw)'!L7*2625.5</f>
        <v>-2731.0532428641986</v>
      </c>
      <c r="M7" s="2">
        <f>'MP2-CBS(TQ)(raw)'!M7*2625.5</f>
        <v>-655.47899623731109</v>
      </c>
      <c r="N7" s="2">
        <f>'MP2-CBS(TQ)(raw)'!N7*2625.5</f>
        <v>-1948.8689327817033</v>
      </c>
      <c r="P7" s="2">
        <f t="shared" si="0"/>
        <v>-6216.8520752873246</v>
      </c>
      <c r="Q7" s="2">
        <f t="shared" si="1"/>
        <v>-3550.0803045545049</v>
      </c>
      <c r="R7" s="2">
        <f t="shared" si="2"/>
        <v>-2603.3833627874028</v>
      </c>
      <c r="S7" s="2">
        <f t="shared" si="3"/>
        <v>-3550.0601755384087</v>
      </c>
      <c r="T7" s="2">
        <f t="shared" si="4"/>
        <v>-2604.3479290190144</v>
      </c>
    </row>
    <row r="8" spans="1:20" x14ac:dyDescent="0.25">
      <c r="A8" s="1" t="s">
        <v>181</v>
      </c>
      <c r="B8" s="2">
        <f>'MP2-CBS(TQ)(raw)'!B8*2625.5</f>
        <v>-46.476647920423623</v>
      </c>
      <c r="C8" s="2">
        <f>'MP2-CBS(TQ)(raw)'!C8*2625.5</f>
        <v>-45.529704307790425</v>
      </c>
      <c r="D8" s="2">
        <f>'MP2-CBS(TQ)(raw)'!D8*2625.5</f>
        <v>0.94694361263319871</v>
      </c>
      <c r="E8" s="2">
        <f>'MP2-CBS(TQ)(raw)'!E8*2625.5</f>
        <v>-1496.4887375154667</v>
      </c>
      <c r="F8" s="2">
        <f>'MP2-CBS(TQ)(raw)'!F8*2625.5</f>
        <v>-4704.1004439005974</v>
      </c>
      <c r="G8" s="2">
        <f>'MP2-CBS(TQ)(raw)'!G8*2625.5</f>
        <v>-819.05829825062028</v>
      </c>
      <c r="H8" s="2">
        <f>'MP2-CBS(TQ)(raw)'!H8*2625.5</f>
        <v>-2732.0322621168993</v>
      </c>
      <c r="I8" s="2">
        <f>'MP2-CBS(TQ)(raw)'!I8*2625.5</f>
        <v>-655.03975517056404</v>
      </c>
      <c r="J8" s="2">
        <f>'MP2-CBS(TQ)(raw)'!J8*2625.5</f>
        <v>-1947.9822179575567</v>
      </c>
      <c r="K8" s="2">
        <f>'MP2-CBS(TQ)(raw)'!K8*2625.5</f>
        <v>-819.06401434815359</v>
      </c>
      <c r="L8" s="2">
        <f>'MP2-CBS(TQ)(raw)'!L8*2625.5</f>
        <v>-2731.8710143740082</v>
      </c>
      <c r="M8" s="2">
        <f>'MP2-CBS(TQ)(raw)'!M8*2625.5</f>
        <v>-655.13660535037343</v>
      </c>
      <c r="N8" s="2">
        <f>'MP2-CBS(TQ)(raw)'!N8*2625.5</f>
        <v>-1948.987843035738</v>
      </c>
      <c r="P8" s="2">
        <f t="shared" si="0"/>
        <v>-6200.5891814160641</v>
      </c>
      <c r="Q8" s="2">
        <f t="shared" si="1"/>
        <v>-3551.0905603675196</v>
      </c>
      <c r="R8" s="2">
        <f t="shared" si="2"/>
        <v>-2603.0219731281209</v>
      </c>
      <c r="S8" s="2">
        <f t="shared" si="3"/>
        <v>-3550.9350287221619</v>
      </c>
      <c r="T8" s="2">
        <f t="shared" si="4"/>
        <v>-2604.1244483861115</v>
      </c>
    </row>
    <row r="9" spans="1:20" x14ac:dyDescent="0.25">
      <c r="A9" s="1" t="s">
        <v>182</v>
      </c>
      <c r="B9" s="2">
        <f>'MP2-CBS(TQ)(raw)'!B9*2625.5</f>
        <v>-44.398583646258068</v>
      </c>
      <c r="C9" s="2">
        <f>'MP2-CBS(TQ)(raw)'!C9*2625.5</f>
        <v>-43.251663772370222</v>
      </c>
      <c r="D9" s="2">
        <f>'MP2-CBS(TQ)(raw)'!D9*2625.5</f>
        <v>1.1469198738878434</v>
      </c>
      <c r="E9" s="2">
        <f>'MP2-CBS(TQ)(raw)'!E9*2625.5</f>
        <v>-1642.5328618707015</v>
      </c>
      <c r="F9" s="2">
        <f>'MP2-CBS(TQ)(raw)'!F9*2625.5</f>
        <v>-5224.0907762763391</v>
      </c>
      <c r="G9" s="2">
        <f>'MP2-CBS(TQ)(raw)'!G9*2625.5</f>
        <v>-819.02922640509485</v>
      </c>
      <c r="H9" s="2">
        <f>'MP2-CBS(TQ)(raw)'!H9*2625.5</f>
        <v>-2730.802638539602</v>
      </c>
      <c r="I9" s="2">
        <f>'MP2-CBS(TQ)(raw)'!I9*2625.5</f>
        <v>-801.31767423685403</v>
      </c>
      <c r="J9" s="2">
        <f>'MP2-CBS(TQ)(raw)'!J9*2625.5</f>
        <v>-2471.0755153192322</v>
      </c>
      <c r="K9" s="2">
        <f>'MP2-CBS(TQ)(raw)'!K9*2625.5</f>
        <v>-819.05446553490117</v>
      </c>
      <c r="L9" s="2">
        <f>'MP2-CBS(TQ)(raw)'!L9*2625.5</f>
        <v>-2730.7899651628609</v>
      </c>
      <c r="M9" s="2">
        <f>'MP2-CBS(TQ)(raw)'!M9*2625.5</f>
        <v>-801.47914049198937</v>
      </c>
      <c r="N9" s="2">
        <f>'MP2-CBS(TQ)(raw)'!N9*2625.5</f>
        <v>-2472.0484031849196</v>
      </c>
      <c r="P9" s="2">
        <f t="shared" si="0"/>
        <v>-6866.6236381470408</v>
      </c>
      <c r="Q9" s="2">
        <f t="shared" si="1"/>
        <v>-3549.8318649446969</v>
      </c>
      <c r="R9" s="2">
        <f t="shared" si="2"/>
        <v>-3272.3931895560863</v>
      </c>
      <c r="S9" s="2">
        <f t="shared" si="3"/>
        <v>-3549.8444306977622</v>
      </c>
      <c r="T9" s="2">
        <f t="shared" si="4"/>
        <v>-3273.5275436769089</v>
      </c>
    </row>
    <row r="10" spans="1:20" x14ac:dyDescent="0.25">
      <c r="A10" s="1" t="s">
        <v>183</v>
      </c>
      <c r="B10" s="2">
        <f>'MP2-CBS(TQ)(raw)'!B10*2625.5</f>
        <v>-70.920815932132243</v>
      </c>
      <c r="C10" s="2">
        <f>'MP2-CBS(TQ)(raw)'!C10*2625.5</f>
        <v>-69.255252381871529</v>
      </c>
      <c r="D10" s="2">
        <f>'MP2-CBS(TQ)(raw)'!D10*2625.5</f>
        <v>1.665563550260716</v>
      </c>
      <c r="E10" s="2">
        <f>'MP2-CBS(TQ)(raw)'!E10*2625.5</f>
        <v>-3403.6213903573548</v>
      </c>
      <c r="F10" s="2">
        <f>'MP2-CBS(TQ)(raw)'!F10*2625.5</f>
        <v>-10318.705516901815</v>
      </c>
      <c r="G10" s="2">
        <f>'MP2-CBS(TQ)(raw)'!G10*2625.5</f>
        <v>-818.55196566694849</v>
      </c>
      <c r="H10" s="2">
        <f>'MP2-CBS(TQ)(raw)'!H10*2625.5</f>
        <v>-2730.0675358840158</v>
      </c>
      <c r="I10" s="2">
        <f>'MP2-CBS(TQ)(raw)'!I10*2625.5</f>
        <v>-2551.5360571990736</v>
      </c>
      <c r="J10" s="2">
        <f>'MP2-CBS(TQ)(raw)'!J10*2625.5</f>
        <v>-7551.2505325769989</v>
      </c>
      <c r="K10" s="2">
        <f>'MP2-CBS(TQ)(raw)'!K10*2625.5</f>
        <v>-818.59472406343821</v>
      </c>
      <c r="L10" s="2">
        <f>'MP2-CBS(TQ)(raw)'!L10*2625.5</f>
        <v>-2730.0531192893973</v>
      </c>
      <c r="M10" s="2">
        <f>'MP2-CBS(TQ)(raw)'!M10*2625.5</f>
        <v>-2551.7872769219662</v>
      </c>
      <c r="N10" s="2">
        <f>'MP2-CBS(TQ)(raw)'!N10*2625.5</f>
        <v>-7552.6365346024968</v>
      </c>
      <c r="P10" s="2">
        <f t="shared" si="0"/>
        <v>-13722.32690725917</v>
      </c>
      <c r="Q10" s="2">
        <f t="shared" si="1"/>
        <v>-3548.6195015509643</v>
      </c>
      <c r="R10" s="2">
        <f t="shared" si="2"/>
        <v>-10102.786589776073</v>
      </c>
      <c r="S10" s="2">
        <f t="shared" si="3"/>
        <v>-3548.6478433528355</v>
      </c>
      <c r="T10" s="2">
        <f t="shared" si="4"/>
        <v>-10104.423811524463</v>
      </c>
    </row>
    <row r="11" spans="1:20" x14ac:dyDescent="0.25">
      <c r="A11" s="1" t="s">
        <v>184</v>
      </c>
      <c r="B11" s="2">
        <f>'MP2-CBS(TQ)(raw)'!B11*2625.5</f>
        <v>-37.905559604385857</v>
      </c>
      <c r="C11" s="2">
        <f>'MP2-CBS(TQ)(raw)'!C11*2625.5</f>
        <v>-36.253194496564142</v>
      </c>
      <c r="D11" s="2">
        <f>'MP2-CBS(TQ)(raw)'!D11*2625.5</f>
        <v>1.6523651078217108</v>
      </c>
      <c r="E11" s="2">
        <f>'MP2-CBS(TQ)(raw)'!E11*2625.5</f>
        <v>-3388.4645492744767</v>
      </c>
      <c r="F11" s="2">
        <f>'MP2-CBS(TQ)(raw)'!F11*2625.5</f>
        <v>-10300.123698685064</v>
      </c>
      <c r="G11" s="2">
        <f>'MP2-CBS(TQ)(raw)'!G11*2625.5</f>
        <v>-818.81649251130102</v>
      </c>
      <c r="H11" s="2">
        <f>'MP2-CBS(TQ)(raw)'!H11*2625.5</f>
        <v>-2731.5689051039849</v>
      </c>
      <c r="I11" s="2">
        <f>'MP2-CBS(TQ)(raw)'!I11*2625.5</f>
        <v>-2550.7169047383709</v>
      </c>
      <c r="J11" s="2">
        <f>'MP2-CBS(TQ)(raw)'!J11*2625.5</f>
        <v>-7549.5803860014994</v>
      </c>
      <c r="K11" s="2">
        <f>'MP2-CBS(TQ)(raw)'!K11*2625.5</f>
        <v>-818.83889953367827</v>
      </c>
      <c r="L11" s="2">
        <f>'MP2-CBS(TQ)(raw)'!L11*2625.5</f>
        <v>-2731.4727582185637</v>
      </c>
      <c r="M11" s="2">
        <f>'MP2-CBS(TQ)(raw)'!M11*2625.5</f>
        <v>-2550.9363710816715</v>
      </c>
      <c r="N11" s="2">
        <f>'MP2-CBS(TQ)(raw)'!N11*2625.5</f>
        <v>-7551.0870246290642</v>
      </c>
      <c r="P11" s="2">
        <f t="shared" si="0"/>
        <v>-13688.58824795954</v>
      </c>
      <c r="Q11" s="2">
        <f t="shared" si="1"/>
        <v>-3550.3853976152859</v>
      </c>
      <c r="R11" s="2">
        <f t="shared" si="2"/>
        <v>-10100.297290739871</v>
      </c>
      <c r="S11" s="2">
        <f t="shared" si="3"/>
        <v>-3550.3116577522419</v>
      </c>
      <c r="T11" s="2">
        <f t="shared" si="4"/>
        <v>-10102.023395710736</v>
      </c>
    </row>
    <row r="12" spans="1:20" x14ac:dyDescent="0.25">
      <c r="A12" s="1" t="s">
        <v>185</v>
      </c>
      <c r="B12" s="2">
        <f>'MP2-CBS(TQ)(raw)'!B12*2625.5</f>
        <v>-42.564365879527948</v>
      </c>
      <c r="C12" s="2">
        <f>'MP2-CBS(TQ)(raw)'!C12*2625.5</f>
        <v>-40.981354732406714</v>
      </c>
      <c r="D12" s="2">
        <f>'MP2-CBS(TQ)(raw)'!D12*2625.5</f>
        <v>1.5830111471212278</v>
      </c>
      <c r="E12" s="2">
        <f>'MP2-CBS(TQ)(raw)'!E12*2625.5</f>
        <v>-3391.6894651713801</v>
      </c>
      <c r="F12" s="2">
        <f>'MP2-CBS(TQ)(raw)'!F12*2625.5</f>
        <v>-10302.112657397509</v>
      </c>
      <c r="G12" s="2">
        <f>'MP2-CBS(TQ)(raw)'!G12*2625.5</f>
        <v>-818.57577685097203</v>
      </c>
      <c r="H12" s="2">
        <f>'MP2-CBS(TQ)(raw)'!H12*2625.5</f>
        <v>-2730.7174022451086</v>
      </c>
      <c r="I12" s="2">
        <f>'MP2-CBS(TQ)(raw)'!I12*2625.5</f>
        <v>-2551.5224511805277</v>
      </c>
      <c r="J12" s="2">
        <f>'MP2-CBS(TQ)(raw)'!J12*2625.5</f>
        <v>-7550.4221264127546</v>
      </c>
      <c r="K12" s="2">
        <f>'MP2-CBS(TQ)(raw)'!K12*2625.5</f>
        <v>-818.60752324358282</v>
      </c>
      <c r="L12" s="2">
        <f>'MP2-CBS(TQ)(raw)'!L12*2625.5</f>
        <v>-2730.7003178277155</v>
      </c>
      <c r="M12" s="2">
        <f>'MP2-CBS(TQ)(raw)'!M12*2625.5</f>
        <v>-2551.7511282558894</v>
      </c>
      <c r="N12" s="2">
        <f>'MP2-CBS(TQ)(raw)'!N12*2625.5</f>
        <v>-7551.7617985092957</v>
      </c>
      <c r="P12" s="2">
        <f t="shared" si="0"/>
        <v>-13693.80212256889</v>
      </c>
      <c r="Q12" s="2">
        <f t="shared" si="1"/>
        <v>-3549.2931790960806</v>
      </c>
      <c r="R12" s="2">
        <f t="shared" si="2"/>
        <v>-10101.944577593282</v>
      </c>
      <c r="S12" s="2">
        <f t="shared" si="3"/>
        <v>-3549.3078410712983</v>
      </c>
      <c r="T12" s="2">
        <f t="shared" si="4"/>
        <v>-10103.512926765185</v>
      </c>
    </row>
    <row r="13" spans="1:20" x14ac:dyDescent="0.25">
      <c r="A13" s="1" t="s">
        <v>186</v>
      </c>
      <c r="B13" s="2">
        <f>'MP2-CBS(TQ)(raw)'!B13*2625.5</f>
        <v>-35.633344740029436</v>
      </c>
      <c r="C13" s="2">
        <f>'MP2-CBS(TQ)(raw)'!C13*2625.5</f>
        <v>-34.320463865494368</v>
      </c>
      <c r="D13" s="2">
        <f>'MP2-CBS(TQ)(raw)'!D13*2625.5</f>
        <v>1.3128808745350704</v>
      </c>
      <c r="E13" s="2">
        <f>'MP2-CBS(TQ)(raw)'!E13*2625.5</f>
        <v>-2126.7054904935226</v>
      </c>
      <c r="F13" s="2">
        <f>'MP2-CBS(TQ)(raw)'!F13*2625.5</f>
        <v>-6654.0964886841539</v>
      </c>
      <c r="G13" s="2">
        <f>'MP2-CBS(TQ)(raw)'!G13*2625.5</f>
        <v>-818.51874159187173</v>
      </c>
      <c r="H13" s="2">
        <f>'MP2-CBS(TQ)(raw)'!H13*2625.5</f>
        <v>-2730.0340865172807</v>
      </c>
      <c r="I13" s="2">
        <f>'MP2-CBS(TQ)(raw)'!I13*2625.5</f>
        <v>-1291.2826568802946</v>
      </c>
      <c r="J13" s="2">
        <f>'MP2-CBS(TQ)(raw)'!J13*2625.5</f>
        <v>-3905.3331494482009</v>
      </c>
      <c r="K13" s="2">
        <f>'MP2-CBS(TQ)(raw)'!K13*2625.5</f>
        <v>-818.54285024353726</v>
      </c>
      <c r="L13" s="2">
        <f>'MP2-CBS(TQ)(raw)'!L13*2625.5</f>
        <v>-2730.0223215564147</v>
      </c>
      <c r="M13" s="2">
        <f>'MP2-CBS(TQ)(raw)'!M13*2625.5</f>
        <v>-1291.4445209061137</v>
      </c>
      <c r="N13" s="2">
        <f>'MP2-CBS(TQ)(raw)'!N13*2625.5</f>
        <v>-3906.4718226061173</v>
      </c>
      <c r="P13" s="2">
        <f t="shared" si="0"/>
        <v>-8780.8019791776769</v>
      </c>
      <c r="Q13" s="2">
        <f t="shared" si="1"/>
        <v>-3548.5528281091524</v>
      </c>
      <c r="R13" s="2">
        <f t="shared" si="2"/>
        <v>-5196.6158063284956</v>
      </c>
      <c r="S13" s="2">
        <f t="shared" si="3"/>
        <v>-3548.5651717999517</v>
      </c>
      <c r="T13" s="2">
        <f t="shared" si="4"/>
        <v>-5197.9163435122309</v>
      </c>
    </row>
    <row r="14" spans="1:20" x14ac:dyDescent="0.25">
      <c r="A14" s="1" t="s">
        <v>187</v>
      </c>
      <c r="B14" s="2">
        <f>'MP2-CBS(TQ)(raw)'!B14*2625.5</f>
        <v>-42.167343052969343</v>
      </c>
      <c r="C14" s="2">
        <f>'MP2-CBS(TQ)(raw)'!C14*2625.5</f>
        <v>-41.191942556692261</v>
      </c>
      <c r="D14" s="2">
        <f>'MP2-CBS(TQ)(raw)'!D14*2625.5</f>
        <v>0.97540049627708258</v>
      </c>
      <c r="E14" s="2">
        <f>'MP2-CBS(TQ)(raw)'!E14*2625.5</f>
        <v>-2317.2967398920341</v>
      </c>
      <c r="F14" s="2">
        <f>'MP2-CBS(TQ)(raw)'!F14*2625.5</f>
        <v>-7274.2582430469856</v>
      </c>
      <c r="G14" s="2">
        <f>'MP2-CBS(TQ)(raw)'!G14*2625.5</f>
        <v>-818.70682507798415</v>
      </c>
      <c r="H14" s="2">
        <f>'MP2-CBS(TQ)(raw)'!H14*2625.5</f>
        <v>-2730.5515923493649</v>
      </c>
      <c r="I14" s="2">
        <f>'MP2-CBS(TQ)(raw)'!I14*2625.5</f>
        <v>-1477.3741096527961</v>
      </c>
      <c r="J14" s="2">
        <f>'MP2-CBS(TQ)(raw)'!J14*2625.5</f>
        <v>-4522.7551128059049</v>
      </c>
      <c r="K14" s="2">
        <f>'MP2-CBS(TQ)(raw)'!K14*2625.5</f>
        <v>-818.73655365717173</v>
      </c>
      <c r="L14" s="2">
        <f>'MP2-CBS(TQ)(raw)'!L14*2625.5</f>
        <v>-2730.5361924176068</v>
      </c>
      <c r="M14" s="2">
        <f>'MP2-CBS(TQ)(raw)'!M14*2625.5</f>
        <v>-1477.52071786643</v>
      </c>
      <c r="N14" s="2">
        <f>'MP2-CBS(TQ)(raw)'!N14*2625.5</f>
        <v>-4523.5695764411184</v>
      </c>
      <c r="P14" s="2">
        <f t="shared" si="0"/>
        <v>-9591.5549829390202</v>
      </c>
      <c r="Q14" s="2">
        <f t="shared" si="1"/>
        <v>-3549.2584174273488</v>
      </c>
      <c r="R14" s="2">
        <f t="shared" si="2"/>
        <v>-6000.1292224587014</v>
      </c>
      <c r="S14" s="2">
        <f t="shared" si="3"/>
        <v>-3549.2727460747783</v>
      </c>
      <c r="T14" s="2">
        <f t="shared" si="4"/>
        <v>-6001.0902943075489</v>
      </c>
    </row>
    <row r="15" spans="1:20" x14ac:dyDescent="0.25">
      <c r="A15" s="1" t="s">
        <v>188</v>
      </c>
      <c r="B15" s="2">
        <f>'MP2-CBS(TQ)(raw)'!B15*2625.5</f>
        <v>-32.210346525518951</v>
      </c>
      <c r="C15" s="2">
        <f>'MP2-CBS(TQ)(raw)'!C15*2625.5</f>
        <v>-31.097759215653561</v>
      </c>
      <c r="D15" s="2">
        <f>'MP2-CBS(TQ)(raw)'!D15*2625.5</f>
        <v>1.1125873098653933</v>
      </c>
      <c r="E15" s="2">
        <f>'MP2-CBS(TQ)(raw)'!E15*2625.5</f>
        <v>-1633.5648649005159</v>
      </c>
      <c r="F15" s="2">
        <f>'MP2-CBS(TQ)(raw)'!F15*2625.5</f>
        <v>-5434.386166002434</v>
      </c>
      <c r="G15" s="2">
        <f>'MP2-CBS(TQ)(raw)'!G15*2625.5</f>
        <v>-774.24502917668724</v>
      </c>
      <c r="H15" s="2">
        <f>'MP2-CBS(TQ)(raw)'!H15*2625.5</f>
        <v>-2840.8984365314313</v>
      </c>
      <c r="I15" s="2">
        <f>'MP2-CBS(TQ)(raw)'!I15*2625.5</f>
        <v>-843.63013077092262</v>
      </c>
      <c r="J15" s="2">
        <f>'MP2-CBS(TQ)(raw)'!J15*2625.5</f>
        <v>-2576.9670878983907</v>
      </c>
      <c r="K15" s="2">
        <f>'MP2-CBS(TQ)(raw)'!K15*2625.5</f>
        <v>-774.25552560414485</v>
      </c>
      <c r="L15" s="2">
        <f>'MP2-CBS(TQ)(raw)'!L15*2625.5</f>
        <v>-2840.8631250095891</v>
      </c>
      <c r="M15" s="2">
        <f>'MP2-CBS(TQ)(raw)'!M15*2625.5</f>
        <v>-843.76774433060973</v>
      </c>
      <c r="N15" s="2">
        <f>'MP2-CBS(TQ)(raw)'!N15*2625.5</f>
        <v>-2577.9668767429534</v>
      </c>
      <c r="P15" s="2">
        <f t="shared" si="0"/>
        <v>-7067.9510309029502</v>
      </c>
      <c r="Q15" s="2">
        <f t="shared" si="1"/>
        <v>-3615.1434657081186</v>
      </c>
      <c r="R15" s="2">
        <f t="shared" si="2"/>
        <v>-3420.5972186693134</v>
      </c>
      <c r="S15" s="2">
        <f t="shared" si="3"/>
        <v>-3615.1186506137337</v>
      </c>
      <c r="T15" s="2">
        <f t="shared" si="4"/>
        <v>-3421.7346210735632</v>
      </c>
    </row>
    <row r="16" spans="1:20" x14ac:dyDescent="0.25">
      <c r="A16" s="1" t="s">
        <v>189</v>
      </c>
      <c r="B16" s="2">
        <f>'MP2-CBS(TQ)(raw)'!B16*2625.5</f>
        <v>-29.795811879816252</v>
      </c>
      <c r="C16" s="2">
        <f>'MP2-CBS(TQ)(raw)'!C16*2625.5</f>
        <v>-28.660319717460503</v>
      </c>
      <c r="D16" s="2">
        <f>'MP2-CBS(TQ)(raw)'!D16*2625.5</f>
        <v>1.1354921623557495</v>
      </c>
      <c r="E16" s="2">
        <f>'MP2-CBS(TQ)(raw)'!E16*2625.5</f>
        <v>-1632.3620235997951</v>
      </c>
      <c r="F16" s="2">
        <f>'MP2-CBS(TQ)(raw)'!F16*2625.5</f>
        <v>-5433.4824220760256</v>
      </c>
      <c r="G16" s="2">
        <f>'MP2-CBS(TQ)(raw)'!G16*2625.5</f>
        <v>-774.38904459897674</v>
      </c>
      <c r="H16" s="2">
        <f>'MP2-CBS(TQ)(raw)'!H16*2625.5</f>
        <v>-2841.0469421715993</v>
      </c>
      <c r="I16" s="2">
        <f>'MP2-CBS(TQ)(raw)'!I16*2625.5</f>
        <v>-843.63390944483035</v>
      </c>
      <c r="J16" s="2">
        <f>'MP2-CBS(TQ)(raw)'!J16*2625.5</f>
        <v>-2576.9787375805981</v>
      </c>
      <c r="K16" s="2">
        <f>'MP2-CBS(TQ)(raw)'!K16*2625.5</f>
        <v>-774.40286358888227</v>
      </c>
      <c r="L16" s="2">
        <f>'MP2-CBS(TQ)(raw)'!L16*2625.5</f>
        <v>-2841.0481051523452</v>
      </c>
      <c r="M16" s="2">
        <f>'MP2-CBS(TQ)(raw)'!M16*2625.5</f>
        <v>-843.76543464239023</v>
      </c>
      <c r="N16" s="2">
        <f>'MP2-CBS(TQ)(raw)'!N16*2625.5</f>
        <v>-2577.9677225747423</v>
      </c>
      <c r="P16" s="2">
        <f t="shared" si="0"/>
        <v>-7065.8444456758207</v>
      </c>
      <c r="Q16" s="2">
        <f t="shared" si="1"/>
        <v>-3615.4359867705762</v>
      </c>
      <c r="R16" s="2">
        <f t="shared" si="2"/>
        <v>-3420.6126470254285</v>
      </c>
      <c r="S16" s="2">
        <f t="shared" si="3"/>
        <v>-3615.4509687412274</v>
      </c>
      <c r="T16" s="2">
        <f t="shared" si="4"/>
        <v>-3421.7331572171324</v>
      </c>
    </row>
    <row r="17" spans="1:20" x14ac:dyDescent="0.25">
      <c r="A17" s="1" t="s">
        <v>25</v>
      </c>
      <c r="B17" s="2">
        <f>'MP2-CBS(TQ)(raw)'!B17*2625.5</f>
        <v>-57.416488754596188</v>
      </c>
      <c r="C17" s="2">
        <f>'MP2-CBS(TQ)(raw)'!C17*2625.5</f>
        <v>-46.315435521767306</v>
      </c>
      <c r="D17" s="2">
        <f>'MP2-CBS(TQ)(raw)'!D17*2625.5</f>
        <v>11.101053232828882</v>
      </c>
      <c r="E17" s="2">
        <f>'MP2-CBS(TQ)(raw)'!E17*2625.5</f>
        <v>-1061.259264202233</v>
      </c>
      <c r="F17" s="2">
        <f>'MP2-CBS(TQ)(raw)'!F17*2625.5</f>
        <v>-3551.7934567617754</v>
      </c>
      <c r="G17" s="2">
        <f>'MP2-CBS(TQ)(raw)'!G17*2625.5</f>
        <v>-774.93812046710207</v>
      </c>
      <c r="H17" s="2">
        <f>'MP2-CBS(TQ)(raw)'!H17*2625.5</f>
        <v>-2841.8932823123955</v>
      </c>
      <c r="I17" s="2">
        <f>'MP2-CBS(TQ)(raw)'!I17*2625.5</f>
        <v>-260.29449496728245</v>
      </c>
      <c r="J17" s="2">
        <f>'MP2-CBS(TQ)(raw)'!J17*2625.5</f>
        <v>-678.51033446263182</v>
      </c>
      <c r="K17" s="2">
        <f>'MP2-CBS(TQ)(raw)'!K17*2625.5</f>
        <v>-774.94642035869606</v>
      </c>
      <c r="L17" s="2">
        <f>'MP2-CBS(TQ)(raw)'!L17*2625.5</f>
        <v>-2841.9231922365298</v>
      </c>
      <c r="M17" s="2">
        <f>'MP2-CBS(TQ)(raw)'!M17*2625.5</f>
        <v>-263.95233923881818</v>
      </c>
      <c r="N17" s="2">
        <f>'MP2-CBS(TQ)(raw)'!N17*2625.5</f>
        <v>-685.91533360819699</v>
      </c>
      <c r="P17" s="2">
        <f t="shared" si="0"/>
        <v>-4613.0527209640086</v>
      </c>
      <c r="Q17" s="2">
        <f t="shared" si="1"/>
        <v>-3616.8314027794977</v>
      </c>
      <c r="R17" s="2">
        <f t="shared" si="2"/>
        <v>-938.80482942991421</v>
      </c>
      <c r="S17" s="2">
        <f t="shared" si="3"/>
        <v>-3616.8696125952256</v>
      </c>
      <c r="T17" s="2">
        <f t="shared" si="4"/>
        <v>-949.86767284701523</v>
      </c>
    </row>
    <row r="18" spans="1:20" x14ac:dyDescent="0.25">
      <c r="A18" s="1" t="s">
        <v>26</v>
      </c>
      <c r="B18" s="2">
        <f>'MP2-CBS(TQ)(raw)'!B18*2625.5</f>
        <v>-54.452136808191923</v>
      </c>
      <c r="C18" s="2">
        <f>'MP2-CBS(TQ)(raw)'!C18*2625.5</f>
        <v>-44.182871462641593</v>
      </c>
      <c r="D18" s="2">
        <f>'MP2-CBS(TQ)(raw)'!D18*2625.5</f>
        <v>10.269265345550327</v>
      </c>
      <c r="E18" s="2">
        <f>'MP2-CBS(TQ)(raw)'!E18*2625.5</f>
        <v>-1059.8462686957409</v>
      </c>
      <c r="F18" s="2">
        <f>'MP2-CBS(TQ)(raw)'!F18*2625.5</f>
        <v>-3550.4277162971207</v>
      </c>
      <c r="G18" s="2">
        <f>'MP2-CBS(TQ)(raw)'!G18*2625.5</f>
        <v>-774.93290152202178</v>
      </c>
      <c r="H18" s="2">
        <f>'MP2-CBS(TQ)(raw)'!H18*2625.5</f>
        <v>-2842.0841172327255</v>
      </c>
      <c r="I18" s="2">
        <f>'MP2-CBS(TQ)(raw)'!I18*2625.5</f>
        <v>-260.29449496727699</v>
      </c>
      <c r="J18" s="2">
        <f>'MP2-CBS(TQ)(raw)'!J18*2625.5</f>
        <v>-678.51033446264546</v>
      </c>
      <c r="K18" s="2">
        <f>'MP2-CBS(TQ)(raw)'!K18*2625.5</f>
        <v>-774.94226227728564</v>
      </c>
      <c r="L18" s="2">
        <f>'MP2-CBS(TQ)(raw)'!L18*2625.5</f>
        <v>-2842.1253142003179</v>
      </c>
      <c r="M18" s="2">
        <f>'MP2-CBS(TQ)(raw)'!M18*2625.5</f>
        <v>-263.6796821228574</v>
      </c>
      <c r="N18" s="2">
        <f>'MP2-CBS(TQ)(raw)'!N18*2625.5</f>
        <v>-685.343854929759</v>
      </c>
      <c r="P18" s="2">
        <f t="shared" si="0"/>
        <v>-4610.2739849928621</v>
      </c>
      <c r="Q18" s="2">
        <f t="shared" si="1"/>
        <v>-3617.0170187547474</v>
      </c>
      <c r="R18" s="2">
        <f t="shared" si="2"/>
        <v>-938.80482942992239</v>
      </c>
      <c r="S18" s="2">
        <f t="shared" si="3"/>
        <v>-3617.0675764776033</v>
      </c>
      <c r="T18" s="2">
        <f t="shared" si="4"/>
        <v>-949.02353705261635</v>
      </c>
    </row>
    <row r="19" spans="1:20" x14ac:dyDescent="0.25">
      <c r="A19" s="1" t="s">
        <v>190</v>
      </c>
      <c r="B19" s="2">
        <f>'MP2-CBS(TQ)(raw)'!B19*2625.5</f>
        <v>-41.492581206964047</v>
      </c>
      <c r="C19" s="2">
        <f>'MP2-CBS(TQ)(raw)'!C19*2625.5</f>
        <v>-39.87800170977642</v>
      </c>
      <c r="D19" s="2">
        <f>'MP2-CBS(TQ)(raw)'!D19*2625.5</f>
        <v>1.6145794971876213</v>
      </c>
      <c r="E19" s="2">
        <f>'MP2-CBS(TQ)(raw)'!E19*2625.5</f>
        <v>-936.71976573091263</v>
      </c>
      <c r="F19" s="2">
        <f>'MP2-CBS(TQ)(raw)'!F19*2625.5</f>
        <v>-3349.1172280476076</v>
      </c>
      <c r="G19" s="2">
        <f>'MP2-CBS(TQ)(raw)'!G19*2625.5</f>
        <v>-775.00402799170365</v>
      </c>
      <c r="H19" s="2">
        <f>'MP2-CBS(TQ)(raw)'!H19*2625.5</f>
        <v>-2841.979487778287</v>
      </c>
      <c r="I19" s="2">
        <f>'MP2-CBS(TQ)(raw)'!I19*2625.5</f>
        <v>-142.01913664819119</v>
      </c>
      <c r="J19" s="2">
        <f>'MP2-CBS(TQ)(raw)'!J19*2625.5</f>
        <v>-485.34176015337437</v>
      </c>
      <c r="K19" s="2">
        <f>'MP2-CBS(TQ)(raw)'!K19*2625.5</f>
        <v>-775.01058805638957</v>
      </c>
      <c r="L19" s="2">
        <f>'MP2-CBS(TQ)(raw)'!L19*2625.5</f>
        <v>-2841.9904844860393</v>
      </c>
      <c r="M19" s="2">
        <f>'MP2-CBS(TQ)(raw)'!M19*2625.5</f>
        <v>-142.12067826970983</v>
      </c>
      <c r="N19" s="2">
        <f>'MP2-CBS(TQ)(raw)'!N19*2625.5</f>
        <v>-486.83724125660461</v>
      </c>
      <c r="P19" s="2">
        <f t="shared" si="0"/>
        <v>-4285.8369937785201</v>
      </c>
      <c r="Q19" s="2">
        <f t="shared" si="1"/>
        <v>-3616.9835157699908</v>
      </c>
      <c r="R19" s="2">
        <f t="shared" si="2"/>
        <v>-627.36089680156556</v>
      </c>
      <c r="S19" s="2">
        <f t="shared" si="3"/>
        <v>-3617.001072542429</v>
      </c>
      <c r="T19" s="2">
        <f t="shared" si="4"/>
        <v>-628.95791952631441</v>
      </c>
    </row>
    <row r="20" spans="1:20" x14ac:dyDescent="0.25">
      <c r="A20" s="1" t="s">
        <v>191</v>
      </c>
      <c r="B20" s="2">
        <f>'MP2-CBS(TQ)(raw)'!B20*2625.5</f>
        <v>-40.382427267276697</v>
      </c>
      <c r="C20" s="2">
        <f>'MP2-CBS(TQ)(raw)'!C20*2625.5</f>
        <v>-38.786762622992818</v>
      </c>
      <c r="D20" s="2">
        <f>'MP2-CBS(TQ)(raw)'!D20*2625.5</f>
        <v>1.5956646442838773</v>
      </c>
      <c r="E20" s="2">
        <f>'MP2-CBS(TQ)(raw)'!E20*2625.5</f>
        <v>-936.08685023962664</v>
      </c>
      <c r="F20" s="2">
        <f>'MP2-CBS(TQ)(raw)'!F20*2625.5</f>
        <v>-3348.7681322887934</v>
      </c>
      <c r="G20" s="2">
        <f>'MP2-CBS(TQ)(raw)'!G20*2625.5</f>
        <v>-774.98874646646846</v>
      </c>
      <c r="H20" s="2">
        <f>'MP2-CBS(TQ)(raw)'!H20*2625.5</f>
        <v>-2842.1229119931236</v>
      </c>
      <c r="I20" s="2">
        <f>'MP2-CBS(TQ)(raw)'!I20*2625.5</f>
        <v>-142.01913664817894</v>
      </c>
      <c r="J20" s="2">
        <f>'MP2-CBS(TQ)(raw)'!J20*2625.5</f>
        <v>-485.34176015337221</v>
      </c>
      <c r="K20" s="2">
        <f>'MP2-CBS(TQ)(raw)'!K20*2625.5</f>
        <v>-774.9958925667288</v>
      </c>
      <c r="L20" s="2">
        <f>'MP2-CBS(TQ)(raw)'!L20*2625.5</f>
        <v>-2842.1424753908432</v>
      </c>
      <c r="M20" s="2">
        <f>'MP2-CBS(TQ)(raw)'!M20*2625.5</f>
        <v>-142.11937197105595</v>
      </c>
      <c r="N20" s="2">
        <f>'MP2-CBS(TQ)(raw)'!N20*2625.5</f>
        <v>-486.81047997679912</v>
      </c>
      <c r="P20" s="2">
        <f t="shared" si="0"/>
        <v>-4284.8549825284199</v>
      </c>
      <c r="Q20" s="2">
        <f t="shared" si="1"/>
        <v>-3617.111658459592</v>
      </c>
      <c r="R20" s="2">
        <f t="shared" si="2"/>
        <v>-627.36089680155112</v>
      </c>
      <c r="S20" s="2">
        <f t="shared" si="3"/>
        <v>-3617.138367957572</v>
      </c>
      <c r="T20" s="2">
        <f t="shared" si="4"/>
        <v>-628.92985194785501</v>
      </c>
    </row>
    <row r="21" spans="1:20" x14ac:dyDescent="0.25">
      <c r="A21" s="1" t="s">
        <v>192</v>
      </c>
      <c r="B21" s="2">
        <f>'MP2-CBS(TQ)(raw)'!B21*2625.5</f>
        <v>-43.228946052125686</v>
      </c>
      <c r="C21" s="2">
        <f>'MP2-CBS(TQ)(raw)'!C21*2625.5</f>
        <v>-42.478982084631909</v>
      </c>
      <c r="D21" s="2">
        <f>'MP2-CBS(TQ)(raw)'!D21*2625.5</f>
        <v>0.74996396749378269</v>
      </c>
      <c r="E21" s="2">
        <f>'MP2-CBS(TQ)(raw)'!E21*2625.5</f>
        <v>-1445.6626898662846</v>
      </c>
      <c r="F21" s="2">
        <f>'MP2-CBS(TQ)(raw)'!F21*2625.5</f>
        <v>-4797.7796031282078</v>
      </c>
      <c r="G21" s="2">
        <f>'MP2-CBS(TQ)(raw)'!G21*2625.5</f>
        <v>-774.80704261694245</v>
      </c>
      <c r="H21" s="2">
        <f>'MP2-CBS(TQ)(raw)'!H21*2625.5</f>
        <v>-2841.6188816626263</v>
      </c>
      <c r="I21" s="2">
        <f>'MP2-CBS(TQ)(raw)'!I21*2625.5</f>
        <v>-649.53296329998659</v>
      </c>
      <c r="J21" s="2">
        <f>'MP2-CBS(TQ)(raw)'!J21*2625.5</f>
        <v>-1934.2544593628111</v>
      </c>
      <c r="K21" s="2">
        <f>'MP2-CBS(TQ)(raw)'!K21*2625.5</f>
        <v>-774.81273957090195</v>
      </c>
      <c r="L21" s="2">
        <f>'MP2-CBS(TQ)(raw)'!L21*2625.5</f>
        <v>-2841.5096093179773</v>
      </c>
      <c r="M21" s="2">
        <f>'MP2-CBS(TQ)(raw)'!M21*2625.5</f>
        <v>-649.6128814230467</v>
      </c>
      <c r="N21" s="2">
        <f>'MP2-CBS(TQ)(raw)'!N21*2625.5</f>
        <v>-1935.0280805979353</v>
      </c>
      <c r="P21" s="2">
        <f t="shared" si="0"/>
        <v>-6243.4422929944922</v>
      </c>
      <c r="Q21" s="2">
        <f t="shared" si="1"/>
        <v>-3616.4259242795688</v>
      </c>
      <c r="R21" s="2">
        <f t="shared" si="2"/>
        <v>-2583.7874226627978</v>
      </c>
      <c r="S21" s="2">
        <f t="shared" si="3"/>
        <v>-3616.3223488888793</v>
      </c>
      <c r="T21" s="2">
        <f t="shared" si="4"/>
        <v>-2584.640962020982</v>
      </c>
    </row>
    <row r="22" spans="1:20" x14ac:dyDescent="0.25">
      <c r="A22" s="1" t="s">
        <v>193</v>
      </c>
      <c r="B22" s="2">
        <f>'MP2-CBS(TQ)(raw)'!B22*2625.5</f>
        <v>-47.32063318168445</v>
      </c>
      <c r="C22" s="2">
        <f>'MP2-CBS(TQ)(raw)'!C22*2625.5</f>
        <v>-46.449105294982495</v>
      </c>
      <c r="D22" s="2">
        <f>'MP2-CBS(TQ)(raw)'!D22*2625.5</f>
        <v>0.8715278867019578</v>
      </c>
      <c r="E22" s="2">
        <f>'MP2-CBS(TQ)(raw)'!E22*2625.5</f>
        <v>-1446.8659830407296</v>
      </c>
      <c r="F22" s="2">
        <f>'MP2-CBS(TQ)(raw)'!F22*2625.5</f>
        <v>-4800.4170023591487</v>
      </c>
      <c r="G22" s="2">
        <f>'MP2-CBS(TQ)(raw)'!G22*2625.5</f>
        <v>-774.60685397912869</v>
      </c>
      <c r="H22" s="2">
        <f>'MP2-CBS(TQ)(raw)'!H22*2625.5</f>
        <v>-2841.308442843922</v>
      </c>
      <c r="I22" s="2">
        <f>'MP2-CBS(TQ)(raw)'!I22*2625.5</f>
        <v>-649.48819047133554</v>
      </c>
      <c r="J22" s="2">
        <f>'MP2-CBS(TQ)(raw)'!J22*2625.5</f>
        <v>-1934.5588649238073</v>
      </c>
      <c r="K22" s="2">
        <f>'MP2-CBS(TQ)(raw)'!K22*2625.5</f>
        <v>-774.61559018085882</v>
      </c>
      <c r="L22" s="2">
        <f>'MP2-CBS(TQ)(raw)'!L22*2625.5</f>
        <v>-2841.2290689769893</v>
      </c>
      <c r="M22" s="2">
        <f>'MP2-CBS(TQ)(raw)'!M22*2625.5</f>
        <v>-649.57679970386494</v>
      </c>
      <c r="N22" s="2">
        <f>'MP2-CBS(TQ)(raw)'!N22*2625.5</f>
        <v>-1935.4124212431827</v>
      </c>
      <c r="P22" s="2">
        <f t="shared" si="0"/>
        <v>-6247.2829853998783</v>
      </c>
      <c r="Q22" s="2">
        <f t="shared" si="1"/>
        <v>-3615.9152968230505</v>
      </c>
      <c r="R22" s="2">
        <f t="shared" si="2"/>
        <v>-2584.0470553951427</v>
      </c>
      <c r="S22" s="2">
        <f t="shared" si="3"/>
        <v>-3615.8446591578481</v>
      </c>
      <c r="T22" s="2">
        <f t="shared" si="4"/>
        <v>-2584.9892209470477</v>
      </c>
    </row>
    <row r="23" spans="1:20" x14ac:dyDescent="0.25">
      <c r="A23" s="1" t="s">
        <v>194</v>
      </c>
      <c r="B23" s="2">
        <f>'MP2-CBS(TQ)(raw)'!B23*2625.5</f>
        <v>-43.479896198298036</v>
      </c>
      <c r="C23" s="2">
        <f>'MP2-CBS(TQ)(raw)'!C23*2625.5</f>
        <v>-42.655218731534333</v>
      </c>
      <c r="D23" s="2">
        <f>'MP2-CBS(TQ)(raw)'!D23*2625.5</f>
        <v>0.82467746676370091</v>
      </c>
      <c r="E23" s="2">
        <f>'MP2-CBS(TQ)(raw)'!E23*2625.5</f>
        <v>-1443.6531008264521</v>
      </c>
      <c r="F23" s="2">
        <f>'MP2-CBS(TQ)(raw)'!F23*2625.5</f>
        <v>-4799.5583521060898</v>
      </c>
      <c r="G23" s="2">
        <f>'MP2-CBS(TQ)(raw)'!G23*2625.5</f>
        <v>-774.33249795437246</v>
      </c>
      <c r="H23" s="2">
        <f>'MP2-CBS(TQ)(raw)'!H23*2625.5</f>
        <v>-2841.1094473239341</v>
      </c>
      <c r="I23" s="2">
        <f>'MP2-CBS(TQ)(raw)'!I23*2625.5</f>
        <v>-649.3680683800834</v>
      </c>
      <c r="J23" s="2">
        <f>'MP2-CBS(TQ)(raw)'!J23*2625.5</f>
        <v>-1934.9215430758536</v>
      </c>
      <c r="K23" s="2">
        <f>'MP2-CBS(TQ)(raw)'!K23*2625.5</f>
        <v>-774.34206641558933</v>
      </c>
      <c r="L23" s="2">
        <f>'MP2-CBS(TQ)(raw)'!L23*2625.5</f>
        <v>-2841.0614788151238</v>
      </c>
      <c r="M23" s="2">
        <f>'MP2-CBS(TQ)(raw)'!M23*2625.5</f>
        <v>-649.45259671033534</v>
      </c>
      <c r="N23" s="2">
        <f>'MP2-CBS(TQ)(raw)'!N23*2625.5</f>
        <v>-1935.7000922599584</v>
      </c>
      <c r="P23" s="2">
        <f t="shared" si="0"/>
        <v>-6243.2114529325418</v>
      </c>
      <c r="Q23" s="2">
        <f t="shared" si="1"/>
        <v>-3615.4419452783068</v>
      </c>
      <c r="R23" s="2">
        <f t="shared" si="2"/>
        <v>-2584.2896114559371</v>
      </c>
      <c r="S23" s="2">
        <f t="shared" si="3"/>
        <v>-3615.403545230713</v>
      </c>
      <c r="T23" s="2">
        <f t="shared" si="4"/>
        <v>-2585.1526889702936</v>
      </c>
    </row>
    <row r="24" spans="1:20" x14ac:dyDescent="0.25">
      <c r="A24" s="1" t="s">
        <v>195</v>
      </c>
      <c r="B24" s="2">
        <f>'MP2-CBS(TQ)(raw)'!B24*2625.5</f>
        <v>-45.661600486713681</v>
      </c>
      <c r="C24" s="2">
        <f>'MP2-CBS(TQ)(raw)'!C24*2625.5</f>
        <v>-44.85215747370755</v>
      </c>
      <c r="D24" s="2">
        <f>'MP2-CBS(TQ)(raw)'!D24*2625.5</f>
        <v>0.80944301300613075</v>
      </c>
      <c r="E24" s="2">
        <f>'MP2-CBS(TQ)(raw)'!E24*2625.5</f>
        <v>-1445.7989911992395</v>
      </c>
      <c r="F24" s="2">
        <f>'MP2-CBS(TQ)(raw)'!F24*2625.5</f>
        <v>-4799.3976609137871</v>
      </c>
      <c r="G24" s="2">
        <f>'MP2-CBS(TQ)(raw)'!G24*2625.5</f>
        <v>-774.33454864552084</v>
      </c>
      <c r="H24" s="2">
        <f>'MP2-CBS(TQ)(raw)'!H24*2625.5</f>
        <v>-2841.0949798710408</v>
      </c>
      <c r="I24" s="2">
        <f>'MP2-CBS(TQ)(raw)'!I24*2625.5</f>
        <v>-649.52759492976043</v>
      </c>
      <c r="J24" s="2">
        <f>'MP2-CBS(TQ)(raw)'!J24*2625.5</f>
        <v>-1934.5779281799907</v>
      </c>
      <c r="K24" s="2">
        <f>'MP2-CBS(TQ)(raw)'!K24*2625.5</f>
        <v>-774.34350034399631</v>
      </c>
      <c r="L24" s="2">
        <f>'MP2-CBS(TQ)(raw)'!L24*2625.5</f>
        <v>-2841.0120112220493</v>
      </c>
      <c r="M24" s="2">
        <f>'MP2-CBS(TQ)(raw)'!M24*2625.5</f>
        <v>-649.61436615524121</v>
      </c>
      <c r="N24" s="2">
        <f>'MP2-CBS(TQ)(raw)'!N24*2625.5</f>
        <v>-1935.3746169180317</v>
      </c>
      <c r="P24" s="2">
        <f t="shared" si="0"/>
        <v>-6245.1966521130271</v>
      </c>
      <c r="Q24" s="2">
        <f t="shared" si="1"/>
        <v>-3615.4295285165617</v>
      </c>
      <c r="R24" s="2">
        <f t="shared" si="2"/>
        <v>-2584.1055231097512</v>
      </c>
      <c r="S24" s="2">
        <f t="shared" si="3"/>
        <v>-3615.3555115660456</v>
      </c>
      <c r="T24" s="2">
        <f t="shared" si="4"/>
        <v>-2584.9889830732727</v>
      </c>
    </row>
    <row r="25" spans="1:20" x14ac:dyDescent="0.25">
      <c r="A25" s="1" t="s">
        <v>196</v>
      </c>
      <c r="B25" s="2">
        <f>'MP2-CBS(TQ)(raw)'!B25*2625.5</f>
        <v>-39.725203446712101</v>
      </c>
      <c r="C25" s="2">
        <f>'MP2-CBS(TQ)(raw)'!C25*2625.5</f>
        <v>-38.358954791275487</v>
      </c>
      <c r="D25" s="2">
        <f>'MP2-CBS(TQ)(raw)'!D25*2625.5</f>
        <v>1.3662486554366171</v>
      </c>
      <c r="E25" s="2">
        <f>'MP2-CBS(TQ)(raw)'!E25*2625.5</f>
        <v>-1595.7432547000114</v>
      </c>
      <c r="F25" s="2">
        <f>'MP2-CBS(TQ)(raw)'!F25*2625.5</f>
        <v>-5332.7664756601389</v>
      </c>
      <c r="G25" s="2">
        <f>'MP2-CBS(TQ)(raw)'!G25*2625.5</f>
        <v>-774.24326099241773</v>
      </c>
      <c r="H25" s="2">
        <f>'MP2-CBS(TQ)(raw)'!H25*2625.5</f>
        <v>-2841.1877273612581</v>
      </c>
      <c r="I25" s="2">
        <f>'MP2-CBS(TQ)(raw)'!I25*2625.5</f>
        <v>-801.29574006021573</v>
      </c>
      <c r="J25" s="2">
        <f>'MP2-CBS(TQ)(raw)'!J25*2625.5</f>
        <v>-2472.0577984995462</v>
      </c>
      <c r="K25" s="2">
        <f>'MP2-CBS(TQ)(raw)'!K25*2625.5</f>
        <v>-774.25112076845505</v>
      </c>
      <c r="L25" s="2">
        <f>'MP2-CBS(TQ)(raw)'!L25*2625.5</f>
        <v>-2841.0863522439986</v>
      </c>
      <c r="M25" s="2">
        <f>'MP2-CBS(TQ)(raw)'!M25*2625.5</f>
        <v>-801.49726108482969</v>
      </c>
      <c r="N25" s="2">
        <f>'MP2-CBS(TQ)(raw)'!N25*2625.5</f>
        <v>-2473.3160414715908</v>
      </c>
      <c r="P25" s="2">
        <f t="shared" si="0"/>
        <v>-6928.5097303601506</v>
      </c>
      <c r="Q25" s="2">
        <f t="shared" si="1"/>
        <v>-3615.4309883536757</v>
      </c>
      <c r="R25" s="2">
        <f t="shared" si="2"/>
        <v>-3273.353538559762</v>
      </c>
      <c r="S25" s="2">
        <f t="shared" si="3"/>
        <v>-3615.3374730124538</v>
      </c>
      <c r="T25" s="2">
        <f t="shared" si="4"/>
        <v>-3274.8133025564202</v>
      </c>
    </row>
    <row r="26" spans="1:20" x14ac:dyDescent="0.25">
      <c r="A26" s="1" t="s">
        <v>197</v>
      </c>
      <c r="B26" s="2">
        <f>'MP2-CBS(TQ)(raw)'!B26*2625.5</f>
        <v>-35.179096720732275</v>
      </c>
      <c r="C26" s="2">
        <f>'MP2-CBS(TQ)(raw)'!C26*2625.5</f>
        <v>-33.732791304817269</v>
      </c>
      <c r="D26" s="2">
        <f>'MP2-CBS(TQ)(raw)'!D26*2625.5</f>
        <v>1.4463054159150062</v>
      </c>
      <c r="E26" s="2">
        <f>'MP2-CBS(TQ)(raw)'!E26*2625.5</f>
        <v>-1593.5944853136659</v>
      </c>
      <c r="F26" s="2">
        <f>'MP2-CBS(TQ)(raw)'!F26*2625.5</f>
        <v>-5330.8299857771126</v>
      </c>
      <c r="G26" s="2">
        <f>'MP2-CBS(TQ)(raw)'!G26*2625.5</f>
        <v>-774.45033262899119</v>
      </c>
      <c r="H26" s="2">
        <f>'MP2-CBS(TQ)(raw)'!H26*2625.5</f>
        <v>-2841.4666646695237</v>
      </c>
      <c r="I26" s="2">
        <f>'MP2-CBS(TQ)(raw)'!I26*2625.5</f>
        <v>-801.29148315149325</v>
      </c>
      <c r="J26" s="2">
        <f>'MP2-CBS(TQ)(raw)'!J26*2625.5</f>
        <v>-2472.036893920038</v>
      </c>
      <c r="K26" s="2">
        <f>'MP2-CBS(TQ)(raw)'!K26*2625.5</f>
        <v>-774.46401870275429</v>
      </c>
      <c r="L26" s="2">
        <f>'MP2-CBS(TQ)(raw)'!L26*2625.5</f>
        <v>-2841.4300040178623</v>
      </c>
      <c r="M26" s="2">
        <f>'MP2-CBS(TQ)(raw)'!M26*2625.5</f>
        <v>-801.48143484181503</v>
      </c>
      <c r="N26" s="2">
        <f>'MP2-CBS(TQ)(raw)'!N26*2625.5</f>
        <v>-2473.3162222235296</v>
      </c>
      <c r="P26" s="2">
        <f t="shared" si="0"/>
        <v>-6924.4244710907788</v>
      </c>
      <c r="Q26" s="2">
        <f t="shared" si="1"/>
        <v>-3615.9169972985146</v>
      </c>
      <c r="R26" s="2">
        <f t="shared" si="2"/>
        <v>-3273.3283770715311</v>
      </c>
      <c r="S26" s="2">
        <f t="shared" si="3"/>
        <v>-3615.8940227206167</v>
      </c>
      <c r="T26" s="2">
        <f t="shared" si="4"/>
        <v>-3274.7976570653445</v>
      </c>
    </row>
    <row r="27" spans="1:20" x14ac:dyDescent="0.25">
      <c r="A27" s="1" t="s">
        <v>198</v>
      </c>
      <c r="B27" s="2">
        <f>'MP2-CBS(TQ)(raw)'!B27*2625.5</f>
        <v>-47.29755458836501</v>
      </c>
      <c r="C27" s="2">
        <f>'MP2-CBS(TQ)(raw)'!C27*2625.5</f>
        <v>-45.690887909881532</v>
      </c>
      <c r="D27" s="2">
        <f>'MP2-CBS(TQ)(raw)'!D27*2625.5</f>
        <v>1.6066666784834744</v>
      </c>
      <c r="E27" s="2">
        <f>'MP2-CBS(TQ)(raw)'!E27*2625.5</f>
        <v>-3346.8864165366294</v>
      </c>
      <c r="F27" s="2">
        <f>'MP2-CBS(TQ)(raw)'!F27*2625.5</f>
        <v>-10415.969489085996</v>
      </c>
      <c r="G27" s="2">
        <f>'MP2-CBS(TQ)(raw)'!G27*2625.5</f>
        <v>-774.59656238385924</v>
      </c>
      <c r="H27" s="2">
        <f>'MP2-CBS(TQ)(raw)'!H27*2625.5</f>
        <v>-2840.9963149883847</v>
      </c>
      <c r="I27" s="2">
        <f>'MP2-CBS(TQ)(raw)'!I27*2625.5</f>
        <v>-2549.8887965372201</v>
      </c>
      <c r="J27" s="2">
        <f>'MP2-CBS(TQ)(raw)'!J27*2625.5</f>
        <v>-7550.0766771247945</v>
      </c>
      <c r="K27" s="2">
        <f>'MP2-CBS(TQ)(raw)'!K27*2625.5</f>
        <v>-774.61203455647774</v>
      </c>
      <c r="L27" s="2">
        <f>'MP2-CBS(TQ)(raw)'!L27*2625.5</f>
        <v>-2840.9419230273347</v>
      </c>
      <c r="M27" s="2">
        <f>'MP2-CBS(TQ)(raw)'!M27*2625.5</f>
        <v>-2550.1346481361293</v>
      </c>
      <c r="N27" s="2">
        <f>'MP2-CBS(TQ)(raw)'!N27*2625.5</f>
        <v>-7551.4764119928013</v>
      </c>
      <c r="P27" s="2">
        <f t="shared" si="0"/>
        <v>-13762.855905622626</v>
      </c>
      <c r="Q27" s="2">
        <f t="shared" si="1"/>
        <v>-3615.5928773722439</v>
      </c>
      <c r="R27" s="2">
        <f t="shared" si="2"/>
        <v>-10099.965473662014</v>
      </c>
      <c r="S27" s="2">
        <f t="shared" si="3"/>
        <v>-3615.5539575838125</v>
      </c>
      <c r="T27" s="2">
        <f t="shared" si="4"/>
        <v>-10101.611060128931</v>
      </c>
    </row>
    <row r="28" spans="1:20" x14ac:dyDescent="0.25">
      <c r="A28" s="1" t="s">
        <v>199</v>
      </c>
      <c r="B28" s="2">
        <f>'MP2-CBS(TQ)(raw)'!B28*2625.5</f>
        <v>-36.880197230931806</v>
      </c>
      <c r="C28" s="2">
        <f>'MP2-CBS(TQ)(raw)'!C28*2625.5</f>
        <v>-35.203421745000462</v>
      </c>
      <c r="D28" s="2">
        <f>'MP2-CBS(TQ)(raw)'!D28*2625.5</f>
        <v>1.6767754859313408</v>
      </c>
      <c r="E28" s="2">
        <f>'MP2-CBS(TQ)(raw)'!E28*2625.5</f>
        <v>-3342.2966375855649</v>
      </c>
      <c r="F28" s="2">
        <f>'MP2-CBS(TQ)(raw)'!F28*2625.5</f>
        <v>-10408.732955576843</v>
      </c>
      <c r="G28" s="2">
        <f>'MP2-CBS(TQ)(raw)'!G28*2625.5</f>
        <v>-774.30205935294168</v>
      </c>
      <c r="H28" s="2">
        <f>'MP2-CBS(TQ)(raw)'!H28*2625.5</f>
        <v>-2840.7428468588537</v>
      </c>
      <c r="I28" s="2">
        <f>'MP2-CBS(TQ)(raw)'!I28*2625.5</f>
        <v>-2549.8425804550529</v>
      </c>
      <c r="J28" s="2">
        <f>'MP2-CBS(TQ)(raw)'!J28*2625.5</f>
        <v>-7549.2619092646273</v>
      </c>
      <c r="K28" s="2">
        <f>'MP2-CBS(TQ)(raw)'!K28*2625.5</f>
        <v>-774.31850973384257</v>
      </c>
      <c r="L28" s="2">
        <f>'MP2-CBS(TQ)(raw)'!L28*2625.5</f>
        <v>-2840.7253053191962</v>
      </c>
      <c r="M28" s="2">
        <f>'MP2-CBS(TQ)(raw)'!M28*2625.5</f>
        <v>-2550.0806545824889</v>
      </c>
      <c r="N28" s="2">
        <f>'MP2-CBS(TQ)(raw)'!N28*2625.5</f>
        <v>-7550.7017017818798</v>
      </c>
      <c r="P28" s="2">
        <f t="shared" si="0"/>
        <v>-13751.029593162408</v>
      </c>
      <c r="Q28" s="2">
        <f t="shared" si="1"/>
        <v>-3615.0449062117955</v>
      </c>
      <c r="R28" s="2">
        <f t="shared" si="2"/>
        <v>-10099.104489719681</v>
      </c>
      <c r="S28" s="2">
        <f t="shared" si="3"/>
        <v>-3615.043815053039</v>
      </c>
      <c r="T28" s="2">
        <f t="shared" si="4"/>
        <v>-10100.782356364369</v>
      </c>
    </row>
    <row r="29" spans="1:20" x14ac:dyDescent="0.25">
      <c r="A29" s="1" t="s">
        <v>200</v>
      </c>
      <c r="B29" s="2">
        <f>'MP2-CBS(TQ)(raw)'!B29*2625.5</f>
        <v>-45.971859954574128</v>
      </c>
      <c r="C29" s="2">
        <f>'MP2-CBS(TQ)(raw)'!C29*2625.5</f>
        <v>-44.314495445439825</v>
      </c>
      <c r="D29" s="2">
        <f>'MP2-CBS(TQ)(raw)'!D29*2625.5</f>
        <v>1.6573645091343006</v>
      </c>
      <c r="E29" s="2">
        <f>'MP2-CBS(TQ)(raw)'!E29*2625.5</f>
        <v>-3346.1801645783162</v>
      </c>
      <c r="F29" s="2">
        <f>'MP2-CBS(TQ)(raw)'!F29*2625.5</f>
        <v>-10415.115766085743</v>
      </c>
      <c r="G29" s="2">
        <f>'MP2-CBS(TQ)(raw)'!G29*2625.5</f>
        <v>-774.56523469066451</v>
      </c>
      <c r="H29" s="2">
        <f>'MP2-CBS(TQ)(raw)'!H29*2625.5</f>
        <v>-2841.1121898112956</v>
      </c>
      <c r="I29" s="2">
        <f>'MP2-CBS(TQ)(raw)'!I29*2625.5</f>
        <v>-2549.7961055352544</v>
      </c>
      <c r="J29" s="2">
        <f>'MP2-CBS(TQ)(raw)'!J29*2625.5</f>
        <v>-7549.8505406722688</v>
      </c>
      <c r="K29" s="2">
        <f>'MP2-CBS(TQ)(raw)'!K29*2625.5</f>
        <v>-774.58114547697528</v>
      </c>
      <c r="L29" s="2">
        <f>'MP2-CBS(TQ)(raw)'!L29*2625.5</f>
        <v>-2841.0488730817601</v>
      </c>
      <c r="M29" s="2">
        <f>'MP2-CBS(TQ)(raw)'!M29*2625.5</f>
        <v>-2550.043554927739</v>
      </c>
      <c r="N29" s="2">
        <f>'MP2-CBS(TQ)(raw)'!N29*2625.5</f>
        <v>-7551.3078617321444</v>
      </c>
      <c r="P29" s="2">
        <f t="shared" si="0"/>
        <v>-13761.295930664059</v>
      </c>
      <c r="Q29" s="2">
        <f t="shared" si="1"/>
        <v>-3615.6774245019601</v>
      </c>
      <c r="R29" s="2">
        <f t="shared" si="2"/>
        <v>-10099.646646207522</v>
      </c>
      <c r="S29" s="2">
        <f t="shared" si="3"/>
        <v>-3615.6300185587352</v>
      </c>
      <c r="T29" s="2">
        <f t="shared" si="4"/>
        <v>-10101.351416659883</v>
      </c>
    </row>
    <row r="30" spans="1:20" x14ac:dyDescent="0.25">
      <c r="A30" s="1" t="s">
        <v>201</v>
      </c>
      <c r="B30" s="2">
        <f>'MP2-CBS(TQ)(raw)'!B30*2625.5</f>
        <v>-38.315100033940745</v>
      </c>
      <c r="C30" s="2">
        <f>'MP2-CBS(TQ)(raw)'!C30*2625.5</f>
        <v>-36.530349887985096</v>
      </c>
      <c r="D30" s="2">
        <f>'MP2-CBS(TQ)(raw)'!D30*2625.5</f>
        <v>1.7847501459556507</v>
      </c>
      <c r="E30" s="2">
        <f>'MP2-CBS(TQ)(raw)'!E30*2625.5</f>
        <v>-3343.0434639424848</v>
      </c>
      <c r="F30" s="2">
        <f>'MP2-CBS(TQ)(raw)'!F30*2625.5</f>
        <v>-10409.473255756351</v>
      </c>
      <c r="G30" s="2">
        <f>'MP2-CBS(TQ)(raw)'!G30*2625.5</f>
        <v>-774.51212489094746</v>
      </c>
      <c r="H30" s="2">
        <f>'MP2-CBS(TQ)(raw)'!H30*2625.5</f>
        <v>-2840.983171278845</v>
      </c>
      <c r="I30" s="2">
        <f>'MP2-CBS(TQ)(raw)'!I30*2625.5</f>
        <v>-2549.6968484741351</v>
      </c>
      <c r="J30" s="2">
        <f>'MP2-CBS(TQ)(raw)'!J30*2625.5</f>
        <v>-7549.0094750209691</v>
      </c>
      <c r="K30" s="2">
        <f>'MP2-CBS(TQ)(raw)'!K30*2625.5</f>
        <v>-774.53087972643141</v>
      </c>
      <c r="L30" s="2">
        <f>'MP2-CBS(TQ)(raw)'!L30*2625.5</f>
        <v>-2840.9805932265667</v>
      </c>
      <c r="M30" s="2">
        <f>'MP2-CBS(TQ)(raw)'!M30*2625.5</f>
        <v>-2549.9401280514321</v>
      </c>
      <c r="N30" s="2">
        <f>'MP2-CBS(TQ)(raw)'!N30*2625.5</f>
        <v>-7550.5347688064212</v>
      </c>
      <c r="P30" s="2">
        <f t="shared" si="0"/>
        <v>-13752.516719698837</v>
      </c>
      <c r="Q30" s="2">
        <f t="shared" si="1"/>
        <v>-3615.4952961697927</v>
      </c>
      <c r="R30" s="2">
        <f t="shared" si="2"/>
        <v>-10098.706323495104</v>
      </c>
      <c r="S30" s="2">
        <f t="shared" si="3"/>
        <v>-3615.5114729529982</v>
      </c>
      <c r="T30" s="2">
        <f t="shared" si="4"/>
        <v>-10100.474896857853</v>
      </c>
    </row>
    <row r="31" spans="1:20" x14ac:dyDescent="0.25">
      <c r="A31" s="1" t="s">
        <v>202</v>
      </c>
      <c r="B31" s="2">
        <f>'MP2-CBS(TQ)(raw)'!B31*2625.5</f>
        <v>-32.610107042420047</v>
      </c>
      <c r="C31" s="2">
        <f>'MP2-CBS(TQ)(raw)'!C31*2625.5</f>
        <v>-31.097738117634361</v>
      </c>
      <c r="D31" s="2">
        <f>'MP2-CBS(TQ)(raw)'!D31*2625.5</f>
        <v>1.5123689247856897</v>
      </c>
      <c r="E31" s="2">
        <f>'MP2-CBS(TQ)(raw)'!E31*2625.5</f>
        <v>-2081.3178599130165</v>
      </c>
      <c r="F31" s="2">
        <f>'MP2-CBS(TQ)(raw)'!F31*2625.5</f>
        <v>-6763.4708113472689</v>
      </c>
      <c r="G31" s="2">
        <f>'MP2-CBS(TQ)(raw)'!G31*2625.5</f>
        <v>-774.24833859544822</v>
      </c>
      <c r="H31" s="2">
        <f>'MP2-CBS(TQ)(raw)'!H31*2625.5</f>
        <v>-2840.8358866377998</v>
      </c>
      <c r="I31" s="2">
        <f>'MP2-CBS(TQ)(raw)'!I31*2625.5</f>
        <v>-1291.4019127458228</v>
      </c>
      <c r="J31" s="2">
        <f>'MP2-CBS(TQ)(raw)'!J31*2625.5</f>
        <v>-3905.6924262387947</v>
      </c>
      <c r="K31" s="2">
        <f>'MP2-CBS(TQ)(raw)'!K31*2625.5</f>
        <v>-774.25782405026587</v>
      </c>
      <c r="L31" s="2">
        <f>'MP2-CBS(TQ)(raw)'!L31*2625.5</f>
        <v>-2840.7878476056376</v>
      </c>
      <c r="M31" s="2">
        <f>'MP2-CBS(TQ)(raw)'!M31*2625.5</f>
        <v>-1291.6069069137111</v>
      </c>
      <c r="N31" s="2">
        <f>'MP2-CBS(TQ)(raw)'!N31*2625.5</f>
        <v>-3907.0383545730365</v>
      </c>
      <c r="P31" s="2">
        <f t="shared" si="0"/>
        <v>-8844.7886712602849</v>
      </c>
      <c r="Q31" s="2">
        <f t="shared" si="1"/>
        <v>-3615.0842252332482</v>
      </c>
      <c r="R31" s="2">
        <f t="shared" si="2"/>
        <v>-5197.0943389846179</v>
      </c>
      <c r="S31" s="2">
        <f t="shared" si="3"/>
        <v>-3615.0456716559033</v>
      </c>
      <c r="T31" s="2">
        <f t="shared" si="4"/>
        <v>-5198.6452614867476</v>
      </c>
    </row>
    <row r="32" spans="1:20" x14ac:dyDescent="0.25">
      <c r="A32" s="1" t="s">
        <v>203</v>
      </c>
      <c r="B32" s="2">
        <f>'MP2-CBS(TQ)(raw)'!B32*2625.5</f>
        <v>-30.289855651346691</v>
      </c>
      <c r="C32" s="2">
        <f>'MP2-CBS(TQ)(raw)'!C32*2625.5</f>
        <v>-28.767704952972867</v>
      </c>
      <c r="D32" s="2">
        <f>'MP2-CBS(TQ)(raw)'!D32*2625.5</f>
        <v>1.5221506983738244</v>
      </c>
      <c r="E32" s="2">
        <f>'MP2-CBS(TQ)(raw)'!E32*2625.5</f>
        <v>-2080.1604800323253</v>
      </c>
      <c r="F32" s="2">
        <f>'MP2-CBS(TQ)(raw)'!F32*2625.5</f>
        <v>-6762.6626219899745</v>
      </c>
      <c r="G32" s="2">
        <f>'MP2-CBS(TQ)(raw)'!G32*2625.5</f>
        <v>-774.36103268524187</v>
      </c>
      <c r="H32" s="2">
        <f>'MP2-CBS(TQ)(raw)'!H32*2625.5</f>
        <v>-2840.9432974755405</v>
      </c>
      <c r="I32" s="2">
        <f>'MP2-CBS(TQ)(raw)'!I32*2625.5</f>
        <v>-1291.433722669103</v>
      </c>
      <c r="J32" s="2">
        <f>'MP2-CBS(TQ)(raw)'!J32*2625.5</f>
        <v>-3905.7951935410674</v>
      </c>
      <c r="K32" s="2">
        <f>'MP2-CBS(TQ)(raw)'!K32*2625.5</f>
        <v>-774.3734722024675</v>
      </c>
      <c r="L32" s="2">
        <f>'MP2-CBS(TQ)(raw)'!L32*2625.5</f>
        <v>-2840.9288463065009</v>
      </c>
      <c r="M32" s="2">
        <f>'MP2-CBS(TQ)(raw)'!M32*2625.5</f>
        <v>-1291.6263867476384</v>
      </c>
      <c r="N32" s="2">
        <f>'MP2-CBS(TQ)(raw)'!N32*2625.5</f>
        <v>-3907.1266918127199</v>
      </c>
      <c r="P32" s="2">
        <f t="shared" si="0"/>
        <v>-8842.8231020222993</v>
      </c>
      <c r="Q32" s="2">
        <f t="shared" si="1"/>
        <v>-3615.3043301607822</v>
      </c>
      <c r="R32" s="2">
        <f t="shared" si="2"/>
        <v>-5197.2289162101706</v>
      </c>
      <c r="S32" s="2">
        <f t="shared" si="3"/>
        <v>-3615.3023185089683</v>
      </c>
      <c r="T32" s="2">
        <f t="shared" si="4"/>
        <v>-5198.7530785603585</v>
      </c>
    </row>
    <row r="33" spans="1:20" x14ac:dyDescent="0.25">
      <c r="A33" s="1" t="s">
        <v>204</v>
      </c>
      <c r="B33" s="2">
        <f>'MP2-CBS(TQ)(raw)'!B33*2625.5</f>
        <v>-37.417235786856693</v>
      </c>
      <c r="C33" s="2">
        <f>'MP2-CBS(TQ)(raw)'!C33*2625.5</f>
        <v>-36.199617600642597</v>
      </c>
      <c r="D33" s="2">
        <f>'MP2-CBS(TQ)(raw)'!D33*2625.5</f>
        <v>1.2176181862141013</v>
      </c>
      <c r="E33" s="2">
        <f>'MP2-CBS(TQ)(raw)'!E33*2625.5</f>
        <v>-2270.55589905026</v>
      </c>
      <c r="F33" s="2">
        <f>'MP2-CBS(TQ)(raw)'!F33*2625.5</f>
        <v>-7382.6421779143075</v>
      </c>
      <c r="G33" s="2">
        <f>'MP2-CBS(TQ)(raw)'!G33*2625.5</f>
        <v>-774.26824669223629</v>
      </c>
      <c r="H33" s="2">
        <f>'MP2-CBS(TQ)(raw)'!H33*2625.5</f>
        <v>-2841.1949610445458</v>
      </c>
      <c r="I33" s="2">
        <f>'MP2-CBS(TQ)(raw)'!I33*2625.5</f>
        <v>-1476.9060339544151</v>
      </c>
      <c r="J33" s="2">
        <f>'MP2-CBS(TQ)(raw)'!J33*2625.5</f>
        <v>-4523.4115994865133</v>
      </c>
      <c r="K33" s="2">
        <f>'MP2-CBS(TQ)(raw)'!K33*2625.5</f>
        <v>-774.27726435235775</v>
      </c>
      <c r="L33" s="2">
        <f>'MP2-CBS(TQ)(raw)'!L33*2625.5</f>
        <v>-2841.0849762490229</v>
      </c>
      <c r="M33" s="2">
        <f>'MP2-CBS(TQ)(raw)'!M33*2625.5</f>
        <v>-1477.0944975543139</v>
      </c>
      <c r="N33" s="2">
        <f>'MP2-CBS(TQ)(raw)'!N33*2625.5</f>
        <v>-4524.5417212082302</v>
      </c>
      <c r="P33" s="2">
        <f t="shared" si="0"/>
        <v>-9653.198076964567</v>
      </c>
      <c r="Q33" s="2">
        <f t="shared" si="1"/>
        <v>-3615.4632077367824</v>
      </c>
      <c r="R33" s="2">
        <f t="shared" si="2"/>
        <v>-6000.3176334409281</v>
      </c>
      <c r="S33" s="2">
        <f t="shared" si="3"/>
        <v>-3615.3622406013806</v>
      </c>
      <c r="T33" s="2">
        <f t="shared" si="4"/>
        <v>-6001.6362187625436</v>
      </c>
    </row>
    <row r="34" spans="1:20" x14ac:dyDescent="0.25">
      <c r="A34" s="1" t="s">
        <v>205</v>
      </c>
      <c r="B34" s="2">
        <f>'MP2-CBS(TQ)(raw)'!B34*2625.5</f>
        <v>-32.617428813810044</v>
      </c>
      <c r="C34" s="2">
        <f>'MP2-CBS(TQ)(raw)'!C34*2625.5</f>
        <v>-31.486382677899162</v>
      </c>
      <c r="D34" s="2">
        <f>'MP2-CBS(TQ)(raw)'!D34*2625.5</f>
        <v>1.1310461359108843</v>
      </c>
      <c r="E34" s="2">
        <f>'MP2-CBS(TQ)(raw)'!E34*2625.5</f>
        <v>-2267.9122803852715</v>
      </c>
      <c r="F34" s="2">
        <f>'MP2-CBS(TQ)(raw)'!F34*2625.5</f>
        <v>-7380.5853300136587</v>
      </c>
      <c r="G34" s="2">
        <f>'MP2-CBS(TQ)(raw)'!G34*2625.5</f>
        <v>-774.38365067068628</v>
      </c>
      <c r="H34" s="2">
        <f>'MP2-CBS(TQ)(raw)'!H34*2625.5</f>
        <v>-2841.2789265292786</v>
      </c>
      <c r="I34" s="2">
        <f>'MP2-CBS(TQ)(raw)'!I34*2625.5</f>
        <v>-1476.8552647171744</v>
      </c>
      <c r="J34" s="2">
        <f>'MP2-CBS(TQ)(raw)'!J34*2625.5</f>
        <v>-4523.3623396679805</v>
      </c>
      <c r="K34" s="2">
        <f>'MP2-CBS(TQ)(raw)'!K34*2625.5</f>
        <v>-774.39758803017594</v>
      </c>
      <c r="L34" s="2">
        <f>'MP2-CBS(TQ)(raw)'!L34*2625.5</f>
        <v>-2841.2300360095501</v>
      </c>
      <c r="M34" s="2">
        <f>'MP2-CBS(TQ)(raw)'!M34*2625.5</f>
        <v>-1477.0266285264474</v>
      </c>
      <c r="N34" s="2">
        <f>'MP2-CBS(TQ)(raw)'!N34*2625.5</f>
        <v>-4524.3569751548575</v>
      </c>
      <c r="P34" s="2">
        <f t="shared" si="0"/>
        <v>-9648.4976103989302</v>
      </c>
      <c r="Q34" s="2">
        <f t="shared" si="1"/>
        <v>-3615.6625771999647</v>
      </c>
      <c r="R34" s="2">
        <f t="shared" si="2"/>
        <v>-6000.217604385155</v>
      </c>
      <c r="S34" s="2">
        <f t="shared" si="3"/>
        <v>-3615.627624039726</v>
      </c>
      <c r="T34" s="2">
        <f t="shared" si="4"/>
        <v>-6001.3836036813045</v>
      </c>
    </row>
    <row r="35" spans="1:20" x14ac:dyDescent="0.25">
      <c r="A35" s="1" t="s">
        <v>206</v>
      </c>
      <c r="B35" s="2">
        <f>'MP2-CBS(TQ)(raw)'!B35*2625.5</f>
        <v>-34.849744039044474</v>
      </c>
      <c r="C35" s="2">
        <f>'MP2-CBS(TQ)(raw)'!C35*2625.5</f>
        <v>-33.816409187523902</v>
      </c>
      <c r="D35" s="2">
        <f>'MP2-CBS(TQ)(raw)'!D35*2625.5</f>
        <v>1.0333348515205709</v>
      </c>
      <c r="E35" s="2">
        <f>'MP2-CBS(TQ)(raw)'!E35*2625.5</f>
        <v>-1789.0614731407954</v>
      </c>
      <c r="F35" s="2">
        <f>'MP2-CBS(TQ)(raw)'!F35*2625.5</f>
        <v>-5724.5052117110881</v>
      </c>
      <c r="G35" s="2">
        <f>'MP2-CBS(TQ)(raw)'!G35*2625.5</f>
        <v>-928.25718941803746</v>
      </c>
      <c r="H35" s="2">
        <f>'MP2-CBS(TQ)(raw)'!H35*2625.5</f>
        <v>-3128.1115123399827</v>
      </c>
      <c r="I35" s="2">
        <f>'MP2-CBS(TQ)(raw)'!I35*2625.5</f>
        <v>-844.0014616897588</v>
      </c>
      <c r="J35" s="2">
        <f>'MP2-CBS(TQ)(raw)'!J35*2625.5</f>
        <v>-2578.34677736506</v>
      </c>
      <c r="K35" s="2">
        <f>'MP2-CBS(TQ)(raw)'!K35*2625.5</f>
        <v>-928.28607452508845</v>
      </c>
      <c r="L35" s="2">
        <f>'MP2-CBS(TQ)(raw)'!L35*2625.5</f>
        <v>-3128.1710954897148</v>
      </c>
      <c r="M35" s="2">
        <f>'MP2-CBS(TQ)(raw)'!M35*2625.5</f>
        <v>-844.11649603406579</v>
      </c>
      <c r="N35" s="2">
        <f>'MP2-CBS(TQ)(raw)'!N35*2625.5</f>
        <v>-2579.1766096154902</v>
      </c>
      <c r="P35" s="2">
        <f t="shared" si="0"/>
        <v>-7513.5666848518831</v>
      </c>
      <c r="Q35" s="2">
        <f t="shared" si="1"/>
        <v>-4056.3687017580201</v>
      </c>
      <c r="R35" s="2">
        <f t="shared" si="2"/>
        <v>-3422.3482390548188</v>
      </c>
      <c r="S35" s="2">
        <f t="shared" si="3"/>
        <v>-4056.4571700148035</v>
      </c>
      <c r="T35" s="2">
        <f t="shared" si="4"/>
        <v>-3423.2931056495559</v>
      </c>
    </row>
    <row r="36" spans="1:20" x14ac:dyDescent="0.25">
      <c r="A36" s="1" t="s">
        <v>207</v>
      </c>
      <c r="B36" s="2">
        <f>'MP2-CBS(TQ)(raw)'!B36*2625.5</f>
        <v>-32.370066106938665</v>
      </c>
      <c r="C36" s="2">
        <f>'MP2-CBS(TQ)(raw)'!C36*2625.5</f>
        <v>-31.402358407913852</v>
      </c>
      <c r="D36" s="2">
        <f>'MP2-CBS(TQ)(raw)'!D36*2625.5</f>
        <v>0.96770769902481502</v>
      </c>
      <c r="E36" s="2">
        <f>'MP2-CBS(TQ)(raw)'!E36*2625.5</f>
        <v>-1787.2808244994176</v>
      </c>
      <c r="F36" s="2">
        <f>'MP2-CBS(TQ)(raw)'!F36*2625.5</f>
        <v>-5722.7093665365219</v>
      </c>
      <c r="G36" s="2">
        <f>'MP2-CBS(TQ)(raw)'!G36*2625.5</f>
        <v>-927.78886462196704</v>
      </c>
      <c r="H36" s="2">
        <f>'MP2-CBS(TQ)(raw)'!H36*2625.5</f>
        <v>-3127.4447818851818</v>
      </c>
      <c r="I36" s="2">
        <f>'MP2-CBS(TQ)(raw)'!I36*2625.5</f>
        <v>-844.00911939092225</v>
      </c>
      <c r="J36" s="2">
        <f>'MP2-CBS(TQ)(raw)'!J36*2625.5</f>
        <v>-2578.3773590309302</v>
      </c>
      <c r="K36" s="2">
        <f>'MP2-CBS(TQ)(raw)'!K36*2625.5</f>
        <v>-927.81730322310113</v>
      </c>
      <c r="L36" s="2">
        <f>'MP2-CBS(TQ)(raw)'!L36*2625.5</f>
        <v>-3127.5088904055156</v>
      </c>
      <c r="M36" s="2">
        <f>'MP2-CBS(TQ)(raw)'!M36*2625.5</f>
        <v>-844.11345161314694</v>
      </c>
      <c r="N36" s="2">
        <f>'MP2-CBS(TQ)(raw)'!N36*2625.5</f>
        <v>-2579.1481873862622</v>
      </c>
      <c r="P36" s="2">
        <f t="shared" si="0"/>
        <v>-7509.9901910359395</v>
      </c>
      <c r="Q36" s="2">
        <f t="shared" si="1"/>
        <v>-4055.2336465071489</v>
      </c>
      <c r="R36" s="2">
        <f t="shared" si="2"/>
        <v>-3422.3864784218522</v>
      </c>
      <c r="S36" s="2">
        <f t="shared" si="3"/>
        <v>-4055.3261936286167</v>
      </c>
      <c r="T36" s="2">
        <f t="shared" si="4"/>
        <v>-3423.2616389994091</v>
      </c>
    </row>
    <row r="37" spans="1:20" x14ac:dyDescent="0.25">
      <c r="A37" s="1" t="s">
        <v>27</v>
      </c>
      <c r="B37" s="2">
        <f>'MP2-CBS(TQ)(raw)'!B37*2625.5</f>
        <v>-59.316985121819968</v>
      </c>
      <c r="C37" s="2">
        <f>'MP2-CBS(TQ)(raw)'!C37*2625.5</f>
        <v>-48.087750718175172</v>
      </c>
      <c r="D37" s="2">
        <f>'MP2-CBS(TQ)(raw)'!D37*2625.5</f>
        <v>11.229234403644799</v>
      </c>
      <c r="E37" s="2">
        <f>'MP2-CBS(TQ)(raw)'!E37*2625.5</f>
        <v>-1217.0329457994076</v>
      </c>
      <c r="F37" s="2">
        <f>'MP2-CBS(TQ)(raw)'!F37*2625.5</f>
        <v>-3845.3040025160008</v>
      </c>
      <c r="G37" s="2">
        <f>'MP2-CBS(TQ)(raw)'!G37*2625.5</f>
        <v>-929.64607894074027</v>
      </c>
      <c r="H37" s="2">
        <f>'MP2-CBS(TQ)(raw)'!H37*2625.5</f>
        <v>-3134.5690548230587</v>
      </c>
      <c r="I37" s="2">
        <f>'MP2-CBS(TQ)(raw)'!I37*2625.5</f>
        <v>-260.29449496722106</v>
      </c>
      <c r="J37" s="2">
        <f>'MP2-CBS(TQ)(raw)'!J37*2625.5</f>
        <v>-678.51033446256793</v>
      </c>
      <c r="K37" s="2">
        <f>'MP2-CBS(TQ)(raw)'!K37*2625.5</f>
        <v>-929.66376196848159</v>
      </c>
      <c r="L37" s="2">
        <f>'MP2-CBS(TQ)(raw)'!L37*2625.5</f>
        <v>-3134.6438635226336</v>
      </c>
      <c r="M37" s="2">
        <f>'MP2-CBS(TQ)(raw)'!M37*2625.5</f>
        <v>-264.00290887825395</v>
      </c>
      <c r="N37" s="2">
        <f>'MP2-CBS(TQ)(raw)'!N37*2625.5</f>
        <v>-685.93866322786346</v>
      </c>
      <c r="P37" s="2">
        <f t="shared" si="0"/>
        <v>-5062.3369483154083</v>
      </c>
      <c r="Q37" s="2">
        <f t="shared" si="1"/>
        <v>-4064.2151337637988</v>
      </c>
      <c r="R37" s="2">
        <f t="shared" si="2"/>
        <v>-938.80482942978892</v>
      </c>
      <c r="S37" s="2">
        <f t="shared" si="3"/>
        <v>-4064.3076254911152</v>
      </c>
      <c r="T37" s="2">
        <f t="shared" si="4"/>
        <v>-949.94157210611741</v>
      </c>
    </row>
    <row r="38" spans="1:20" x14ac:dyDescent="0.25">
      <c r="A38" s="1" t="s">
        <v>28</v>
      </c>
      <c r="B38" s="2">
        <f>'MP2-CBS(TQ)(raw)'!B38*2625.5</f>
        <v>-45.116205271759995</v>
      </c>
      <c r="C38" s="2">
        <f>'MP2-CBS(TQ)(raw)'!C38*2625.5</f>
        <v>-33.169611437020819</v>
      </c>
      <c r="D38" s="2">
        <f>'MP2-CBS(TQ)(raw)'!D38*2625.5</f>
        <v>11.946593834739177</v>
      </c>
      <c r="E38" s="2">
        <f>'MP2-CBS(TQ)(raw)'!E38*2625.5</f>
        <v>-1211.7008807613449</v>
      </c>
      <c r="F38" s="2">
        <f>'MP2-CBS(TQ)(raw)'!F38*2625.5</f>
        <v>-3839.1896423272337</v>
      </c>
      <c r="G38" s="2">
        <f>'MP2-CBS(TQ)(raw)'!G38*2625.5</f>
        <v>-930.60572131553567</v>
      </c>
      <c r="H38" s="2">
        <f>'MP2-CBS(TQ)(raw)'!H38*2625.5</f>
        <v>-3136.3637670707612</v>
      </c>
      <c r="I38" s="2">
        <f>'MP2-CBS(TQ)(raw)'!I38*2625.5</f>
        <v>-260.29449496748998</v>
      </c>
      <c r="J38" s="2">
        <f>'MP2-CBS(TQ)(raw)'!J38*2625.5</f>
        <v>-678.51033446303131</v>
      </c>
      <c r="K38" s="2">
        <f>'MP2-CBS(TQ)(raw)'!K38*2625.5</f>
        <v>-930.61124904943949</v>
      </c>
      <c r="L38" s="2">
        <f>'MP2-CBS(TQ)(raw)'!L38*2625.5</f>
        <v>-3136.3321560876338</v>
      </c>
      <c r="M38" s="2">
        <f>'MP2-CBS(TQ)(raw)'!M38*2625.5</f>
        <v>-264.0467948901404</v>
      </c>
      <c r="N38" s="2">
        <f>'MP2-CBS(TQ)(raw)'!N38*2625.5</f>
        <v>-686.73071162434371</v>
      </c>
      <c r="P38" s="2">
        <f t="shared" si="0"/>
        <v>-5050.8905230885784</v>
      </c>
      <c r="Q38" s="2">
        <f t="shared" si="1"/>
        <v>-4066.9694883862967</v>
      </c>
      <c r="R38" s="2">
        <f t="shared" si="2"/>
        <v>-938.80482943052129</v>
      </c>
      <c r="S38" s="2">
        <f t="shared" si="3"/>
        <v>-4066.9434051370736</v>
      </c>
      <c r="T38" s="2">
        <f t="shared" si="4"/>
        <v>-950.77750651448412</v>
      </c>
    </row>
    <row r="39" spans="1:20" x14ac:dyDescent="0.25">
      <c r="A39" s="1" t="s">
        <v>29</v>
      </c>
      <c r="B39" s="2">
        <f>'MP2-CBS(TQ)(raw)'!B39*2625.5</f>
        <v>-45.375525910505552</v>
      </c>
      <c r="C39" s="2">
        <f>'MP2-CBS(TQ)(raw)'!C39*2625.5</f>
        <v>-33.790367593767485</v>
      </c>
      <c r="D39" s="2">
        <f>'MP2-CBS(TQ)(raw)'!D39*2625.5</f>
        <v>11.585158316738072</v>
      </c>
      <c r="E39" s="2">
        <f>'MP2-CBS(TQ)(raw)'!E39*2625.5</f>
        <v>-1211.0210202230533</v>
      </c>
      <c r="F39" s="2">
        <f>'MP2-CBS(TQ)(raw)'!F39*2625.5</f>
        <v>-3838.3836090101831</v>
      </c>
      <c r="G39" s="2">
        <f>'MP2-CBS(TQ)(raw)'!G39*2625.5</f>
        <v>-929.82621371859761</v>
      </c>
      <c r="H39" s="2">
        <f>'MP2-CBS(TQ)(raw)'!H39*2625.5</f>
        <v>-3135.398060174296</v>
      </c>
      <c r="I39" s="2">
        <f>'MP2-CBS(TQ)(raw)'!I39*2625.5</f>
        <v>-260.2944949672646</v>
      </c>
      <c r="J39" s="2">
        <f>'MP2-CBS(TQ)(raw)'!J39*2625.5</f>
        <v>-678.51033446257281</v>
      </c>
      <c r="K39" s="2">
        <f>'MP2-CBS(TQ)(raw)'!K39*2625.5</f>
        <v>-929.83217800993816</v>
      </c>
      <c r="L39" s="2">
        <f>'MP2-CBS(TQ)(raw)'!L39*2625.5</f>
        <v>-3135.3835772357988</v>
      </c>
      <c r="M39" s="2">
        <f>'MP2-CBS(TQ)(raw)'!M39*2625.5</f>
        <v>-263.93939598366774</v>
      </c>
      <c r="N39" s="2">
        <f>'MP2-CBS(TQ)(raw)'!N39*2625.5</f>
        <v>-686.459110410064</v>
      </c>
      <c r="P39" s="2">
        <f t="shared" si="0"/>
        <v>-5049.4046292332368</v>
      </c>
      <c r="Q39" s="2">
        <f t="shared" si="1"/>
        <v>-4065.2242738928935</v>
      </c>
      <c r="R39" s="2">
        <f t="shared" si="2"/>
        <v>-938.80482942983735</v>
      </c>
      <c r="S39" s="2">
        <f t="shared" si="3"/>
        <v>-4065.215755245737</v>
      </c>
      <c r="T39" s="2">
        <f t="shared" si="4"/>
        <v>-950.39850639373174</v>
      </c>
    </row>
    <row r="40" spans="1:20" x14ac:dyDescent="0.25">
      <c r="A40" s="1" t="s">
        <v>30</v>
      </c>
      <c r="B40" s="2">
        <f>'MP2-CBS(TQ)(raw)'!B40*2625.5</f>
        <v>-58.544953689305174</v>
      </c>
      <c r="C40" s="2">
        <f>'MP2-CBS(TQ)(raw)'!C40*2625.5</f>
        <v>-47.922749386251375</v>
      </c>
      <c r="D40" s="2">
        <f>'MP2-CBS(TQ)(raw)'!D40*2625.5</f>
        <v>10.622204303053801</v>
      </c>
      <c r="E40" s="2">
        <f>'MP2-CBS(TQ)(raw)'!E40*2625.5</f>
        <v>-1217.5921688185997</v>
      </c>
      <c r="F40" s="2">
        <f>'MP2-CBS(TQ)(raw)'!F40*2625.5</f>
        <v>-3845.8789406900128</v>
      </c>
      <c r="G40" s="2">
        <f>'MP2-CBS(TQ)(raw)'!G40*2625.5</f>
        <v>-930.33907106995571</v>
      </c>
      <c r="H40" s="2">
        <f>'MP2-CBS(TQ)(raw)'!H40*2625.5</f>
        <v>-3135.7822553188835</v>
      </c>
      <c r="I40" s="2">
        <f>'MP2-CBS(TQ)(raw)'!I40*2625.5</f>
        <v>-260.29449496743672</v>
      </c>
      <c r="J40" s="2">
        <f>'MP2-CBS(TQ)(raw)'!J40*2625.5</f>
        <v>-678.51033446303131</v>
      </c>
      <c r="K40" s="2">
        <f>'MP2-CBS(TQ)(raw)'!K40*2625.5</f>
        <v>-930.3596854708652</v>
      </c>
      <c r="L40" s="2">
        <f>'MP2-CBS(TQ)(raw)'!L40*2625.5</f>
        <v>-3135.8886034569514</v>
      </c>
      <c r="M40" s="2">
        <f>'MP2-CBS(TQ)(raw)'!M40*2625.5</f>
        <v>-263.79763848302395</v>
      </c>
      <c r="N40" s="2">
        <f>'MP2-CBS(TQ)(raw)'!N40*2625.5</f>
        <v>-685.5024327115209</v>
      </c>
      <c r="P40" s="2">
        <f t="shared" si="0"/>
        <v>-5063.4711095086122</v>
      </c>
      <c r="Q40" s="2">
        <f t="shared" si="1"/>
        <v>-4066.1213263888394</v>
      </c>
      <c r="R40" s="2">
        <f t="shared" si="2"/>
        <v>-938.80482943046809</v>
      </c>
      <c r="S40" s="2">
        <f t="shared" si="3"/>
        <v>-4066.2482889278167</v>
      </c>
      <c r="T40" s="2">
        <f t="shared" si="4"/>
        <v>-949.3000711945449</v>
      </c>
    </row>
    <row r="41" spans="1:20" x14ac:dyDescent="0.25">
      <c r="A41" s="1" t="s">
        <v>208</v>
      </c>
      <c r="B41" s="2">
        <f>'MP2-CBS(TQ)(raw)'!B41*2625.5</f>
        <v>-41.022833589555063</v>
      </c>
      <c r="C41" s="2">
        <f>'MP2-CBS(TQ)(raw)'!C41*2625.5</f>
        <v>-39.76969916002475</v>
      </c>
      <c r="D41" s="2">
        <f>'MP2-CBS(TQ)(raw)'!D41*2625.5</f>
        <v>1.2531344295303084</v>
      </c>
      <c r="E41" s="2">
        <f>'MP2-CBS(TQ)(raw)'!E41*2625.5</f>
        <v>-1091.4145837773326</v>
      </c>
      <c r="F41" s="2">
        <f>'MP2-CBS(TQ)(raw)'!F41*2625.5</f>
        <v>-3641.0130464956037</v>
      </c>
      <c r="G41" s="2">
        <f>'MP2-CBS(TQ)(raw)'!G41*2625.5</f>
        <v>-929.57826656086434</v>
      </c>
      <c r="H41" s="2">
        <f>'MP2-CBS(TQ)(raw)'!H41*2625.5</f>
        <v>-3134.4656333208281</v>
      </c>
      <c r="I41" s="2">
        <f>'MP2-CBS(TQ)(raw)'!I41*2625.5</f>
        <v>-142.01913664822322</v>
      </c>
      <c r="J41" s="2">
        <f>'MP2-CBS(TQ)(raw)'!J41*2625.5</f>
        <v>-485.34176015346509</v>
      </c>
      <c r="K41" s="2">
        <f>'MP2-CBS(TQ)(raw)'!K41*2625.5</f>
        <v>-929.59331813490007</v>
      </c>
      <c r="L41" s="2">
        <f>'MP2-CBS(TQ)(raw)'!L41*2625.5</f>
        <v>-3134.5161808031876</v>
      </c>
      <c r="M41" s="2">
        <f>'MP2-CBS(TQ)(raw)'!M41*2625.5</f>
        <v>-142.09693382507228</v>
      </c>
      <c r="N41" s="2">
        <f>'MP2-CBS(TQ)(raw)'!N41*2625.5</f>
        <v>-486.45149834975132</v>
      </c>
      <c r="P41" s="2">
        <f t="shared" si="0"/>
        <v>-4732.4276302729359</v>
      </c>
      <c r="Q41" s="2">
        <f t="shared" si="1"/>
        <v>-4064.0438998816926</v>
      </c>
      <c r="R41" s="2">
        <f t="shared" si="2"/>
        <v>-627.36089680168834</v>
      </c>
      <c r="S41" s="2">
        <f t="shared" si="3"/>
        <v>-4064.1094989380877</v>
      </c>
      <c r="T41" s="2">
        <f t="shared" si="4"/>
        <v>-628.54843217482357</v>
      </c>
    </row>
    <row r="42" spans="1:20" x14ac:dyDescent="0.25">
      <c r="A42" s="1" t="s">
        <v>209</v>
      </c>
      <c r="B42" s="2">
        <f>'MP2-CBS(TQ)(raw)'!B42*2625.5</f>
        <v>-30.646983293732809</v>
      </c>
      <c r="C42" s="2">
        <f>'MP2-CBS(TQ)(raw)'!C42*2625.5</f>
        <v>-28.814620944669596</v>
      </c>
      <c r="D42" s="2">
        <f>'MP2-CBS(TQ)(raw)'!D42*2625.5</f>
        <v>1.8323623490632146</v>
      </c>
      <c r="E42" s="2">
        <f>'MP2-CBS(TQ)(raw)'!E42*2625.5</f>
        <v>-1088.4784622061779</v>
      </c>
      <c r="F42" s="2">
        <f>'MP2-CBS(TQ)(raw)'!F42*2625.5</f>
        <v>-3637.3024760926705</v>
      </c>
      <c r="G42" s="2">
        <f>'MP2-CBS(TQ)(raw)'!G42*2625.5</f>
        <v>-930.86109822792309</v>
      </c>
      <c r="H42" s="2">
        <f>'MP2-CBS(TQ)(raw)'!H42*2625.5</f>
        <v>-3136.9119599756159</v>
      </c>
      <c r="I42" s="2">
        <f>'MP2-CBS(TQ)(raw)'!I42*2625.5</f>
        <v>-142.0191366481925</v>
      </c>
      <c r="J42" s="2">
        <f>'MP2-CBS(TQ)(raw)'!J42*2625.5</f>
        <v>-485.34176015338437</v>
      </c>
      <c r="K42" s="2">
        <f>'MP2-CBS(TQ)(raw)'!K42*2625.5</f>
        <v>-930.86411377282786</v>
      </c>
      <c r="L42" s="2">
        <f>'MP2-CBS(TQ)(raw)'!L42*2625.5</f>
        <v>-3136.8606270041009</v>
      </c>
      <c r="M42" s="2">
        <f>'MP2-CBS(TQ)(raw)'!M42*2625.5</f>
        <v>-142.13216478179316</v>
      </c>
      <c r="N42" s="2">
        <f>'MP2-CBS(TQ)(raw)'!N42*2625.5</f>
        <v>-487.10941179545705</v>
      </c>
      <c r="P42" s="2">
        <f t="shared" si="0"/>
        <v>-4725.7809382988489</v>
      </c>
      <c r="Q42" s="2">
        <f t="shared" si="1"/>
        <v>-4067.7730582035392</v>
      </c>
      <c r="R42" s="2">
        <f t="shared" si="2"/>
        <v>-627.36089680157693</v>
      </c>
      <c r="S42" s="2">
        <f t="shared" si="3"/>
        <v>-4067.7247407769287</v>
      </c>
      <c r="T42" s="2">
        <f t="shared" si="4"/>
        <v>-629.24157657725027</v>
      </c>
    </row>
    <row r="43" spans="1:20" x14ac:dyDescent="0.25">
      <c r="A43" s="1" t="s">
        <v>210</v>
      </c>
      <c r="B43" s="2">
        <f>'MP2-CBS(TQ)(raw)'!B43*2625.5</f>
        <v>-31.484484141150986</v>
      </c>
      <c r="C43" s="2">
        <f>'MP2-CBS(TQ)(raw)'!C43*2625.5</f>
        <v>-29.649190796388115</v>
      </c>
      <c r="D43" s="2">
        <f>'MP2-CBS(TQ)(raw)'!D43*2625.5</f>
        <v>1.8352933447628701</v>
      </c>
      <c r="E43" s="2">
        <f>'MP2-CBS(TQ)(raw)'!E43*2625.5</f>
        <v>-1087.9572474100698</v>
      </c>
      <c r="F43" s="2">
        <f>'MP2-CBS(TQ)(raw)'!F43*2625.5</f>
        <v>-3636.8437864314519</v>
      </c>
      <c r="G43" s="2">
        <f>'MP2-CBS(TQ)(raw)'!G43*2625.5</f>
        <v>-930.06063841442267</v>
      </c>
      <c r="H43" s="2">
        <f>'MP2-CBS(TQ)(raw)'!H43*2625.5</f>
        <v>-3135.895014484352</v>
      </c>
      <c r="I43" s="2">
        <f>'MP2-CBS(TQ)(raw)'!I43*2625.5</f>
        <v>-142.01913664819139</v>
      </c>
      <c r="J43" s="2">
        <f>'MP2-CBS(TQ)(raw)'!J43*2625.5</f>
        <v>-485.34176015340427</v>
      </c>
      <c r="K43" s="2">
        <f>'MP2-CBS(TQ)(raw)'!K43*2625.5</f>
        <v>-930.06515335683252</v>
      </c>
      <c r="L43" s="2">
        <f>'MP2-CBS(TQ)(raw)'!L43*2625.5</f>
        <v>-3135.8638801735369</v>
      </c>
      <c r="M43" s="2">
        <f>'MP2-CBS(TQ)(raw)'!M43*2625.5</f>
        <v>-142.12914568323995</v>
      </c>
      <c r="N43" s="2">
        <f>'MP2-CBS(TQ)(raw)'!N43*2625.5</f>
        <v>-487.09366383152371</v>
      </c>
      <c r="P43" s="2">
        <f t="shared" si="0"/>
        <v>-4724.8010338415215</v>
      </c>
      <c r="Q43" s="2">
        <f t="shared" si="1"/>
        <v>-4065.9556528987746</v>
      </c>
      <c r="R43" s="2">
        <f t="shared" si="2"/>
        <v>-627.36089680159569</v>
      </c>
      <c r="S43" s="2">
        <f t="shared" si="3"/>
        <v>-4065.9290335303695</v>
      </c>
      <c r="T43" s="2">
        <f t="shared" si="4"/>
        <v>-629.22280951476364</v>
      </c>
    </row>
    <row r="44" spans="1:20" x14ac:dyDescent="0.25">
      <c r="A44" s="1" t="s">
        <v>211</v>
      </c>
      <c r="B44" s="2">
        <f>'MP2-CBS(TQ)(raw)'!B44*2625.5</f>
        <v>-40.042168948173426</v>
      </c>
      <c r="C44" s="2">
        <f>'MP2-CBS(TQ)(raw)'!C44*2625.5</f>
        <v>-38.88815790995811</v>
      </c>
      <c r="D44" s="2">
        <f>'MP2-CBS(TQ)(raw)'!D44*2625.5</f>
        <v>1.1540110382153179</v>
      </c>
      <c r="E44" s="2">
        <f>'MP2-CBS(TQ)(raw)'!E44*2625.5</f>
        <v>-1091.5657712302725</v>
      </c>
      <c r="F44" s="2">
        <f>'MP2-CBS(TQ)(raw)'!F44*2625.5</f>
        <v>-3641.3062986343016</v>
      </c>
      <c r="G44" s="2">
        <f>'MP2-CBS(TQ)(raw)'!G44*2625.5</f>
        <v>-930.08268138927338</v>
      </c>
      <c r="H44" s="2">
        <f>'MP2-CBS(TQ)(raw)'!H44*2625.5</f>
        <v>-3135.3863227255874</v>
      </c>
      <c r="I44" s="2">
        <f>'MP2-CBS(TQ)(raw)'!I44*2625.5</f>
        <v>-142.01913664818912</v>
      </c>
      <c r="J44" s="2">
        <f>'MP2-CBS(TQ)(raw)'!J44*2625.5</f>
        <v>-485.34176015335083</v>
      </c>
      <c r="K44" s="2">
        <f>'MP2-CBS(TQ)(raw)'!K44*2625.5</f>
        <v>-930.10012458764186</v>
      </c>
      <c r="L44" s="2">
        <f>'MP2-CBS(TQ)(raw)'!L44*2625.5</f>
        <v>-3135.4598028795035</v>
      </c>
      <c r="M44" s="2">
        <f>'MP2-CBS(TQ)(raw)'!M44*2625.5</f>
        <v>-142.08906307004708</v>
      </c>
      <c r="N44" s="2">
        <f>'MP2-CBS(TQ)(raw)'!N44*2625.5</f>
        <v>-486.33492141742323</v>
      </c>
      <c r="P44" s="2">
        <f t="shared" si="0"/>
        <v>-4732.8720698645739</v>
      </c>
      <c r="Q44" s="2">
        <f t="shared" si="1"/>
        <v>-4065.4690041148606</v>
      </c>
      <c r="R44" s="2">
        <f t="shared" si="2"/>
        <v>-627.36089680153998</v>
      </c>
      <c r="S44" s="2">
        <f t="shared" si="3"/>
        <v>-4065.5599274671454</v>
      </c>
      <c r="T44" s="2">
        <f t="shared" si="4"/>
        <v>-628.42398448747031</v>
      </c>
    </row>
    <row r="45" spans="1:20" x14ac:dyDescent="0.25">
      <c r="A45" s="1" t="s">
        <v>212</v>
      </c>
      <c r="B45" s="2">
        <f>'MP2-CBS(TQ)(raw)'!B45*2625.5</f>
        <v>-64.631025810987552</v>
      </c>
      <c r="C45" s="2">
        <f>'MP2-CBS(TQ)(raw)'!C45*2625.5</f>
        <v>-63.69948045539325</v>
      </c>
      <c r="D45" s="2">
        <f>'MP2-CBS(TQ)(raw)'!D45*2625.5</f>
        <v>0.93154535559430318</v>
      </c>
      <c r="E45" s="2">
        <f>'MP2-CBS(TQ)(raw)'!E45*2625.5</f>
        <v>-1613.9567480583939</v>
      </c>
      <c r="F45" s="2">
        <f>'MP2-CBS(TQ)(raw)'!F45*2625.5</f>
        <v>-5110.8769778054075</v>
      </c>
      <c r="G45" s="2">
        <f>'MP2-CBS(TQ)(raw)'!G45*2625.5</f>
        <v>-928.17217963001724</v>
      </c>
      <c r="H45" s="2">
        <f>'MP2-CBS(TQ)(raw)'!H45*2625.5</f>
        <v>-3128.4023468888377</v>
      </c>
      <c r="I45" s="2">
        <f>'MP2-CBS(TQ)(raw)'!I45*2625.5</f>
        <v>-655.27602489160734</v>
      </c>
      <c r="J45" s="2">
        <f>'MP2-CBS(TQ)(raw)'!J45*2625.5</f>
        <v>-1948.3521486423515</v>
      </c>
      <c r="K45" s="2">
        <f>'MP2-CBS(TQ)(raw)'!K45*2625.5</f>
        <v>-928.190747552164</v>
      </c>
      <c r="L45" s="2">
        <f>'MP2-CBS(TQ)(raw)'!L45*2625.5</f>
        <v>-3128.2974158229736</v>
      </c>
      <c r="M45" s="2">
        <f>'MP2-CBS(TQ)(raw)'!M45*2625.5</f>
        <v>-655.37802367655638</v>
      </c>
      <c r="N45" s="2">
        <f>'MP2-CBS(TQ)(raw)'!N45*2625.5</f>
        <v>-1949.2680583567142</v>
      </c>
      <c r="P45" s="2">
        <f t="shared" si="0"/>
        <v>-6724.8337258638012</v>
      </c>
      <c r="Q45" s="2">
        <f t="shared" si="1"/>
        <v>-4056.5745265188548</v>
      </c>
      <c r="R45" s="2">
        <f t="shared" si="2"/>
        <v>-2603.6281735339589</v>
      </c>
      <c r="S45" s="2">
        <f t="shared" si="3"/>
        <v>-4056.4881633751374</v>
      </c>
      <c r="T45" s="2">
        <f t="shared" si="4"/>
        <v>-2604.6460820332704</v>
      </c>
    </row>
    <row r="46" spans="1:20" x14ac:dyDescent="0.25">
      <c r="A46" s="1" t="s">
        <v>213</v>
      </c>
      <c r="B46" s="2">
        <f>'MP2-CBS(TQ)(raw)'!B46*2625.5</f>
        <v>-60.841102459569832</v>
      </c>
      <c r="C46" s="2">
        <f>'MP2-CBS(TQ)(raw)'!C46*2625.5</f>
        <v>-59.89532564807601</v>
      </c>
      <c r="D46" s="2">
        <f>'MP2-CBS(TQ)(raw)'!D46*2625.5</f>
        <v>0.94577681149381754</v>
      </c>
      <c r="E46" s="2">
        <f>'MP2-CBS(TQ)(raw)'!E46*2625.5</f>
        <v>-1612.601545751369</v>
      </c>
      <c r="F46" s="2">
        <f>'MP2-CBS(TQ)(raw)'!F46*2625.5</f>
        <v>-5108.591578468142</v>
      </c>
      <c r="G46" s="2">
        <f>'MP2-CBS(TQ)(raw)'!G46*2625.5</f>
        <v>-928.33304100426699</v>
      </c>
      <c r="H46" s="2">
        <f>'MP2-CBS(TQ)(raw)'!H46*2625.5</f>
        <v>-3128.4663718259226</v>
      </c>
      <c r="I46" s="2">
        <f>'MP2-CBS(TQ)(raw)'!I46*2625.5</f>
        <v>-655.34255268588925</v>
      </c>
      <c r="J46" s="2">
        <f>'MP2-CBS(TQ)(raw)'!J46*2625.5</f>
        <v>-1948.2100562438623</v>
      </c>
      <c r="K46" s="2">
        <f>'MP2-CBS(TQ)(raw)'!K46*2625.5</f>
        <v>-928.35083779087131</v>
      </c>
      <c r="L46" s="2">
        <f>'MP2-CBS(TQ)(raw)'!L46*2625.5</f>
        <v>-3128.3809911119984</v>
      </c>
      <c r="M46" s="2">
        <f>'MP2-CBS(TQ)(raw)'!M46*2625.5</f>
        <v>-655.44083162796096</v>
      </c>
      <c r="N46" s="2">
        <f>'MP2-CBS(TQ)(raw)'!N46*2625.5</f>
        <v>-1949.1251380406047</v>
      </c>
      <c r="P46" s="2">
        <f t="shared" si="0"/>
        <v>-6721.1931242195114</v>
      </c>
      <c r="Q46" s="2">
        <f t="shared" si="1"/>
        <v>-4056.7994128301898</v>
      </c>
      <c r="R46" s="2">
        <f t="shared" si="2"/>
        <v>-2603.5526089297514</v>
      </c>
      <c r="S46" s="2">
        <f t="shared" si="3"/>
        <v>-4056.7318289028699</v>
      </c>
      <c r="T46" s="2">
        <f t="shared" si="4"/>
        <v>-2604.5659696685657</v>
      </c>
    </row>
    <row r="47" spans="1:20" x14ac:dyDescent="0.25">
      <c r="A47" s="1" t="s">
        <v>214</v>
      </c>
      <c r="B47" s="2">
        <f>'MP2-CBS(TQ)(raw)'!B47*2625.5</f>
        <v>-65.045232106824756</v>
      </c>
      <c r="C47" s="2">
        <f>'MP2-CBS(TQ)(raw)'!C47*2625.5</f>
        <v>-64.021854347710232</v>
      </c>
      <c r="D47" s="2">
        <f>'MP2-CBS(TQ)(raw)'!D47*2625.5</f>
        <v>1.023377759114523</v>
      </c>
      <c r="E47" s="2">
        <f>'MP2-CBS(TQ)(raw)'!E47*2625.5</f>
        <v>-1615.1681465226068</v>
      </c>
      <c r="F47" s="2">
        <f>'MP2-CBS(TQ)(raw)'!F47*2625.5</f>
        <v>-5111.5639901391896</v>
      </c>
      <c r="G47" s="2">
        <f>'MP2-CBS(TQ)(raw)'!G47*2625.5</f>
        <v>-928.88852154008828</v>
      </c>
      <c r="H47" s="2">
        <f>'MP2-CBS(TQ)(raw)'!H47*2625.5</f>
        <v>-3129.1646310790056</v>
      </c>
      <c r="I47" s="2">
        <f>'MP2-CBS(TQ)(raw)'!I47*2625.5</f>
        <v>-655.45672518786353</v>
      </c>
      <c r="J47" s="2">
        <f>'MP2-CBS(TQ)(raw)'!J47*2625.5</f>
        <v>-1948.1770267480142</v>
      </c>
      <c r="K47" s="2">
        <f>'MP2-CBS(TQ)(raw)'!K47*2625.5</f>
        <v>-928.91419442785161</v>
      </c>
      <c r="L47" s="2">
        <f>'MP2-CBS(TQ)(raw)'!L47*2625.5</f>
        <v>-3129.133640907794</v>
      </c>
      <c r="M47" s="2">
        <f>'MP2-CBS(TQ)(raw)'!M47*2625.5</f>
        <v>-655.5559898293003</v>
      </c>
      <c r="N47" s="2">
        <f>'MP2-CBS(TQ)(raw)'!N47*2625.5</f>
        <v>-1949.1064571491399</v>
      </c>
      <c r="P47" s="2">
        <f t="shared" si="0"/>
        <v>-6726.7321366617962</v>
      </c>
      <c r="Q47" s="2">
        <f t="shared" si="1"/>
        <v>-4058.0531526190939</v>
      </c>
      <c r="R47" s="2">
        <f t="shared" si="2"/>
        <v>-2603.6337519358776</v>
      </c>
      <c r="S47" s="2">
        <f t="shared" si="3"/>
        <v>-4058.0478353356457</v>
      </c>
      <c r="T47" s="2">
        <f t="shared" si="4"/>
        <v>-2604.6624469784401</v>
      </c>
    </row>
    <row r="48" spans="1:20" x14ac:dyDescent="0.25">
      <c r="A48" s="1" t="s">
        <v>215</v>
      </c>
      <c r="B48" s="2">
        <f>'MP2-CBS(TQ)(raw)'!B48*2625.5</f>
        <v>-61.955905725453164</v>
      </c>
      <c r="C48" s="2">
        <f>'MP2-CBS(TQ)(raw)'!C48*2625.5</f>
        <v>-60.98532078011695</v>
      </c>
      <c r="D48" s="2">
        <f>'MP2-CBS(TQ)(raw)'!D48*2625.5</f>
        <v>0.9705849453362092</v>
      </c>
      <c r="E48" s="2">
        <f>'MP2-CBS(TQ)(raw)'!E48*2625.5</f>
        <v>-1612.8631205016809</v>
      </c>
      <c r="F48" s="2">
        <f>'MP2-CBS(TQ)(raw)'!F48*2625.5</f>
        <v>-5109.2008133733343</v>
      </c>
      <c r="G48" s="2">
        <f>'MP2-CBS(TQ)(raw)'!G48*2625.5</f>
        <v>-928.20943674571174</v>
      </c>
      <c r="H48" s="2">
        <f>'MP2-CBS(TQ)(raw)'!H48*2625.5</f>
        <v>-3128.4189236520197</v>
      </c>
      <c r="I48" s="2">
        <f>'MP2-CBS(TQ)(raw)'!I48*2625.5</f>
        <v>-655.3355170052015</v>
      </c>
      <c r="J48" s="2">
        <f>'MP2-CBS(TQ)(raw)'!J48*2625.5</f>
        <v>-1948.1441507466286</v>
      </c>
      <c r="K48" s="2">
        <f>'MP2-CBS(TQ)(raw)'!K48*2625.5</f>
        <v>-928.23249970034294</v>
      </c>
      <c r="L48" s="2">
        <f>'MP2-CBS(TQ)(raw)'!L48*2625.5</f>
        <v>-3128.384368570174</v>
      </c>
      <c r="M48" s="2">
        <f>'MP2-CBS(TQ)(raw)'!M48*2625.5</f>
        <v>-655.43233312162329</v>
      </c>
      <c r="N48" s="2">
        <f>'MP2-CBS(TQ)(raw)'!N48*2625.5</f>
        <v>-1949.0294117027577</v>
      </c>
      <c r="P48" s="2">
        <f t="shared" si="0"/>
        <v>-6722.0639338750152</v>
      </c>
      <c r="Q48" s="2">
        <f t="shared" si="1"/>
        <v>-4056.6283603977313</v>
      </c>
      <c r="R48" s="2">
        <f t="shared" si="2"/>
        <v>-2603.4796677518302</v>
      </c>
      <c r="S48" s="2">
        <f t="shared" si="3"/>
        <v>-4056.616868270517</v>
      </c>
      <c r="T48" s="2">
        <f t="shared" si="4"/>
        <v>-2604.4617448243807</v>
      </c>
    </row>
    <row r="49" spans="1:20" x14ac:dyDescent="0.25">
      <c r="A49" s="1" t="s">
        <v>216</v>
      </c>
      <c r="B49" s="2">
        <f>'MP2-CBS(TQ)(raw)'!B49*2625.5</f>
        <v>-63.425435524311439</v>
      </c>
      <c r="C49" s="2">
        <f>'MP2-CBS(TQ)(raw)'!C49*2625.5</f>
        <v>-62.415072674853775</v>
      </c>
      <c r="D49" s="2">
        <f>'MP2-CBS(TQ)(raw)'!D49*2625.5</f>
        <v>1.010362849457666</v>
      </c>
      <c r="E49" s="2">
        <f>'MP2-CBS(TQ)(raw)'!E49*2625.5</f>
        <v>-1613.6382256273935</v>
      </c>
      <c r="F49" s="2">
        <f>'MP2-CBS(TQ)(raw)'!F49*2625.5</f>
        <v>-5109.9572788187397</v>
      </c>
      <c r="G49" s="2">
        <f>'MP2-CBS(TQ)(raw)'!G49*2625.5</f>
        <v>-928.20251651314277</v>
      </c>
      <c r="H49" s="2">
        <f>'MP2-CBS(TQ)(raw)'!H49*2625.5</f>
        <v>-3128.5185629095345</v>
      </c>
      <c r="I49" s="2">
        <f>'MP2-CBS(TQ)(raw)'!I49*2625.5</f>
        <v>-655.42439899257158</v>
      </c>
      <c r="J49" s="2">
        <f>'MP2-CBS(TQ)(raw)'!J49*2625.5</f>
        <v>-1948.0245905065728</v>
      </c>
      <c r="K49" s="2">
        <f>'MP2-CBS(TQ)(raw)'!K49*2625.5</f>
        <v>-928.22536155033538</v>
      </c>
      <c r="L49" s="2">
        <f>'MP2-CBS(TQ)(raw)'!L49*2625.5</f>
        <v>-3128.4911295690345</v>
      </c>
      <c r="M49" s="2">
        <f>'MP2-CBS(TQ)(raw)'!M49*2625.5</f>
        <v>-655.52115016750565</v>
      </c>
      <c r="N49" s="2">
        <f>'MP2-CBS(TQ)(raw)'!N49*2625.5</f>
        <v>-1948.9427904844042</v>
      </c>
      <c r="P49" s="2">
        <f t="shared" si="0"/>
        <v>-6723.5955044461334</v>
      </c>
      <c r="Q49" s="2">
        <f t="shared" si="1"/>
        <v>-4056.7210794226771</v>
      </c>
      <c r="R49" s="2">
        <f t="shared" si="2"/>
        <v>-2603.4489894991443</v>
      </c>
      <c r="S49" s="2">
        <f t="shared" si="3"/>
        <v>-4056.7164911193699</v>
      </c>
      <c r="T49" s="2">
        <f t="shared" si="4"/>
        <v>-2604.46394065191</v>
      </c>
    </row>
    <row r="50" spans="1:20" x14ac:dyDescent="0.25">
      <c r="A50" s="1" t="s">
        <v>217</v>
      </c>
      <c r="B50" s="2">
        <f>'MP2-CBS(TQ)(raw)'!B50*2625.5</f>
        <v>-63.681645519916756</v>
      </c>
      <c r="C50" s="2">
        <f>'MP2-CBS(TQ)(raw)'!C50*2625.5</f>
        <v>-62.746469357428531</v>
      </c>
      <c r="D50" s="2">
        <f>'MP2-CBS(TQ)(raw)'!D50*2625.5</f>
        <v>0.93517616248823154</v>
      </c>
      <c r="E50" s="2">
        <f>'MP2-CBS(TQ)(raw)'!E50*2625.5</f>
        <v>-1613.3856684585296</v>
      </c>
      <c r="F50" s="2">
        <f>'MP2-CBS(TQ)(raw)'!F50*2625.5</f>
        <v>-5110.0755547472554</v>
      </c>
      <c r="G50" s="2">
        <f>'MP2-CBS(TQ)(raw)'!G50*2625.5</f>
        <v>-928.08856081669217</v>
      </c>
      <c r="H50" s="2">
        <f>'MP2-CBS(TQ)(raw)'!H50*2625.5</f>
        <v>-3128.1590155130693</v>
      </c>
      <c r="I50" s="2">
        <f>'MP2-CBS(TQ)(raw)'!I50*2625.5</f>
        <v>-655.41109659072788</v>
      </c>
      <c r="J50" s="2">
        <f>'MP2-CBS(TQ)(raw)'!J50*2625.5</f>
        <v>-1948.1209047653779</v>
      </c>
      <c r="K50" s="2">
        <f>'MP2-CBS(TQ)(raw)'!K50*2625.5</f>
        <v>-928.10776620872593</v>
      </c>
      <c r="L50" s="2">
        <f>'MP2-CBS(TQ)(raw)'!L50*2625.5</f>
        <v>-3128.1007693909733</v>
      </c>
      <c r="M50" s="2">
        <f>'MP2-CBS(TQ)(raw)'!M50*2625.5</f>
        <v>-655.50484955389345</v>
      </c>
      <c r="N50" s="2">
        <f>'MP2-CBS(TQ)(raw)'!N50*2625.5</f>
        <v>-1949.0013686947634</v>
      </c>
      <c r="P50" s="2">
        <f t="shared" si="0"/>
        <v>-6723.4612232057852</v>
      </c>
      <c r="Q50" s="2">
        <f t="shared" si="1"/>
        <v>-4056.2475763297616</v>
      </c>
      <c r="R50" s="2">
        <f t="shared" si="2"/>
        <v>-2603.5320013561059</v>
      </c>
      <c r="S50" s="2">
        <f t="shared" si="3"/>
        <v>-4056.2085355996992</v>
      </c>
      <c r="T50" s="2">
        <f t="shared" si="4"/>
        <v>-2604.5062182486568</v>
      </c>
    </row>
    <row r="51" spans="1:20" x14ac:dyDescent="0.25">
      <c r="A51" s="1" t="s">
        <v>218</v>
      </c>
      <c r="B51" s="2">
        <f>'MP2-CBS(TQ)(raw)'!B51*2625.5</f>
        <v>-49.749934230711858</v>
      </c>
      <c r="C51" s="2">
        <f>'MP2-CBS(TQ)(raw)'!C51*2625.5</f>
        <v>-48.471478403935841</v>
      </c>
      <c r="D51" s="2">
        <f>'MP2-CBS(TQ)(raw)'!D51*2625.5</f>
        <v>1.2784558267760175</v>
      </c>
      <c r="E51" s="2">
        <f>'MP2-CBS(TQ)(raw)'!E51*2625.5</f>
        <v>-1755.0878846190437</v>
      </c>
      <c r="F51" s="2">
        <f>'MP2-CBS(TQ)(raw)'!F51*2625.5</f>
        <v>-5625.2430590711683</v>
      </c>
      <c r="G51" s="2">
        <f>'MP2-CBS(TQ)(raw)'!G51*2625.5</f>
        <v>-929.03156643750935</v>
      </c>
      <c r="H51" s="2">
        <f>'MP2-CBS(TQ)(raw)'!H51*2625.5</f>
        <v>-3129.3017126475188</v>
      </c>
      <c r="I51" s="2">
        <f>'MP2-CBS(TQ)(raw)'!I51*2625.5</f>
        <v>-801.28188720160085</v>
      </c>
      <c r="J51" s="2">
        <f>'MP2-CBS(TQ)(raw)'!J51*2625.5</f>
        <v>-2470.9658431728722</v>
      </c>
      <c r="K51" s="2">
        <f>'MP2-CBS(TQ)(raw)'!K51*2625.5</f>
        <v>-929.05977333132</v>
      </c>
      <c r="L51" s="2">
        <f>'MP2-CBS(TQ)(raw)'!L51*2625.5</f>
        <v>-3129.3031437573936</v>
      </c>
      <c r="M51" s="2">
        <f>'MP2-CBS(TQ)(raw)'!M51*2625.5</f>
        <v>-801.46110296382733</v>
      </c>
      <c r="N51" s="2">
        <f>'MP2-CBS(TQ)(raw)'!N51*2625.5</f>
        <v>-2472.0354452337365</v>
      </c>
      <c r="P51" s="2">
        <f t="shared" si="0"/>
        <v>-7380.3309436902118</v>
      </c>
      <c r="Q51" s="2">
        <f t="shared" si="1"/>
        <v>-4058.3332790850282</v>
      </c>
      <c r="R51" s="2">
        <f t="shared" si="2"/>
        <v>-3272.2477303744731</v>
      </c>
      <c r="S51" s="2">
        <f t="shared" si="3"/>
        <v>-4058.3629170887134</v>
      </c>
      <c r="T51" s="2">
        <f t="shared" si="4"/>
        <v>-3273.4965481975637</v>
      </c>
    </row>
    <row r="52" spans="1:20" x14ac:dyDescent="0.25">
      <c r="A52" s="1" t="s">
        <v>219</v>
      </c>
      <c r="B52" s="2">
        <f>'MP2-CBS(TQ)(raw)'!B52*2625.5</f>
        <v>-44.857832140557257</v>
      </c>
      <c r="C52" s="2">
        <f>'MP2-CBS(TQ)(raw)'!C52*2625.5</f>
        <v>-43.635243726364024</v>
      </c>
      <c r="D52" s="2">
        <f>'MP2-CBS(TQ)(raw)'!D52*2625.5</f>
        <v>1.2225884141932308</v>
      </c>
      <c r="E52" s="2">
        <f>'MP2-CBS(TQ)(raw)'!E52*2625.5</f>
        <v>-1751.7886274123437</v>
      </c>
      <c r="F52" s="2">
        <f>'MP2-CBS(TQ)(raw)'!F52*2625.5</f>
        <v>-5621.7578725910107</v>
      </c>
      <c r="G52" s="2">
        <f>'MP2-CBS(TQ)(raw)'!G52*2625.5</f>
        <v>-928.16274227318377</v>
      </c>
      <c r="H52" s="2">
        <f>'MP2-CBS(TQ)(raw)'!H52*2625.5</f>
        <v>-3128.0923227917083</v>
      </c>
      <c r="I52" s="2">
        <f>'MP2-CBS(TQ)(raw)'!I52*2625.5</f>
        <v>-801.32541585854517</v>
      </c>
      <c r="J52" s="2">
        <f>'MP2-CBS(TQ)(raw)'!J52*2625.5</f>
        <v>-2471.1081869393606</v>
      </c>
      <c r="K52" s="2">
        <f>'MP2-CBS(TQ)(raw)'!K52*2625.5</f>
        <v>-928.19086932110099</v>
      </c>
      <c r="L52" s="2">
        <f>'MP2-CBS(TQ)(raw)'!L52*2625.5</f>
        <v>-3128.1160460033479</v>
      </c>
      <c r="M52" s="2">
        <f>'MP2-CBS(TQ)(raw)'!M52*2625.5</f>
        <v>-801.49427859972343</v>
      </c>
      <c r="N52" s="2">
        <f>'MP2-CBS(TQ)(raw)'!N52*2625.5</f>
        <v>-2472.1100623528182</v>
      </c>
      <c r="P52" s="2">
        <f t="shared" si="0"/>
        <v>-7373.5465000033546</v>
      </c>
      <c r="Q52" s="2">
        <f t="shared" si="1"/>
        <v>-4056.2550650648918</v>
      </c>
      <c r="R52" s="2">
        <f t="shared" si="2"/>
        <v>-3272.4336027979057</v>
      </c>
      <c r="S52" s="2">
        <f t="shared" si="3"/>
        <v>-4056.3069153244487</v>
      </c>
      <c r="T52" s="2">
        <f t="shared" si="4"/>
        <v>-3273.6043409525419</v>
      </c>
    </row>
    <row r="53" spans="1:20" x14ac:dyDescent="0.25">
      <c r="A53" s="1" t="s">
        <v>220</v>
      </c>
      <c r="B53" s="2">
        <f>'MP2-CBS(TQ)(raw)'!B53*2625.5</f>
        <v>-77.118441101534941</v>
      </c>
      <c r="C53" s="2">
        <f>'MP2-CBS(TQ)(raw)'!C53*2625.5</f>
        <v>-75.147944462910317</v>
      </c>
      <c r="D53" s="2">
        <f>'MP2-CBS(TQ)(raw)'!D53*2625.5</f>
        <v>1.9704966386246172</v>
      </c>
      <c r="E53" s="2">
        <f>'MP2-CBS(TQ)(raw)'!E53*2625.5</f>
        <v>-3516.3642135971272</v>
      </c>
      <c r="F53" s="2">
        <f>'MP2-CBS(TQ)(raw)'!F53*2625.5</f>
        <v>-10720.085477941848</v>
      </c>
      <c r="G53" s="2">
        <f>'MP2-CBS(TQ)(raw)'!G53*2625.5</f>
        <v>-928.32855688657378</v>
      </c>
      <c r="H53" s="2">
        <f>'MP2-CBS(TQ)(raw)'!H53*2625.5</f>
        <v>-3128.2459246303392</v>
      </c>
      <c r="I53" s="2">
        <f>'MP2-CBS(TQ)(raw)'!I53*2625.5</f>
        <v>-2551.53702023906</v>
      </c>
      <c r="J53" s="2">
        <f>'MP2-CBS(TQ)(raw)'!J53*2625.5</f>
        <v>-7551.2197486814657</v>
      </c>
      <c r="K53" s="2">
        <f>'MP2-CBS(TQ)(raw)'!K53*2625.5</f>
        <v>-928.3739987437375</v>
      </c>
      <c r="L53" s="2">
        <f>'MP2-CBS(TQ)(raw)'!L53*2625.5</f>
        <v>-3128.26306800575</v>
      </c>
      <c r="M53" s="2">
        <f>'MP2-CBS(TQ)(raw)'!M53*2625.5</f>
        <v>-2551.8361708732355</v>
      </c>
      <c r="N53" s="2">
        <f>'MP2-CBS(TQ)(raw)'!N53*2625.5</f>
        <v>-7552.8285094533403</v>
      </c>
      <c r="P53" s="2">
        <f t="shared" si="0"/>
        <v>-14236.449691538975</v>
      </c>
      <c r="Q53" s="2">
        <f t="shared" si="1"/>
        <v>-4056.5744815169128</v>
      </c>
      <c r="R53" s="2">
        <f t="shared" si="2"/>
        <v>-10102.756768920526</v>
      </c>
      <c r="S53" s="2">
        <f t="shared" si="3"/>
        <v>-4056.6370667494875</v>
      </c>
      <c r="T53" s="2">
        <f t="shared" si="4"/>
        <v>-10104.664680326576</v>
      </c>
    </row>
    <row r="54" spans="1:20" x14ac:dyDescent="0.25">
      <c r="A54" s="1" t="s">
        <v>221</v>
      </c>
      <c r="B54" s="2">
        <f>'MP2-CBS(TQ)(raw)'!B54*2625.5</f>
        <v>-48.254136979503059</v>
      </c>
      <c r="C54" s="2">
        <f>'MP2-CBS(TQ)(raw)'!C54*2625.5</f>
        <v>-46.435417978236003</v>
      </c>
      <c r="D54" s="2">
        <f>'MP2-CBS(TQ)(raw)'!D54*2625.5</f>
        <v>1.8187190012670564</v>
      </c>
      <c r="E54" s="2">
        <f>'MP2-CBS(TQ)(raw)'!E54*2625.5</f>
        <v>-3503.2839740828408</v>
      </c>
      <c r="F54" s="2">
        <f>'MP2-CBS(TQ)(raw)'!F54*2625.5</f>
        <v>-10704.62909031635</v>
      </c>
      <c r="G54" s="2">
        <f>'MP2-CBS(TQ)(raw)'!G54*2625.5</f>
        <v>-928.54348016502524</v>
      </c>
      <c r="H54" s="2">
        <f>'MP2-CBS(TQ)(raw)'!H54*2625.5</f>
        <v>-3129.625972392756</v>
      </c>
      <c r="I54" s="2">
        <f>'MP2-CBS(TQ)(raw)'!I54*2625.5</f>
        <v>-2551.0488016062163</v>
      </c>
      <c r="J54" s="2">
        <f>'MP2-CBS(TQ)(raw)'!J54*2625.5</f>
        <v>-7550.4406732556899</v>
      </c>
      <c r="K54" s="2">
        <f>'MP2-CBS(TQ)(raw)'!K54*2625.5</f>
        <v>-928.56480895800144</v>
      </c>
      <c r="L54" s="2">
        <f>'MP2-CBS(TQ)(raw)'!L54*2625.5</f>
        <v>-3129.5157984589105</v>
      </c>
      <c r="M54" s="2">
        <f>'MP2-CBS(TQ)(raw)'!M54*2625.5</f>
        <v>-2551.3133227243193</v>
      </c>
      <c r="N54" s="2">
        <f>'MP2-CBS(TQ)(raw)'!N54*2625.5</f>
        <v>-7552.0837162797243</v>
      </c>
      <c r="P54" s="2">
        <f t="shared" si="0"/>
        <v>-14207.91306439919</v>
      </c>
      <c r="Q54" s="2">
        <f t="shared" si="1"/>
        <v>-4058.1694525577814</v>
      </c>
      <c r="R54" s="2">
        <f t="shared" si="2"/>
        <v>-10101.489474861906</v>
      </c>
      <c r="S54" s="2">
        <f t="shared" si="3"/>
        <v>-4058.0806074169118</v>
      </c>
      <c r="T54" s="2">
        <f t="shared" si="4"/>
        <v>-10103.397039004043</v>
      </c>
    </row>
    <row r="55" spans="1:20" x14ac:dyDescent="0.25">
      <c r="A55" s="1" t="s">
        <v>222</v>
      </c>
      <c r="B55" s="2">
        <f>'MP2-CBS(TQ)(raw)'!B55*2625.5</f>
        <v>-45.861090393068665</v>
      </c>
      <c r="C55" s="2">
        <f>'MP2-CBS(TQ)(raw)'!C55*2625.5</f>
        <v>-43.997056411019599</v>
      </c>
      <c r="D55" s="2">
        <f>'MP2-CBS(TQ)(raw)'!D55*2625.5</f>
        <v>1.8640339820490617</v>
      </c>
      <c r="E55" s="2">
        <f>'MP2-CBS(TQ)(raw)'!E55*2625.5</f>
        <v>-3502.8672494732932</v>
      </c>
      <c r="F55" s="2">
        <f>'MP2-CBS(TQ)(raw)'!F55*2625.5</f>
        <v>-10701.534333082898</v>
      </c>
      <c r="G55" s="2">
        <f>'MP2-CBS(TQ)(raw)'!G55*2625.5</f>
        <v>-928.07151719575359</v>
      </c>
      <c r="H55" s="2">
        <f>'MP2-CBS(TQ)(raw)'!H55*2625.5</f>
        <v>-3128.5646061643033</v>
      </c>
      <c r="I55" s="2">
        <f>'MP2-CBS(TQ)(raw)'!I55*2625.5</f>
        <v>-2551.5334011249142</v>
      </c>
      <c r="J55" s="2">
        <f>'MP2-CBS(TQ)(raw)'!J55*2625.5</f>
        <v>-7550.3709676781536</v>
      </c>
      <c r="K55" s="2">
        <f>'MP2-CBS(TQ)(raw)'!K55*2625.5</f>
        <v>-928.10190691023308</v>
      </c>
      <c r="L55" s="2">
        <f>'MP2-CBS(TQ)(raw)'!L55*2625.5</f>
        <v>-3128.5523872087124</v>
      </c>
      <c r="M55" s="2">
        <f>'MP2-CBS(TQ)(raw)'!M55*2625.5</f>
        <v>-2551.7986790179484</v>
      </c>
      <c r="N55" s="2">
        <f>'MP2-CBS(TQ)(raw)'!N55*2625.5</f>
        <v>-7551.9515530082799</v>
      </c>
      <c r="P55" s="2">
        <f t="shared" si="0"/>
        <v>-14204.401582556191</v>
      </c>
      <c r="Q55" s="2">
        <f t="shared" si="1"/>
        <v>-4056.6361233600569</v>
      </c>
      <c r="R55" s="2">
        <f t="shared" si="2"/>
        <v>-10101.904368803069</v>
      </c>
      <c r="S55" s="2">
        <f t="shared" si="3"/>
        <v>-4056.6542941189455</v>
      </c>
      <c r="T55" s="2">
        <f t="shared" si="4"/>
        <v>-10103.750232026228</v>
      </c>
    </row>
    <row r="56" spans="1:20" x14ac:dyDescent="0.25">
      <c r="A56" s="1" t="s">
        <v>223</v>
      </c>
      <c r="B56" s="2">
        <f>'MP2-CBS(TQ)(raw)'!B56*2625.5</f>
        <v>-67.668647610574808</v>
      </c>
      <c r="C56" s="2">
        <f>'MP2-CBS(TQ)(raw)'!C56*2625.5</f>
        <v>-65.855317624214393</v>
      </c>
      <c r="D56" s="2">
        <f>'MP2-CBS(TQ)(raw)'!D56*2625.5</f>
        <v>1.8133299863604135</v>
      </c>
      <c r="E56" s="2">
        <f>'MP2-CBS(TQ)(raw)'!E56*2625.5</f>
        <v>-3512.3190078034236</v>
      </c>
      <c r="F56" s="2">
        <f>'MP2-CBS(TQ)(raw)'!F56*2625.5</f>
        <v>-10715.13326262897</v>
      </c>
      <c r="G56" s="2">
        <f>'MP2-CBS(TQ)(raw)'!G56*2625.5</f>
        <v>-928.21075579304795</v>
      </c>
      <c r="H56" s="2">
        <f>'MP2-CBS(TQ)(raw)'!H56*2625.5</f>
        <v>-3128.131828989413</v>
      </c>
      <c r="I56" s="2">
        <f>'MP2-CBS(TQ)(raw)'!I56*2625.5</f>
        <v>-2551.8826752675081</v>
      </c>
      <c r="J56" s="2">
        <f>'MP2-CBS(TQ)(raw)'!J56*2625.5</f>
        <v>-7551.5583627718479</v>
      </c>
      <c r="K56" s="2">
        <f>'MP2-CBS(TQ)(raw)'!K56*2625.5</f>
        <v>-928.25273963929033</v>
      </c>
      <c r="L56" s="2">
        <f>'MP2-CBS(TQ)(raw)'!L56*2625.5</f>
        <v>-3128.1632503888459</v>
      </c>
      <c r="M56" s="2">
        <f>'MP2-CBS(TQ)(raw)'!M56*2625.5</f>
        <v>-2552.1457869059873</v>
      </c>
      <c r="N56" s="2">
        <f>'MP2-CBS(TQ)(raw)'!N56*2625.5</f>
        <v>-7553.0351758740544</v>
      </c>
      <c r="P56" s="2">
        <f t="shared" si="0"/>
        <v>-14227.452270432394</v>
      </c>
      <c r="Q56" s="2">
        <f t="shared" si="1"/>
        <v>-4056.342584782461</v>
      </c>
      <c r="R56" s="2">
        <f t="shared" si="2"/>
        <v>-10103.441038039356</v>
      </c>
      <c r="S56" s="2">
        <f t="shared" si="3"/>
        <v>-4056.4159900281361</v>
      </c>
      <c r="T56" s="2">
        <f t="shared" si="4"/>
        <v>-10105.180962780041</v>
      </c>
    </row>
    <row r="57" spans="1:20" x14ac:dyDescent="0.25">
      <c r="A57" s="1" t="s">
        <v>224</v>
      </c>
      <c r="B57" s="2">
        <f>'MP2-CBS(TQ)(raw)'!B57*2625.5</f>
        <v>-39.508965833246606</v>
      </c>
      <c r="C57" s="2">
        <f>'MP2-CBS(TQ)(raw)'!C57*2625.5</f>
        <v>-37.899387436177214</v>
      </c>
      <c r="D57" s="2">
        <f>'MP2-CBS(TQ)(raw)'!D57*2625.5</f>
        <v>1.6095783970693853</v>
      </c>
      <c r="E57" s="2">
        <f>'MP2-CBS(TQ)(raw)'!E57*2625.5</f>
        <v>-2238.2082602112523</v>
      </c>
      <c r="F57" s="2">
        <f>'MP2-CBS(TQ)(raw)'!F57*2625.5</f>
        <v>-7054.034227017537</v>
      </c>
      <c r="G57" s="2">
        <f>'MP2-CBS(TQ)(raw)'!G57*2625.5</f>
        <v>-928.12999609897292</v>
      </c>
      <c r="H57" s="2">
        <f>'MP2-CBS(TQ)(raw)'!H57*2625.5</f>
        <v>-3128.0217741850743</v>
      </c>
      <c r="I57" s="2">
        <f>'MP2-CBS(TQ)(raw)'!I57*2625.5</f>
        <v>-1291.2749842200471</v>
      </c>
      <c r="J57" s="2">
        <f>'MP2-CBS(TQ)(raw)'!J57*2625.5</f>
        <v>-3905.3067668914478</v>
      </c>
      <c r="K57" s="2">
        <f>'MP2-CBS(TQ)(raw)'!K57*2625.5</f>
        <v>-928.15698994805223</v>
      </c>
      <c r="L57" s="2">
        <f>'MP2-CBS(TQ)(raw)'!L57*2625.5</f>
        <v>-3128.0459407302646</v>
      </c>
      <c r="M57" s="2">
        <f>'MP2-CBS(TQ)(raw)'!M57*2625.5</f>
        <v>-1291.4766338268848</v>
      </c>
      <c r="N57" s="2">
        <f>'MP2-CBS(TQ)(raw)'!N57*2625.5</f>
        <v>-3906.66353528741</v>
      </c>
      <c r="P57" s="2">
        <f t="shared" si="0"/>
        <v>-9292.2424872287884</v>
      </c>
      <c r="Q57" s="2">
        <f t="shared" si="1"/>
        <v>-4056.1517702840474</v>
      </c>
      <c r="R57" s="2">
        <f t="shared" si="2"/>
        <v>-5196.5817511114947</v>
      </c>
      <c r="S57" s="2">
        <f t="shared" si="3"/>
        <v>-4056.202930678317</v>
      </c>
      <c r="T57" s="2">
        <f t="shared" si="4"/>
        <v>-5198.1401691142946</v>
      </c>
    </row>
    <row r="58" spans="1:20" x14ac:dyDescent="0.25">
      <c r="A58" s="1" t="s">
        <v>225</v>
      </c>
      <c r="B58" s="2">
        <f>'MP2-CBS(TQ)(raw)'!B58*2625.5</f>
        <v>-35.73519225382443</v>
      </c>
      <c r="C58" s="2">
        <f>'MP2-CBS(TQ)(raw)'!C58*2625.5</f>
        <v>-34.388856540050973</v>
      </c>
      <c r="D58" s="2">
        <f>'MP2-CBS(TQ)(raw)'!D58*2625.5</f>
        <v>1.3463357137734562</v>
      </c>
      <c r="E58" s="2">
        <f>'MP2-CBS(TQ)(raw)'!E58*2625.5</f>
        <v>-2235.9032097719964</v>
      </c>
      <c r="F58" s="2">
        <f>'MP2-CBS(TQ)(raw)'!F58*2625.5</f>
        <v>-7051.5935510125973</v>
      </c>
      <c r="G58" s="2">
        <f>'MP2-CBS(TQ)(raw)'!G58*2625.5</f>
        <v>-927.74411001268095</v>
      </c>
      <c r="H58" s="2">
        <f>'MP2-CBS(TQ)(raw)'!H58*2625.5</f>
        <v>-3127.3888162419971</v>
      </c>
      <c r="I58" s="2">
        <f>'MP2-CBS(TQ)(raw)'!I58*2625.5</f>
        <v>-1291.2845065887866</v>
      </c>
      <c r="J58" s="2">
        <f>'MP2-CBS(TQ)(raw)'!J58*2625.5</f>
        <v>-3905.344135687305</v>
      </c>
      <c r="K58" s="2">
        <f>'MP2-CBS(TQ)(raw)'!K58*2625.5</f>
        <v>-927.76962660078186</v>
      </c>
      <c r="L58" s="2">
        <f>'MP2-CBS(TQ)(raw)'!L58*2625.5</f>
        <v>-3127.4040885691984</v>
      </c>
      <c r="M58" s="2">
        <f>'MP2-CBS(TQ)(raw)'!M58*2625.5</f>
        <v>-1291.450734998974</v>
      </c>
      <c r="N58" s="2">
        <f>'MP2-CBS(TQ)(raw)'!N58*2625.5</f>
        <v>-3906.4834540755878</v>
      </c>
      <c r="P58" s="2">
        <f t="shared" si="0"/>
        <v>-9287.4967607845938</v>
      </c>
      <c r="Q58" s="2">
        <f t="shared" si="1"/>
        <v>-4055.1329262546778</v>
      </c>
      <c r="R58" s="2">
        <f t="shared" si="2"/>
        <v>-5196.6286422760913</v>
      </c>
      <c r="S58" s="2">
        <f t="shared" si="3"/>
        <v>-4055.1737151699804</v>
      </c>
      <c r="T58" s="2">
        <f t="shared" si="4"/>
        <v>-5197.9341890745618</v>
      </c>
    </row>
    <row r="59" spans="1:20" x14ac:dyDescent="0.25">
      <c r="A59" s="1" t="s">
        <v>226</v>
      </c>
      <c r="B59" s="2">
        <f>'MP2-CBS(TQ)(raw)'!B59*2625.5</f>
        <v>-49.178843881288458</v>
      </c>
      <c r="C59" s="2">
        <f>'MP2-CBS(TQ)(raw)'!C59*2625.5</f>
        <v>-48.100520755752711</v>
      </c>
      <c r="D59" s="2">
        <f>'MP2-CBS(TQ)(raw)'!D59*2625.5</f>
        <v>1.0783231255357411</v>
      </c>
      <c r="E59" s="2">
        <f>'MP2-CBS(TQ)(raw)'!E59*2625.5</f>
        <v>-2430.8761944678708</v>
      </c>
      <c r="F59" s="2">
        <f>'MP2-CBS(TQ)(raw)'!F59*2625.5</f>
        <v>-7676.1419274340424</v>
      </c>
      <c r="G59" s="2">
        <f>'MP2-CBS(TQ)(raw)'!G59*2625.5</f>
        <v>-928.86481677841448</v>
      </c>
      <c r="H59" s="2">
        <f>'MP2-CBS(TQ)(raw)'!H59*2625.5</f>
        <v>-3129.0618301294107</v>
      </c>
      <c r="I59" s="2">
        <f>'MP2-CBS(TQ)(raw)'!I59*2625.5</f>
        <v>-1477.3066808812353</v>
      </c>
      <c r="J59" s="2">
        <f>'MP2-CBS(TQ)(raw)'!J59*2625.5</f>
        <v>-4522.6059502315647</v>
      </c>
      <c r="K59" s="2">
        <f>'MP2-CBS(TQ)(raw)'!K59*2625.5</f>
        <v>-928.89372836555413</v>
      </c>
      <c r="L59" s="2">
        <f>'MP2-CBS(TQ)(raw)'!L59*2625.5</f>
        <v>-3129.0281540684696</v>
      </c>
      <c r="M59" s="2">
        <f>'MP2-CBS(TQ)(raw)'!M59*2625.5</f>
        <v>-1477.4769893646614</v>
      </c>
      <c r="N59" s="2">
        <f>'MP2-CBS(TQ)(raw)'!N59*2625.5</f>
        <v>-4523.5187293474755</v>
      </c>
      <c r="P59" s="2">
        <f t="shared" si="0"/>
        <v>-10107.018121901914</v>
      </c>
      <c r="Q59" s="2">
        <f t="shared" si="1"/>
        <v>-4057.9266469078252</v>
      </c>
      <c r="R59" s="2">
        <f t="shared" si="2"/>
        <v>-5999.9126311128002</v>
      </c>
      <c r="S59" s="2">
        <f t="shared" si="3"/>
        <v>-4057.9218824340237</v>
      </c>
      <c r="T59" s="2">
        <f t="shared" si="4"/>
        <v>-6000.9957187121372</v>
      </c>
    </row>
    <row r="60" spans="1:20" x14ac:dyDescent="0.25">
      <c r="A60" s="1" t="s">
        <v>227</v>
      </c>
      <c r="B60" s="2">
        <f>'MP2-CBS(TQ)(raw)'!B60*2625.5</f>
        <v>-43.242145534492124</v>
      </c>
      <c r="C60" s="2">
        <f>'MP2-CBS(TQ)(raw)'!C60*2625.5</f>
        <v>-42.185879987487141</v>
      </c>
      <c r="D60" s="2">
        <f>'MP2-CBS(TQ)(raw)'!D60*2625.5</f>
        <v>1.0562655470049795</v>
      </c>
      <c r="E60" s="2">
        <f>'MP2-CBS(TQ)(raw)'!E60*2625.5</f>
        <v>-2427.2847983419083</v>
      </c>
      <c r="F60" s="2">
        <f>'MP2-CBS(TQ)(raw)'!F60*2625.5</f>
        <v>-7672.3210580619434</v>
      </c>
      <c r="G60" s="2">
        <f>'MP2-CBS(TQ)(raw)'!G60*2625.5</f>
        <v>-928.15241434515099</v>
      </c>
      <c r="H60" s="2">
        <f>'MP2-CBS(TQ)(raw)'!H60*2625.5</f>
        <v>-3128.126803300755</v>
      </c>
      <c r="I60" s="2">
        <f>'MP2-CBS(TQ)(raw)'!I60*2625.5</f>
        <v>-1477.3486038587212</v>
      </c>
      <c r="J60" s="2">
        <f>'MP2-CBS(TQ)(raw)'!J60*2625.5</f>
        <v>-4522.7358893647315</v>
      </c>
      <c r="K60" s="2">
        <f>'MP2-CBS(TQ)(raw)'!K60*2625.5</f>
        <v>-928.18275048670125</v>
      </c>
      <c r="L60" s="2">
        <f>'MP2-CBS(TQ)(raw)'!L60*2625.5</f>
        <v>-3128.1333704065796</v>
      </c>
      <c r="M60" s="2">
        <f>'MP2-CBS(TQ)(raw)'!M60*2625.5</f>
        <v>-1477.5050510581577</v>
      </c>
      <c r="N60" s="2">
        <f>'MP2-CBS(TQ)(raw)'!N60*2625.5</f>
        <v>-4523.5988044649248</v>
      </c>
      <c r="P60" s="2">
        <f t="shared" si="0"/>
        <v>-10099.605856403852</v>
      </c>
      <c r="Q60" s="2">
        <f t="shared" si="1"/>
        <v>-4056.2792176459061</v>
      </c>
      <c r="R60" s="2">
        <f t="shared" si="2"/>
        <v>-6000.0844932234522</v>
      </c>
      <c r="S60" s="2">
        <f t="shared" si="3"/>
        <v>-4056.3161208932806</v>
      </c>
      <c r="T60" s="2">
        <f t="shared" si="4"/>
        <v>-6001.1038555230825</v>
      </c>
    </row>
    <row r="61" spans="1:20" x14ac:dyDescent="0.25">
      <c r="A61" s="1" t="s">
        <v>228</v>
      </c>
      <c r="B61" s="2">
        <f>'MP2-CBS(TQ)(raw)'!B61*2625.5</f>
        <v>-32.620295323578567</v>
      </c>
      <c r="C61" s="2">
        <f>'MP2-CBS(TQ)(raw)'!C61*2625.5</f>
        <v>-31.506049547909502</v>
      </c>
      <c r="D61" s="2">
        <f>'MP2-CBS(TQ)(raw)'!D61*2625.5</f>
        <v>1.1142457756690654</v>
      </c>
      <c r="E61" s="2">
        <f>'MP2-CBS(TQ)(raw)'!E61*2625.5</f>
        <v>-1745.1227571466677</v>
      </c>
      <c r="F61" s="2">
        <f>'MP2-CBS(TQ)(raw)'!F61*2625.5</f>
        <v>-5835.1760236239506</v>
      </c>
      <c r="G61" s="2">
        <f>'MP2-CBS(TQ)(raw)'!G61*2625.5</f>
        <v>-885.62119552459103</v>
      </c>
      <c r="H61" s="2">
        <f>'MP2-CBS(TQ)(raw)'!H61*2625.5</f>
        <v>-3241.4914836336866</v>
      </c>
      <c r="I61" s="2">
        <f>'MP2-CBS(TQ)(raw)'!I61*2625.5</f>
        <v>-843.62116743200897</v>
      </c>
      <c r="J61" s="2">
        <f>'MP2-CBS(TQ)(raw)'!J61*2625.5</f>
        <v>-2576.944638856753</v>
      </c>
      <c r="K61" s="2">
        <f>'MP2-CBS(TQ)(raw)'!K61*2625.5</f>
        <v>-885.63008123620489</v>
      </c>
      <c r="L61" s="2">
        <f>'MP2-CBS(TQ)(raw)'!L61*2625.5</f>
        <v>-3241.4388790876806</v>
      </c>
      <c r="M61" s="2">
        <f>'MP2-CBS(TQ)(raw)'!M61*2625.5</f>
        <v>-843.76266217582202</v>
      </c>
      <c r="N61" s="2">
        <f>'MP2-CBS(TQ)(raw)'!N61*2625.5</f>
        <v>-2577.9611087230014</v>
      </c>
      <c r="P61" s="2">
        <f t="shared" si="0"/>
        <v>-7580.2987807706186</v>
      </c>
      <c r="Q61" s="2">
        <f t="shared" si="1"/>
        <v>-4127.1126791582774</v>
      </c>
      <c r="R61" s="2">
        <f t="shared" si="2"/>
        <v>-3420.5658062887619</v>
      </c>
      <c r="S61" s="2">
        <f t="shared" si="3"/>
        <v>-4127.0689603238852</v>
      </c>
      <c r="T61" s="2">
        <f t="shared" si="4"/>
        <v>-3421.7237708988232</v>
      </c>
    </row>
    <row r="62" spans="1:20" x14ac:dyDescent="0.25">
      <c r="A62" s="1" t="s">
        <v>229</v>
      </c>
      <c r="B62" s="2">
        <f>'MP2-CBS(TQ)(raw)'!B62*2625.5</f>
        <v>-30.733192056996693</v>
      </c>
      <c r="C62" s="2">
        <f>'MP2-CBS(TQ)(raw)'!C62*2625.5</f>
        <v>-29.590350841094395</v>
      </c>
      <c r="D62" s="2">
        <f>'MP2-CBS(TQ)(raw)'!D62*2625.5</f>
        <v>1.1428412159022969</v>
      </c>
      <c r="E62" s="2">
        <f>'MP2-CBS(TQ)(raw)'!E62*2625.5</f>
        <v>-1744.6989814255248</v>
      </c>
      <c r="F62" s="2">
        <f>'MP2-CBS(TQ)(raw)'!F62*2625.5</f>
        <v>-5834.7447733321915</v>
      </c>
      <c r="G62" s="2">
        <f>'MP2-CBS(TQ)(raw)'!G62*2625.5</f>
        <v>-886.12503556392096</v>
      </c>
      <c r="H62" s="2">
        <f>'MP2-CBS(TQ)(raw)'!H62*2625.5</f>
        <v>-3241.9350472437268</v>
      </c>
      <c r="I62" s="2">
        <f>'MP2-CBS(TQ)(raw)'!I62*2625.5</f>
        <v>-843.63461910952401</v>
      </c>
      <c r="J62" s="2">
        <f>'MP2-CBS(TQ)(raw)'!J62*2625.5</f>
        <v>-2577.0158607835469</v>
      </c>
      <c r="K62" s="2">
        <f>'MP2-CBS(TQ)(raw)'!K62*2625.5</f>
        <v>-886.13255202001142</v>
      </c>
      <c r="L62" s="2">
        <f>'MP2-CBS(TQ)(raw)'!L62*2625.5</f>
        <v>-3241.8449729063709</v>
      </c>
      <c r="M62" s="2">
        <f>'MP2-CBS(TQ)(raw)'!M62*2625.5</f>
        <v>-843.7751706243489</v>
      </c>
      <c r="N62" s="2">
        <f>'MP2-CBS(TQ)(raw)'!N62*2625.5</f>
        <v>-2578.1007083658901</v>
      </c>
      <c r="P62" s="2">
        <f t="shared" si="0"/>
        <v>-7579.4437547577163</v>
      </c>
      <c r="Q62" s="2">
        <f t="shared" si="1"/>
        <v>-4128.0600828076476</v>
      </c>
      <c r="R62" s="2">
        <f t="shared" si="2"/>
        <v>-3420.650479893071</v>
      </c>
      <c r="S62" s="2">
        <f t="shared" si="3"/>
        <v>-4127.9775249263821</v>
      </c>
      <c r="T62" s="2">
        <f t="shared" si="4"/>
        <v>-3421.875878990239</v>
      </c>
    </row>
    <row r="63" spans="1:20" x14ac:dyDescent="0.25">
      <c r="A63" s="1" t="s">
        <v>230</v>
      </c>
      <c r="B63" s="2">
        <f>'MP2-CBS(TQ)(raw)'!B63*2625.5</f>
        <v>-30.344972262661916</v>
      </c>
      <c r="C63" s="2">
        <f>'MP2-CBS(TQ)(raw)'!C63*2625.5</f>
        <v>-29.239833443179144</v>
      </c>
      <c r="D63" s="2">
        <f>'MP2-CBS(TQ)(raw)'!D63*2625.5</f>
        <v>1.1051388194827736</v>
      </c>
      <c r="E63" s="2">
        <f>'MP2-CBS(TQ)(raw)'!E63*2625.5</f>
        <v>-1744.0049190315033</v>
      </c>
      <c r="F63" s="2">
        <f>'MP2-CBS(TQ)(raw)'!F63*2625.5</f>
        <v>-5834.325865381531</v>
      </c>
      <c r="G63" s="2">
        <f>'MP2-CBS(TQ)(raw)'!G63*2625.5</f>
        <v>-885.7162390156775</v>
      </c>
      <c r="H63" s="2">
        <f>'MP2-CBS(TQ)(raw)'!H63*2625.5</f>
        <v>-3241.662605661174</v>
      </c>
      <c r="I63" s="2">
        <f>'MP2-CBS(TQ)(raw)'!I63*2625.5</f>
        <v>-843.63021942593855</v>
      </c>
      <c r="J63" s="2">
        <f>'MP2-CBS(TQ)(raw)'!J63*2625.5</f>
        <v>-2576.9767480475821</v>
      </c>
      <c r="K63" s="2">
        <f>'MP2-CBS(TQ)(raw)'!K63*2625.5</f>
        <v>-885.72776984955408</v>
      </c>
      <c r="L63" s="2">
        <f>'MP2-CBS(TQ)(raw)'!L63*2625.5</f>
        <v>-3241.6367020856414</v>
      </c>
      <c r="M63" s="2">
        <f>'MP2-CBS(TQ)(raw)'!M63*2625.5</f>
        <v>-843.76413107225108</v>
      </c>
      <c r="N63" s="2">
        <f>'MP2-CBS(TQ)(raw)'!N63*2625.5</f>
        <v>-2577.9623479624088</v>
      </c>
      <c r="P63" s="2">
        <f t="shared" si="0"/>
        <v>-7578.3307844130341</v>
      </c>
      <c r="Q63" s="2">
        <f t="shared" si="1"/>
        <v>-4127.3788446768513</v>
      </c>
      <c r="R63" s="2">
        <f t="shared" si="2"/>
        <v>-3420.6069674735209</v>
      </c>
      <c r="S63" s="2">
        <f t="shared" si="3"/>
        <v>-4127.364471935196</v>
      </c>
      <c r="T63" s="2">
        <f t="shared" si="4"/>
        <v>-3421.7264790346599</v>
      </c>
    </row>
    <row r="64" spans="1:20" x14ac:dyDescent="0.25">
      <c r="A64" s="1" t="s">
        <v>31</v>
      </c>
      <c r="B64" s="2">
        <f>'MP2-CBS(TQ)(raw)'!B64*2625.5</f>
        <v>-58.963573464476816</v>
      </c>
      <c r="C64" s="2">
        <f>'MP2-CBS(TQ)(raw)'!C64*2625.5</f>
        <v>-47.08300218766076</v>
      </c>
      <c r="D64" s="2">
        <f>'MP2-CBS(TQ)(raw)'!D64*2625.5</f>
        <v>11.88057127681606</v>
      </c>
      <c r="E64" s="2">
        <f>'MP2-CBS(TQ)(raw)'!E64*2625.5</f>
        <v>-1173.226079536809</v>
      </c>
      <c r="F64" s="2">
        <f>'MP2-CBS(TQ)(raw)'!F64*2625.5</f>
        <v>-3953.2681377138497</v>
      </c>
      <c r="G64" s="2">
        <f>'MP2-CBS(TQ)(raw)'!G64*2625.5</f>
        <v>-886.30537070315586</v>
      </c>
      <c r="H64" s="2">
        <f>'MP2-CBS(TQ)(raw)'!H64*2625.5</f>
        <v>-3242.4204436532418</v>
      </c>
      <c r="I64" s="2">
        <f>'MP2-CBS(TQ)(raw)'!I64*2625.5</f>
        <v>-260.29449496725499</v>
      </c>
      <c r="J64" s="2">
        <f>'MP2-CBS(TQ)(raw)'!J64*2625.5</f>
        <v>-678.51033446252848</v>
      </c>
      <c r="K64" s="2">
        <f>'MP2-CBS(TQ)(raw)'!K64*2625.5</f>
        <v>-886.31380324341899</v>
      </c>
      <c r="L64" s="2">
        <f>'MP2-CBS(TQ)(raw)'!L64*2625.5</f>
        <v>-3242.4562758397778</v>
      </c>
      <c r="M64" s="2">
        <f>'MP2-CBS(TQ)(raw)'!M64*2625.5</f>
        <v>-264.2018366144809</v>
      </c>
      <c r="N64" s="2">
        <f>'MP2-CBS(TQ)(raw)'!N64*2625.5</f>
        <v>-686.43929936531993</v>
      </c>
      <c r="P64" s="2">
        <f t="shared" si="0"/>
        <v>-5126.4942172506589</v>
      </c>
      <c r="Q64" s="2">
        <f t="shared" si="1"/>
        <v>-4128.7258143563977</v>
      </c>
      <c r="R64" s="2">
        <f t="shared" si="2"/>
        <v>-938.80482942978347</v>
      </c>
      <c r="S64" s="2">
        <f t="shared" si="3"/>
        <v>-4128.7700790831968</v>
      </c>
      <c r="T64" s="2">
        <f t="shared" si="4"/>
        <v>-950.64113597980077</v>
      </c>
    </row>
    <row r="65" spans="1:20" x14ac:dyDescent="0.25">
      <c r="A65" s="1" t="s">
        <v>32</v>
      </c>
      <c r="B65" s="2">
        <f>'MP2-CBS(TQ)(raw)'!B65*2625.5</f>
        <v>-57.238208162691677</v>
      </c>
      <c r="C65" s="2">
        <f>'MP2-CBS(TQ)(raw)'!C65*2625.5</f>
        <v>-45.501729319681509</v>
      </c>
      <c r="D65" s="2">
        <f>'MP2-CBS(TQ)(raw)'!D65*2625.5</f>
        <v>11.736478843010174</v>
      </c>
      <c r="E65" s="2">
        <f>'MP2-CBS(TQ)(raw)'!E65*2625.5</f>
        <v>-1172.3336347202719</v>
      </c>
      <c r="F65" s="2">
        <f>'MP2-CBS(TQ)(raw)'!F65*2625.5</f>
        <v>-3952.7904570473452</v>
      </c>
      <c r="G65" s="2">
        <f>'MP2-CBS(TQ)(raw)'!G65*2625.5</f>
        <v>-886.22219677805685</v>
      </c>
      <c r="H65" s="2">
        <f>'MP2-CBS(TQ)(raw)'!H65*2625.5</f>
        <v>-3242.8588573970655</v>
      </c>
      <c r="I65" s="2">
        <f>'MP2-CBS(TQ)(raw)'!I65*2625.5</f>
        <v>-260.29449496725567</v>
      </c>
      <c r="J65" s="2">
        <f>'MP2-CBS(TQ)(raw)'!J65*2625.5</f>
        <v>-678.51033446254735</v>
      </c>
      <c r="K65" s="2">
        <f>'MP2-CBS(TQ)(raw)'!K65*2625.5</f>
        <v>-886.22700331476824</v>
      </c>
      <c r="L65" s="2">
        <f>'MP2-CBS(TQ)(raw)'!L65*2625.5</f>
        <v>-3242.8437183458927</v>
      </c>
      <c r="M65" s="2">
        <f>'MP2-CBS(TQ)(raw)'!M65*2625.5</f>
        <v>-264.12265105653233</v>
      </c>
      <c r="N65" s="2">
        <f>'MP2-CBS(TQ)(raw)'!N65*2625.5</f>
        <v>-686.42898973074182</v>
      </c>
      <c r="P65" s="2">
        <f t="shared" si="0"/>
        <v>-5125.1240917676168</v>
      </c>
      <c r="Q65" s="2">
        <f t="shared" si="1"/>
        <v>-4129.0810541751225</v>
      </c>
      <c r="R65" s="2">
        <f t="shared" si="2"/>
        <v>-938.80482942980302</v>
      </c>
      <c r="S65" s="2">
        <f t="shared" si="3"/>
        <v>-4129.0707216606606</v>
      </c>
      <c r="T65" s="2">
        <f t="shared" si="4"/>
        <v>-950.55164078727421</v>
      </c>
    </row>
    <row r="66" spans="1:20" x14ac:dyDescent="0.25">
      <c r="A66" s="1" t="s">
        <v>33</v>
      </c>
      <c r="B66" s="2">
        <f>'MP2-CBS(TQ)(raw)'!B66*2625.5</f>
        <v>-55.990545459657874</v>
      </c>
      <c r="C66" s="2">
        <f>'MP2-CBS(TQ)(raw)'!C66*2625.5</f>
        <v>-44.944051011291279</v>
      </c>
      <c r="D66" s="2">
        <f>'MP2-CBS(TQ)(raw)'!D66*2625.5</f>
        <v>11.046494448366593</v>
      </c>
      <c r="E66" s="2">
        <f>'MP2-CBS(TQ)(raw)'!E66*2625.5</f>
        <v>-1171.7104342393345</v>
      </c>
      <c r="F66" s="2">
        <f>'MP2-CBS(TQ)(raw)'!F66*2625.5</f>
        <v>-3951.7971997412728</v>
      </c>
      <c r="G66" s="2">
        <f>'MP2-CBS(TQ)(raw)'!G66*2625.5</f>
        <v>-886.20186183358101</v>
      </c>
      <c r="H66" s="2">
        <f>'MP2-CBS(TQ)(raw)'!H66*2625.5</f>
        <v>-3242.5103972569868</v>
      </c>
      <c r="I66" s="2">
        <f>'MP2-CBS(TQ)(raw)'!I66*2625.5</f>
        <v>-260.29449496742478</v>
      </c>
      <c r="J66" s="2">
        <f>'MP2-CBS(TQ)(raw)'!J66*2625.5</f>
        <v>-678.51033446295662</v>
      </c>
      <c r="K66" s="2">
        <f>'MP2-CBS(TQ)(raw)'!K66*2625.5</f>
        <v>-886.2112973266635</v>
      </c>
      <c r="L66" s="2">
        <f>'MP2-CBS(TQ)(raw)'!L66*2625.5</f>
        <v>-3242.5514284856999</v>
      </c>
      <c r="M66" s="2">
        <f>'MP2-CBS(TQ)(raw)'!M66*2625.5</f>
        <v>-263.93002221197281</v>
      </c>
      <c r="N66" s="2">
        <f>'MP2-CBS(TQ)(raw)'!N66*2625.5</f>
        <v>-685.87083494497995</v>
      </c>
      <c r="P66" s="2">
        <f t="shared" si="0"/>
        <v>-5123.5076339806074</v>
      </c>
      <c r="Q66" s="2">
        <f t="shared" si="1"/>
        <v>-4128.7122590905674</v>
      </c>
      <c r="R66" s="2">
        <f t="shared" si="2"/>
        <v>-938.80482943038146</v>
      </c>
      <c r="S66" s="2">
        <f t="shared" si="3"/>
        <v>-4128.762725812363</v>
      </c>
      <c r="T66" s="2">
        <f t="shared" si="4"/>
        <v>-949.80085715695282</v>
      </c>
    </row>
    <row r="67" spans="1:20" x14ac:dyDescent="0.25">
      <c r="A67" s="1" t="s">
        <v>231</v>
      </c>
      <c r="B67" s="2">
        <f>'MP2-CBS(TQ)(raw)'!B67*2625.5</f>
        <v>-41.913401300746095</v>
      </c>
      <c r="C67" s="2">
        <f>'MP2-CBS(TQ)(raw)'!C67*2625.5</f>
        <v>-40.276757955595272</v>
      </c>
      <c r="D67" s="2">
        <f>'MP2-CBS(TQ)(raw)'!D67*2625.5</f>
        <v>1.6366433451508238</v>
      </c>
      <c r="E67" s="2">
        <f>'MP2-CBS(TQ)(raw)'!E67*2625.5</f>
        <v>-1048.2414534556742</v>
      </c>
      <c r="F67" s="2">
        <f>'MP2-CBS(TQ)(raw)'!F67*2625.5</f>
        <v>-3749.8845224052779</v>
      </c>
      <c r="G67" s="2">
        <f>'MP2-CBS(TQ)(raw)'!G67*2625.5</f>
        <v>-886.36206106847351</v>
      </c>
      <c r="H67" s="2">
        <f>'MP2-CBS(TQ)(raw)'!H67*2625.5</f>
        <v>-3242.4896166901067</v>
      </c>
      <c r="I67" s="2">
        <f>'MP2-CBS(TQ)(raw)'!I67*2625.5</f>
        <v>-142.01913664820279</v>
      </c>
      <c r="J67" s="2">
        <f>'MP2-CBS(TQ)(raw)'!J67*2625.5</f>
        <v>-485.34176015342263</v>
      </c>
      <c r="K67" s="2">
        <f>'MP2-CBS(TQ)(raw)'!K67*2625.5</f>
        <v>-886.36863854990156</v>
      </c>
      <c r="L67" s="2">
        <f>'MP2-CBS(TQ)(raw)'!L67*2625.5</f>
        <v>-3242.5010788977552</v>
      </c>
      <c r="M67" s="2">
        <f>'MP2-CBS(TQ)(raw)'!M67*2625.5</f>
        <v>-142.12301345270089</v>
      </c>
      <c r="N67" s="2">
        <f>'MP2-CBS(TQ)(raw)'!N67*2625.5</f>
        <v>-486.856487004999</v>
      </c>
      <c r="P67" s="2">
        <f t="shared" ref="P67:P130" si="5">E67+F67</f>
        <v>-4798.1259758609522</v>
      </c>
      <c r="Q67" s="2">
        <f t="shared" ref="Q67:Q130" si="6">G67+H67</f>
        <v>-4128.8516777585801</v>
      </c>
      <c r="R67" s="2">
        <f t="shared" ref="R67:R130" si="7">I67+J67</f>
        <v>-627.36089680162536</v>
      </c>
      <c r="S67" s="2">
        <f t="shared" ref="S67:S130" si="8">K67+L67</f>
        <v>-4128.8697174476565</v>
      </c>
      <c r="T67" s="2">
        <f t="shared" ref="T67:T130" si="9">M67+N67</f>
        <v>-628.97950045769994</v>
      </c>
    </row>
    <row r="68" spans="1:20" x14ac:dyDescent="0.25">
      <c r="A68" s="1" t="s">
        <v>232</v>
      </c>
      <c r="B68" s="2">
        <f>'MP2-CBS(TQ)(raw)'!B68*2625.5</f>
        <v>-40.953280122646589</v>
      </c>
      <c r="C68" s="2">
        <f>'MP2-CBS(TQ)(raw)'!C68*2625.5</f>
        <v>-39.270416255107747</v>
      </c>
      <c r="D68" s="2">
        <f>'MP2-CBS(TQ)(raw)'!D68*2625.5</f>
        <v>1.6828638675388474</v>
      </c>
      <c r="E68" s="2">
        <f>'MP2-CBS(TQ)(raw)'!E68*2625.5</f>
        <v>-1047.4922078627526</v>
      </c>
      <c r="F68" s="2">
        <f>'MP2-CBS(TQ)(raw)'!F68*2625.5</f>
        <v>-3749.5177549693531</v>
      </c>
      <c r="G68" s="2">
        <f>'MP2-CBS(TQ)(raw)'!G68*2625.5</f>
        <v>-886.07750219658612</v>
      </c>
      <c r="H68" s="2">
        <f>'MP2-CBS(TQ)(raw)'!H68*2625.5</f>
        <v>-3242.6182837112765</v>
      </c>
      <c r="I68" s="2">
        <f>'MP2-CBS(TQ)(raw)'!I68*2625.5</f>
        <v>-142.01913664819665</v>
      </c>
      <c r="J68" s="2">
        <f>'MP2-CBS(TQ)(raw)'!J68*2625.5</f>
        <v>-485.34176015339955</v>
      </c>
      <c r="K68" s="2">
        <f>'MP2-CBS(TQ)(raw)'!K68*2625.5</f>
        <v>-886.08189713569686</v>
      </c>
      <c r="L68" s="2">
        <f>'MP2-CBS(TQ)(raw)'!L68*2625.5</f>
        <v>-3242.5971664715144</v>
      </c>
      <c r="M68" s="2">
        <f>'MP2-CBS(TQ)(raw)'!M68*2625.5</f>
        <v>-142.12564998191374</v>
      </c>
      <c r="N68" s="2">
        <f>'MP2-CBS(TQ)(raw)'!N68*2625.5</f>
        <v>-486.93483298787288</v>
      </c>
      <c r="P68" s="2">
        <f t="shared" si="5"/>
        <v>-4797.0099628321059</v>
      </c>
      <c r="Q68" s="2">
        <f t="shared" si="6"/>
        <v>-4128.695785907863</v>
      </c>
      <c r="R68" s="2">
        <f t="shared" si="7"/>
        <v>-627.36089680159625</v>
      </c>
      <c r="S68" s="2">
        <f t="shared" si="8"/>
        <v>-4128.679063607211</v>
      </c>
      <c r="T68" s="2">
        <f t="shared" si="9"/>
        <v>-629.06048296978656</v>
      </c>
    </row>
    <row r="69" spans="1:20" x14ac:dyDescent="0.25">
      <c r="A69" s="1" t="s">
        <v>233</v>
      </c>
      <c r="B69" s="2">
        <f>'MP2-CBS(TQ)(raw)'!B69*2625.5</f>
        <v>-40.595550222405009</v>
      </c>
      <c r="C69" s="2">
        <f>'MP2-CBS(TQ)(raw)'!C69*2625.5</f>
        <v>-38.984954853177022</v>
      </c>
      <c r="D69" s="2">
        <f>'MP2-CBS(TQ)(raw)'!D69*2625.5</f>
        <v>1.6105953692279888</v>
      </c>
      <c r="E69" s="2">
        <f>'MP2-CBS(TQ)(raw)'!E69*2625.5</f>
        <v>-1047.4989288227816</v>
      </c>
      <c r="F69" s="2">
        <f>'MP2-CBS(TQ)(raw)'!F69*2625.5</f>
        <v>-3749.4218312352473</v>
      </c>
      <c r="G69" s="2">
        <f>'MP2-CBS(TQ)(raw)'!G69*2625.5</f>
        <v>-886.33128436311438</v>
      </c>
      <c r="H69" s="2">
        <f>'MP2-CBS(TQ)(raw)'!H69*2625.5</f>
        <v>-3242.6330286708703</v>
      </c>
      <c r="I69" s="2">
        <f>'MP2-CBS(TQ)(raw)'!I69*2625.5</f>
        <v>-142.01913664821015</v>
      </c>
      <c r="J69" s="2">
        <f>'MP2-CBS(TQ)(raw)'!J69*2625.5</f>
        <v>-485.34176015342814</v>
      </c>
      <c r="K69" s="2">
        <f>'MP2-CBS(TQ)(raw)'!K69*2625.5</f>
        <v>-886.33850049043099</v>
      </c>
      <c r="L69" s="2">
        <f>'MP2-CBS(TQ)(raw)'!L69*2625.5</f>
        <v>-3242.6506156205769</v>
      </c>
      <c r="M69" s="2">
        <f>'MP2-CBS(TQ)(raw)'!M69*2625.5</f>
        <v>-142.12127563461661</v>
      </c>
      <c r="N69" s="2">
        <f>'MP2-CBS(TQ)(raw)'!N69*2625.5</f>
        <v>-486.82541345922709</v>
      </c>
      <c r="P69" s="2">
        <f t="shared" si="5"/>
        <v>-4796.9207600580285</v>
      </c>
      <c r="Q69" s="2">
        <f t="shared" si="6"/>
        <v>-4128.9643130339846</v>
      </c>
      <c r="R69" s="2">
        <f t="shared" si="7"/>
        <v>-627.36089680163832</v>
      </c>
      <c r="S69" s="2">
        <f t="shared" si="8"/>
        <v>-4128.9891161110081</v>
      </c>
      <c r="T69" s="2">
        <f t="shared" si="9"/>
        <v>-628.9466890938437</v>
      </c>
    </row>
    <row r="70" spans="1:20" x14ac:dyDescent="0.25">
      <c r="A70" s="1" t="s">
        <v>234</v>
      </c>
      <c r="B70" s="2">
        <f>'MP2-CBS(TQ)(raw)'!B70*2625.5</f>
        <v>-43.247933153612443</v>
      </c>
      <c r="C70" s="2">
        <f>'MP2-CBS(TQ)(raw)'!C70*2625.5</f>
        <v>-42.501219121446965</v>
      </c>
      <c r="D70" s="2">
        <f>'MP2-CBS(TQ)(raw)'!D70*2625.5</f>
        <v>0.74671403216547683</v>
      </c>
      <c r="E70" s="2">
        <f>'MP2-CBS(TQ)(raw)'!E70*2625.5</f>
        <v>-1556.9762474302358</v>
      </c>
      <c r="F70" s="2">
        <f>'MP2-CBS(TQ)(raw)'!F70*2625.5</f>
        <v>-5198.3224336440026</v>
      </c>
      <c r="G70" s="2">
        <f>'MP2-CBS(TQ)(raw)'!G70*2625.5</f>
        <v>-886.11927015458184</v>
      </c>
      <c r="H70" s="2">
        <f>'MP2-CBS(TQ)(raw)'!H70*2625.5</f>
        <v>-3242.1028395312464</v>
      </c>
      <c r="I70" s="2">
        <f>'MP2-CBS(TQ)(raw)'!I70*2625.5</f>
        <v>-649.54761671764129</v>
      </c>
      <c r="J70" s="2">
        <f>'MP2-CBS(TQ)(raw)'!J70*2625.5</f>
        <v>-1934.281021517156</v>
      </c>
      <c r="K70" s="2">
        <f>'MP2-CBS(TQ)(raw)'!K70*2625.5</f>
        <v>-886.12324917255864</v>
      </c>
      <c r="L70" s="2">
        <f>'MP2-CBS(TQ)(raw)'!L70*2625.5</f>
        <v>-3241.9738190445441</v>
      </c>
      <c r="M70" s="2">
        <f>'MP2-CBS(TQ)(raw)'!M70*2625.5</f>
        <v>-649.62930249157091</v>
      </c>
      <c r="N70" s="2">
        <f>'MP2-CBS(TQ)(raw)'!N70*2625.5</f>
        <v>-1935.0710912441173</v>
      </c>
      <c r="P70" s="2">
        <f t="shared" si="5"/>
        <v>-6755.2986810742386</v>
      </c>
      <c r="Q70" s="2">
        <f t="shared" si="6"/>
        <v>-4128.2221096858284</v>
      </c>
      <c r="R70" s="2">
        <f t="shared" si="7"/>
        <v>-2583.8286382347974</v>
      </c>
      <c r="S70" s="2">
        <f t="shared" si="8"/>
        <v>-4128.0970682171028</v>
      </c>
      <c r="T70" s="2">
        <f t="shared" si="9"/>
        <v>-2584.7003937356881</v>
      </c>
    </row>
    <row r="71" spans="1:20" x14ac:dyDescent="0.25">
      <c r="A71" s="1" t="s">
        <v>235</v>
      </c>
      <c r="B71" s="2">
        <f>'MP2-CBS(TQ)(raw)'!B71*2625.5</f>
        <v>-46.781223191681242</v>
      </c>
      <c r="C71" s="2">
        <f>'MP2-CBS(TQ)(raw)'!C71*2625.5</f>
        <v>-45.992016609381039</v>
      </c>
      <c r="D71" s="2">
        <f>'MP2-CBS(TQ)(raw)'!D71*2625.5</f>
        <v>0.78920658230020324</v>
      </c>
      <c r="E71" s="2">
        <f>'MP2-CBS(TQ)(raw)'!E71*2625.5</f>
        <v>-1558.1430039491361</v>
      </c>
      <c r="F71" s="2">
        <f>'MP2-CBS(TQ)(raw)'!F71*2625.5</f>
        <v>-5200.4199328046898</v>
      </c>
      <c r="G71" s="2">
        <f>'MP2-CBS(TQ)(raw)'!G71*2625.5</f>
        <v>-885.77011631736036</v>
      </c>
      <c r="H71" s="2">
        <f>'MP2-CBS(TQ)(raw)'!H71*2625.5</f>
        <v>-3241.8157636892934</v>
      </c>
      <c r="I71" s="2">
        <f>'MP2-CBS(TQ)(raw)'!I71*2625.5</f>
        <v>-649.58203418966571</v>
      </c>
      <c r="J71" s="2">
        <f>'MP2-CBS(TQ)(raw)'!J71*2625.5</f>
        <v>-1934.6137993658251</v>
      </c>
      <c r="K71" s="2">
        <f>'MP2-CBS(TQ)(raw)'!K71*2625.5</f>
        <v>-885.77394402208108</v>
      </c>
      <c r="L71" s="2">
        <f>'MP2-CBS(TQ)(raw)'!L71*2625.5</f>
        <v>-3241.6704882838262</v>
      </c>
      <c r="M71" s="2">
        <f>'MP2-CBS(TQ)(raw)'!M71*2625.5</f>
        <v>-649.67421124565942</v>
      </c>
      <c r="N71" s="2">
        <f>'MP2-CBS(TQ)(raw)'!N71*2625.5</f>
        <v>-1935.4522765928782</v>
      </c>
      <c r="P71" s="2">
        <f t="shared" si="5"/>
        <v>-6758.5629367538259</v>
      </c>
      <c r="Q71" s="2">
        <f t="shared" si="6"/>
        <v>-4127.5858800066535</v>
      </c>
      <c r="R71" s="2">
        <f t="shared" si="7"/>
        <v>-2584.1958335554909</v>
      </c>
      <c r="S71" s="2">
        <f t="shared" si="8"/>
        <v>-4127.444432305907</v>
      </c>
      <c r="T71" s="2">
        <f t="shared" si="9"/>
        <v>-2585.1264878385377</v>
      </c>
    </row>
    <row r="72" spans="1:20" x14ac:dyDescent="0.25">
      <c r="A72" s="1" t="s">
        <v>236</v>
      </c>
      <c r="B72" s="2">
        <f>'MP2-CBS(TQ)(raw)'!B72*2625.5</f>
        <v>-43.278612405364804</v>
      </c>
      <c r="C72" s="2">
        <f>'MP2-CBS(TQ)(raw)'!C72*2625.5</f>
        <v>-42.530887101295605</v>
      </c>
      <c r="D72" s="2">
        <f>'MP2-CBS(TQ)(raw)'!D72*2625.5</f>
        <v>0.74772530406920024</v>
      </c>
      <c r="E72" s="2">
        <f>'MP2-CBS(TQ)(raw)'!E72*2625.5</f>
        <v>-1556.9922969279849</v>
      </c>
      <c r="F72" s="2">
        <f>'MP2-CBS(TQ)(raw)'!F72*2625.5</f>
        <v>-5198.3480189879801</v>
      </c>
      <c r="G72" s="2">
        <f>'MP2-CBS(TQ)(raw)'!G72*2625.5</f>
        <v>-886.12280350192111</v>
      </c>
      <c r="H72" s="2">
        <f>'MP2-CBS(TQ)(raw)'!H72*2625.5</f>
        <v>-3242.1050626121455</v>
      </c>
      <c r="I72" s="2">
        <f>'MP2-CBS(TQ)(raw)'!I72*2625.5</f>
        <v>-649.54826825947157</v>
      </c>
      <c r="J72" s="2">
        <f>'MP2-CBS(TQ)(raw)'!J72*2625.5</f>
        <v>-1934.2855691370617</v>
      </c>
      <c r="K72" s="2">
        <f>'MP2-CBS(TQ)(raw)'!K72*2625.5</f>
        <v>-886.12680836683614</v>
      </c>
      <c r="L72" s="2">
        <f>'MP2-CBS(TQ)(raw)'!L72*2625.5</f>
        <v>-3241.9762747402647</v>
      </c>
      <c r="M72" s="2">
        <f>'MP2-CBS(TQ)(raw)'!M72*2625.5</f>
        <v>-649.63005712473034</v>
      </c>
      <c r="N72" s="2">
        <f>'MP2-CBS(TQ)(raw)'!N72*2625.5</f>
        <v>-1935.0762885828381</v>
      </c>
      <c r="P72" s="2">
        <f t="shared" si="5"/>
        <v>-6755.3403159159652</v>
      </c>
      <c r="Q72" s="2">
        <f t="shared" si="6"/>
        <v>-4128.2278661140663</v>
      </c>
      <c r="R72" s="2">
        <f t="shared" si="7"/>
        <v>-2583.8338373965335</v>
      </c>
      <c r="S72" s="2">
        <f t="shared" si="8"/>
        <v>-4128.1030831071012</v>
      </c>
      <c r="T72" s="2">
        <f t="shared" si="9"/>
        <v>-2584.7063457075683</v>
      </c>
    </row>
    <row r="73" spans="1:20" x14ac:dyDescent="0.25">
      <c r="A73" s="1" t="s">
        <v>237</v>
      </c>
      <c r="B73" s="2">
        <f>'MP2-CBS(TQ)(raw)'!B73*2625.5</f>
        <v>-46.742283743621599</v>
      </c>
      <c r="C73" s="2">
        <f>'MP2-CBS(TQ)(raw)'!C73*2625.5</f>
        <v>-45.954133457818507</v>
      </c>
      <c r="D73" s="2">
        <f>'MP2-CBS(TQ)(raw)'!D73*2625.5</f>
        <v>0.78815028580308732</v>
      </c>
      <c r="E73" s="2">
        <f>'MP2-CBS(TQ)(raw)'!E73*2625.5</f>
        <v>-1558.1243794110633</v>
      </c>
      <c r="F73" s="2">
        <f>'MP2-CBS(TQ)(raw)'!F73*2625.5</f>
        <v>-5200.3970141551881</v>
      </c>
      <c r="G73" s="2">
        <f>'MP2-CBS(TQ)(raw)'!G73*2625.5</f>
        <v>-885.77115248561415</v>
      </c>
      <c r="H73" s="2">
        <f>'MP2-CBS(TQ)(raw)'!H73*2625.5</f>
        <v>-3241.814948613423</v>
      </c>
      <c r="I73" s="2">
        <f>'MP2-CBS(TQ)(raw)'!I73*2625.5</f>
        <v>-649.58025960013663</v>
      </c>
      <c r="J73" s="2">
        <f>'MP2-CBS(TQ)(raw)'!J73*2625.5</f>
        <v>-1934.6127491234558</v>
      </c>
      <c r="K73" s="2">
        <f>'MP2-CBS(TQ)(raw)'!K73*2625.5</f>
        <v>-885.77496440003483</v>
      </c>
      <c r="L73" s="2">
        <f>'MP2-CBS(TQ)(raw)'!L73*2625.5</f>
        <v>-3241.6694482325129</v>
      </c>
      <c r="M73" s="2">
        <f>'MP2-CBS(TQ)(raw)'!M73*2625.5</f>
        <v>-649.67236402918809</v>
      </c>
      <c r="N73" s="2">
        <f>'MP2-CBS(TQ)(raw)'!N73*2625.5</f>
        <v>-1935.4504834466973</v>
      </c>
      <c r="P73" s="2">
        <f t="shared" si="5"/>
        <v>-6758.5213935662514</v>
      </c>
      <c r="Q73" s="2">
        <f t="shared" si="6"/>
        <v>-4127.5861010990375</v>
      </c>
      <c r="R73" s="2">
        <f t="shared" si="7"/>
        <v>-2584.1930087235924</v>
      </c>
      <c r="S73" s="2">
        <f t="shared" si="8"/>
        <v>-4127.4444126325479</v>
      </c>
      <c r="T73" s="2">
        <f t="shared" si="9"/>
        <v>-2585.1228474758855</v>
      </c>
    </row>
    <row r="74" spans="1:20" x14ac:dyDescent="0.25">
      <c r="A74" s="1" t="s">
        <v>238</v>
      </c>
      <c r="B74" s="2">
        <f>'MP2-CBS(TQ)(raw)'!B74*2625.5</f>
        <v>-47.564637761076952</v>
      </c>
      <c r="C74" s="2">
        <f>'MP2-CBS(TQ)(raw)'!C74*2625.5</f>
        <v>-46.725465539568582</v>
      </c>
      <c r="D74" s="2">
        <f>'MP2-CBS(TQ)(raw)'!D74*2625.5</f>
        <v>0.83917222150837034</v>
      </c>
      <c r="E74" s="2">
        <f>'MP2-CBS(TQ)(raw)'!E74*2625.5</f>
        <v>-1558.2077278719221</v>
      </c>
      <c r="F74" s="2">
        <f>'MP2-CBS(TQ)(raw)'!F74*2625.5</f>
        <v>-5201.0034916552167</v>
      </c>
      <c r="G74" s="2">
        <f>'MP2-CBS(TQ)(raw)'!G74*2625.5</f>
        <v>-885.8315060140435</v>
      </c>
      <c r="H74" s="2">
        <f>'MP2-CBS(TQ)(raw)'!H74*2625.5</f>
        <v>-3241.7804905291714</v>
      </c>
      <c r="I74" s="2">
        <f>'MP2-CBS(TQ)(raw)'!I74*2625.5</f>
        <v>-649.4937348731429</v>
      </c>
      <c r="J74" s="2">
        <f>'MP2-CBS(TQ)(raw)'!J74*2625.5</f>
        <v>-1934.5408503497042</v>
      </c>
      <c r="K74" s="2">
        <f>'MP2-CBS(TQ)(raw)'!K74*2625.5</f>
        <v>-885.83837703568656</v>
      </c>
      <c r="L74" s="2">
        <f>'MP2-CBS(TQ)(raw)'!L74*2625.5</f>
        <v>-3241.6711474018998</v>
      </c>
      <c r="M74" s="2">
        <f>'MP2-CBS(TQ)(raw)'!M74*2625.5</f>
        <v>-649.5834759422653</v>
      </c>
      <c r="N74" s="2">
        <f>'MP2-CBS(TQ)(raw)'!N74*2625.5</f>
        <v>-1935.3927536077185</v>
      </c>
      <c r="P74" s="2">
        <f t="shared" si="5"/>
        <v>-6759.2112195271384</v>
      </c>
      <c r="Q74" s="2">
        <f t="shared" si="6"/>
        <v>-4127.6119965432154</v>
      </c>
      <c r="R74" s="2">
        <f t="shared" si="7"/>
        <v>-2584.034585222847</v>
      </c>
      <c r="S74" s="2">
        <f t="shared" si="8"/>
        <v>-4127.5095244375862</v>
      </c>
      <c r="T74" s="2">
        <f t="shared" si="9"/>
        <v>-2584.9762295499841</v>
      </c>
    </row>
    <row r="75" spans="1:20" x14ac:dyDescent="0.25">
      <c r="A75" s="1" t="s">
        <v>239</v>
      </c>
      <c r="B75" s="2">
        <f>'MP2-CBS(TQ)(raw)'!B75*2625.5</f>
        <v>-47.555681581168159</v>
      </c>
      <c r="C75" s="2">
        <f>'MP2-CBS(TQ)(raw)'!C75*2625.5</f>
        <v>-46.716227141978983</v>
      </c>
      <c r="D75" s="2">
        <f>'MP2-CBS(TQ)(raw)'!D75*2625.5</f>
        <v>0.83945443918918183</v>
      </c>
      <c r="E75" s="2">
        <f>'MP2-CBS(TQ)(raw)'!E75*2625.5</f>
        <v>-1558.2080914658636</v>
      </c>
      <c r="F75" s="2">
        <f>'MP2-CBS(TQ)(raw)'!F75*2625.5</f>
        <v>-5200.9947062140545</v>
      </c>
      <c r="G75" s="2">
        <f>'MP2-CBS(TQ)(raw)'!G75*2625.5</f>
        <v>-885.83275965888993</v>
      </c>
      <c r="H75" s="2">
        <f>'MP2-CBS(TQ)(raw)'!H75*2625.5</f>
        <v>-3241.7763609257436</v>
      </c>
      <c r="I75" s="2">
        <f>'MP2-CBS(TQ)(raw)'!I75*2625.5</f>
        <v>-649.4955572104484</v>
      </c>
      <c r="J75" s="2">
        <f>'MP2-CBS(TQ)(raw)'!J75*2625.5</f>
        <v>-1934.5424383036686</v>
      </c>
      <c r="K75" s="2">
        <f>'MP2-CBS(TQ)(raw)'!K75*2625.5</f>
        <v>-885.83963654017396</v>
      </c>
      <c r="L75" s="2">
        <f>'MP2-CBS(TQ)(raw)'!L75*2625.5</f>
        <v>-3241.6671883794256</v>
      </c>
      <c r="M75" s="2">
        <f>'MP2-CBS(TQ)(raw)'!M75*2625.5</f>
        <v>-649.58529259717932</v>
      </c>
      <c r="N75" s="2">
        <f>'MP2-CBS(TQ)(raw)'!N75*2625.5</f>
        <v>-1935.3944530211606</v>
      </c>
      <c r="P75" s="2">
        <f t="shared" si="5"/>
        <v>-6759.2027976799181</v>
      </c>
      <c r="Q75" s="2">
        <f t="shared" si="6"/>
        <v>-4127.6091205846333</v>
      </c>
      <c r="R75" s="2">
        <f t="shared" si="7"/>
        <v>-2584.037995514117</v>
      </c>
      <c r="S75" s="2">
        <f t="shared" si="8"/>
        <v>-4127.5068249195992</v>
      </c>
      <c r="T75" s="2">
        <f t="shared" si="9"/>
        <v>-2584.9797456183401</v>
      </c>
    </row>
    <row r="76" spans="1:20" x14ac:dyDescent="0.25">
      <c r="A76" s="1" t="s">
        <v>240</v>
      </c>
      <c r="B76" s="2">
        <f>'MP2-CBS(TQ)(raw)'!B76*2625.5</f>
        <v>-40.801783622729623</v>
      </c>
      <c r="C76" s="2">
        <f>'MP2-CBS(TQ)(raw)'!C76*2625.5</f>
        <v>-39.440829656357735</v>
      </c>
      <c r="D76" s="2">
        <f>'MP2-CBS(TQ)(raw)'!D76*2625.5</f>
        <v>1.3609539663718864</v>
      </c>
      <c r="E76" s="2">
        <f>'MP2-CBS(TQ)(raw)'!E76*2625.5</f>
        <v>-1707.6068752621286</v>
      </c>
      <c r="F76" s="2">
        <f>'MP2-CBS(TQ)(raw)'!F76*2625.5</f>
        <v>-5733.974599033505</v>
      </c>
      <c r="G76" s="2">
        <f>'MP2-CBS(TQ)(raw)'!G76*2625.5</f>
        <v>-885.63679410086877</v>
      </c>
      <c r="H76" s="2">
        <f>'MP2-CBS(TQ)(raw)'!H76*2625.5</f>
        <v>-3241.7833279928682</v>
      </c>
      <c r="I76" s="2">
        <f>'MP2-CBS(TQ)(raw)'!I76*2625.5</f>
        <v>-801.29571102011948</v>
      </c>
      <c r="J76" s="2">
        <f>'MP2-CBS(TQ)(raw)'!J76*2625.5</f>
        <v>-2472.0638575590483</v>
      </c>
      <c r="K76" s="2">
        <f>'MP2-CBS(TQ)(raw)'!K76*2625.5</f>
        <v>-885.64318088458697</v>
      </c>
      <c r="L76" s="2">
        <f>'MP2-CBS(TQ)(raw)'!L76*2625.5</f>
        <v>-3241.659918988234</v>
      </c>
      <c r="M76" s="2">
        <f>'MP2-CBS(TQ)(raw)'!M76*2625.5</f>
        <v>-801.50616857200737</v>
      </c>
      <c r="N76" s="2">
        <f>'MP2-CBS(TQ)(raw)'!N76*2625.5</f>
        <v>-2473.3313761944478</v>
      </c>
      <c r="P76" s="2">
        <f t="shared" si="5"/>
        <v>-7441.5814742956336</v>
      </c>
      <c r="Q76" s="2">
        <f t="shared" si="6"/>
        <v>-4127.4201220937366</v>
      </c>
      <c r="R76" s="2">
        <f t="shared" si="7"/>
        <v>-3273.3595685791679</v>
      </c>
      <c r="S76" s="2">
        <f t="shared" si="8"/>
        <v>-4127.3030998728209</v>
      </c>
      <c r="T76" s="2">
        <f t="shared" si="9"/>
        <v>-3274.8375447664553</v>
      </c>
    </row>
    <row r="77" spans="1:20" x14ac:dyDescent="0.25">
      <c r="A77" s="1" t="s">
        <v>241</v>
      </c>
      <c r="B77" s="2">
        <f>'MP2-CBS(TQ)(raw)'!B77*2625.5</f>
        <v>-37.654343471564097</v>
      </c>
      <c r="C77" s="2">
        <f>'MP2-CBS(TQ)(raw)'!C77*2625.5</f>
        <v>-36.240819962977923</v>
      </c>
      <c r="D77" s="2">
        <f>'MP2-CBS(TQ)(raw)'!D77*2625.5</f>
        <v>1.4135235085861741</v>
      </c>
      <c r="E77" s="2">
        <f>'MP2-CBS(TQ)(raw)'!E77*2625.5</f>
        <v>-1706.6074277711928</v>
      </c>
      <c r="F77" s="2">
        <f>'MP2-CBS(TQ)(raw)'!F77*2625.5</f>
        <v>-5733.1270802433164</v>
      </c>
      <c r="G77" s="2">
        <f>'MP2-CBS(TQ)(raw)'!G77*2625.5</f>
        <v>-886.31501350194208</v>
      </c>
      <c r="H77" s="2">
        <f>'MP2-CBS(TQ)(raw)'!H77*2625.5</f>
        <v>-3242.2996540556564</v>
      </c>
      <c r="I77" s="2">
        <f>'MP2-CBS(TQ)(raw)'!I77*2625.5</f>
        <v>-801.31876068102463</v>
      </c>
      <c r="J77" s="2">
        <f>'MP2-CBS(TQ)(raw)'!J77*2625.5</f>
        <v>-2472.1467363043225</v>
      </c>
      <c r="K77" s="2">
        <f>'MP2-CBS(TQ)(raw)'!K77*2625.5</f>
        <v>-886.32220482390994</v>
      </c>
      <c r="L77" s="2">
        <f>'MP2-CBS(TQ)(raw)'!L77*2625.5</f>
        <v>-3242.177986096317</v>
      </c>
      <c r="M77" s="2">
        <f>'MP2-CBS(TQ)(raw)'!M77*2625.5</f>
        <v>-801.52787989029412</v>
      </c>
      <c r="N77" s="2">
        <f>'MP2-CBS(TQ)(raw)'!N77*2625.5</f>
        <v>-2473.4656172410109</v>
      </c>
      <c r="P77" s="2">
        <f t="shared" si="5"/>
        <v>-7439.7345080145096</v>
      </c>
      <c r="Q77" s="2">
        <f t="shared" si="6"/>
        <v>-4128.6146675575983</v>
      </c>
      <c r="R77" s="2">
        <f t="shared" si="7"/>
        <v>-3273.4654969853473</v>
      </c>
      <c r="S77" s="2">
        <f t="shared" si="8"/>
        <v>-4128.5001909202274</v>
      </c>
      <c r="T77" s="2">
        <f t="shared" si="9"/>
        <v>-3274.993497131305</v>
      </c>
    </row>
    <row r="78" spans="1:20" x14ac:dyDescent="0.25">
      <c r="A78" s="1" t="s">
        <v>242</v>
      </c>
      <c r="B78" s="2">
        <f>'MP2-CBS(TQ)(raw)'!B78*2625.5</f>
        <v>-36.438592977826808</v>
      </c>
      <c r="C78" s="2">
        <f>'MP2-CBS(TQ)(raw)'!C78*2625.5</f>
        <v>-35.017627040748934</v>
      </c>
      <c r="D78" s="2">
        <f>'MP2-CBS(TQ)(raw)'!D78*2625.5</f>
        <v>1.420965937077872</v>
      </c>
      <c r="E78" s="2">
        <f>'MP2-CBS(TQ)(raw)'!E78*2625.5</f>
        <v>-1705.5089550247944</v>
      </c>
      <c r="F78" s="2">
        <f>'MP2-CBS(TQ)(raw)'!F78*2625.5</f>
        <v>-5732.1456669728313</v>
      </c>
      <c r="G78" s="2">
        <f>'MP2-CBS(TQ)(raw)'!G78*2625.5</f>
        <v>-885.81070069673251</v>
      </c>
      <c r="H78" s="2">
        <f>'MP2-CBS(TQ)(raw)'!H78*2625.5</f>
        <v>-3242.0683597028651</v>
      </c>
      <c r="I78" s="2">
        <f>'MP2-CBS(TQ)(raw)'!I78*2625.5</f>
        <v>-801.29015240199033</v>
      </c>
      <c r="J78" s="2">
        <f>'MP2-CBS(TQ)(raw)'!J78*2625.5</f>
        <v>-2472.046816218211</v>
      </c>
      <c r="K78" s="2">
        <f>'MP2-CBS(TQ)(raw)'!K78*2625.5</f>
        <v>-885.82143485104541</v>
      </c>
      <c r="L78" s="2">
        <f>'MP2-CBS(TQ)(raw)'!L78*2625.5</f>
        <v>-3241.9967409679034</v>
      </c>
      <c r="M78" s="2">
        <f>'MP2-CBS(TQ)(raw)'!M78*2625.5</f>
        <v>-801.49003369236459</v>
      </c>
      <c r="N78" s="2">
        <f>'MP2-CBS(TQ)(raw)'!N78*2625.5</f>
        <v>-2473.3287854455634</v>
      </c>
      <c r="P78" s="2">
        <f t="shared" si="5"/>
        <v>-7437.6546219976262</v>
      </c>
      <c r="Q78" s="2">
        <f t="shared" si="6"/>
        <v>-4127.8790603995976</v>
      </c>
      <c r="R78" s="2">
        <f t="shared" si="7"/>
        <v>-3273.3369686202013</v>
      </c>
      <c r="S78" s="2">
        <f t="shared" si="8"/>
        <v>-4127.8181758189485</v>
      </c>
      <c r="T78" s="2">
        <f t="shared" si="9"/>
        <v>-3274.8188191379281</v>
      </c>
    </row>
    <row r="79" spans="1:20" x14ac:dyDescent="0.25">
      <c r="A79" s="1" t="s">
        <v>243</v>
      </c>
      <c r="B79" s="2">
        <f>'MP2-CBS(TQ)(raw)'!B79*2625.5</f>
        <v>-48.438563311840312</v>
      </c>
      <c r="C79" s="2">
        <f>'MP2-CBS(TQ)(raw)'!C79*2625.5</f>
        <v>-46.799588088078785</v>
      </c>
      <c r="D79" s="2">
        <f>'MP2-CBS(TQ)(raw)'!D79*2625.5</f>
        <v>1.6389752237615267</v>
      </c>
      <c r="E79" s="2">
        <f>'MP2-CBS(TQ)(raw)'!E79*2625.5</f>
        <v>-3459.1059330842231</v>
      </c>
      <c r="F79" s="2">
        <f>'MP2-CBS(TQ)(raw)'!F79*2625.5</f>
        <v>-10817.093927396472</v>
      </c>
      <c r="G79" s="2">
        <f>'MP2-CBS(TQ)(raw)'!G79*2625.5</f>
        <v>-885.98268812517699</v>
      </c>
      <c r="H79" s="2">
        <f>'MP2-CBS(TQ)(raw)'!H79*2625.5</f>
        <v>-3241.4908017324337</v>
      </c>
      <c r="I79" s="2">
        <f>'MP2-CBS(TQ)(raw)'!I79*2625.5</f>
        <v>-2550.054685729313</v>
      </c>
      <c r="J79" s="2">
        <f>'MP2-CBS(TQ)(raw)'!J79*2625.5</f>
        <v>-7550.2331215819313</v>
      </c>
      <c r="K79" s="2">
        <f>'MP2-CBS(TQ)(raw)'!K79*2625.5</f>
        <v>-885.99572516985302</v>
      </c>
      <c r="L79" s="2">
        <f>'MP2-CBS(TQ)(raw)'!L79*2625.5</f>
        <v>-3241.3897639718621</v>
      </c>
      <c r="M79" s="2">
        <f>'MP2-CBS(TQ)(raw)'!M79*2625.5</f>
        <v>-2550.3127824825624</v>
      </c>
      <c r="N79" s="2">
        <f>'MP2-CBS(TQ)(raw)'!N79*2625.5</f>
        <v>-7551.7020007683386</v>
      </c>
      <c r="P79" s="2">
        <f t="shared" si="5"/>
        <v>-14276.199860480696</v>
      </c>
      <c r="Q79" s="2">
        <f t="shared" si="6"/>
        <v>-4127.4734898576107</v>
      </c>
      <c r="R79" s="2">
        <f t="shared" si="7"/>
        <v>-10100.287807311244</v>
      </c>
      <c r="S79" s="2">
        <f t="shared" si="8"/>
        <v>-4127.385489141715</v>
      </c>
      <c r="T79" s="2">
        <f t="shared" si="9"/>
        <v>-10102.014783250901</v>
      </c>
    </row>
    <row r="80" spans="1:20" x14ac:dyDescent="0.25">
      <c r="A80" s="1" t="s">
        <v>85</v>
      </c>
      <c r="B80" s="2">
        <f>'MP2-CBS(TQ)(raw)'!B80*2625.5</f>
        <v>-39.084052264864283</v>
      </c>
      <c r="C80" s="2">
        <f>'MP2-CBS(TQ)(raw)'!C80*2625.5</f>
        <v>-37.196672981939138</v>
      </c>
      <c r="D80" s="2">
        <f>'MP2-CBS(TQ)(raw)'!D80*2625.5</f>
        <v>1.8873792829251477</v>
      </c>
      <c r="E80" s="2">
        <f>'MP2-CBS(TQ)(raw)'!E80*2625.5</f>
        <v>-3454.6570304417919</v>
      </c>
      <c r="F80" s="2">
        <f>'MP2-CBS(TQ)(raw)'!F80*2625.5</f>
        <v>-10810.576459749826</v>
      </c>
      <c r="G80" s="2">
        <f>'MP2-CBS(TQ)(raw)'!G80*2625.5</f>
        <v>-885.60660675788029</v>
      </c>
      <c r="H80" s="2">
        <f>'MP2-CBS(TQ)(raw)'!H80*2625.5</f>
        <v>-3241.2830834733531</v>
      </c>
      <c r="I80" s="2">
        <f>'MP2-CBS(TQ)(raw)'!I80*2625.5</f>
        <v>-2549.8601654503618</v>
      </c>
      <c r="J80" s="2">
        <f>'MP2-CBS(TQ)(raw)'!J80*2625.5</f>
        <v>-7549.399582245157</v>
      </c>
      <c r="K80" s="2">
        <f>'MP2-CBS(TQ)(raw)'!K80*2625.5</f>
        <v>-885.62513296484269</v>
      </c>
      <c r="L80" s="2">
        <f>'MP2-CBS(TQ)(raw)'!L80*2625.5</f>
        <v>-3241.2810197902218</v>
      </c>
      <c r="M80" s="2">
        <f>'MP2-CBS(TQ)(raw)'!M80*2625.5</f>
        <v>-2550.1177946016401</v>
      </c>
      <c r="N80" s="2">
        <f>'MP2-CBS(TQ)(raw)'!N80*2625.5</f>
        <v>-7551.0128698529725</v>
      </c>
      <c r="P80" s="2">
        <f t="shared" si="5"/>
        <v>-14265.233490191618</v>
      </c>
      <c r="Q80" s="2">
        <f t="shared" si="6"/>
        <v>-4126.8896902312335</v>
      </c>
      <c r="R80" s="2">
        <f t="shared" si="7"/>
        <v>-10099.25974769552</v>
      </c>
      <c r="S80" s="2">
        <f t="shared" si="8"/>
        <v>-4126.9061527550648</v>
      </c>
      <c r="T80" s="2">
        <f t="shared" si="9"/>
        <v>-10101.130664454613</v>
      </c>
    </row>
    <row r="81" spans="1:20" x14ac:dyDescent="0.25">
      <c r="A81" s="1" t="s">
        <v>86</v>
      </c>
      <c r="B81" s="2">
        <f>'MP2-CBS(TQ)(raw)'!B81*2625.5</f>
        <v>-47.481095963965139</v>
      </c>
      <c r="C81" s="2">
        <f>'MP2-CBS(TQ)(raw)'!C81*2625.5</f>
        <v>-45.776631219667685</v>
      </c>
      <c r="D81" s="2">
        <f>'MP2-CBS(TQ)(raw)'!D81*2625.5</f>
        <v>1.7044647442974519</v>
      </c>
      <c r="E81" s="2">
        <f>'MP2-CBS(TQ)(raw)'!E81*2625.5</f>
        <v>-3458.3763112750571</v>
      </c>
      <c r="F81" s="2">
        <f>'MP2-CBS(TQ)(raw)'!F81*2625.5</f>
        <v>-10816.492078844149</v>
      </c>
      <c r="G81" s="2">
        <f>'MP2-CBS(TQ)(raw)'!G81*2625.5</f>
        <v>-885.790832095464</v>
      </c>
      <c r="H81" s="2">
        <f>'MP2-CBS(TQ)(raw)'!H81*2625.5</f>
        <v>-3241.5402306428705</v>
      </c>
      <c r="I81" s="2">
        <f>'MP2-CBS(TQ)(raw)'!I81*2625.5</f>
        <v>-2549.954867995626</v>
      </c>
      <c r="J81" s="2">
        <f>'MP2-CBS(TQ)(raw)'!J81*2625.5</f>
        <v>-7550.1013634212786</v>
      </c>
      <c r="K81" s="2">
        <f>'MP2-CBS(TQ)(raw)'!K81*2625.5</f>
        <v>-885.80341373497004</v>
      </c>
      <c r="L81" s="2">
        <f>'MP2-CBS(TQ)(raw)'!L81*2625.5</f>
        <v>-3241.4310416441899</v>
      </c>
      <c r="M81" s="2">
        <f>'MP2-CBS(TQ)(raw)'!M81*2625.5</f>
        <v>-2550.2194145529052</v>
      </c>
      <c r="N81" s="2">
        <f>'MP2-CBS(TQ)(raw)'!N81*2625.5</f>
        <v>-7551.6378889674725</v>
      </c>
      <c r="P81" s="2">
        <f t="shared" si="5"/>
        <v>-14274.868390119205</v>
      </c>
      <c r="Q81" s="2">
        <f t="shared" si="6"/>
        <v>-4127.3310627383344</v>
      </c>
      <c r="R81" s="2">
        <f t="shared" si="7"/>
        <v>-10100.056231416904</v>
      </c>
      <c r="S81" s="2">
        <f t="shared" si="8"/>
        <v>-4127.23445537916</v>
      </c>
      <c r="T81" s="2">
        <f t="shared" si="9"/>
        <v>-10101.857303520377</v>
      </c>
    </row>
    <row r="82" spans="1:20" x14ac:dyDescent="0.25">
      <c r="A82" s="1" t="s">
        <v>87</v>
      </c>
      <c r="B82" s="2">
        <f>'MP2-CBS(TQ)(raw)'!B82*2625.5</f>
        <v>-46.441145302319427</v>
      </c>
      <c r="C82" s="2">
        <f>'MP2-CBS(TQ)(raw)'!C82*2625.5</f>
        <v>-44.761298493743077</v>
      </c>
      <c r="D82" s="2">
        <f>'MP2-CBS(TQ)(raw)'!D82*2625.5</f>
        <v>1.6798468085763512</v>
      </c>
      <c r="E82" s="2">
        <f>'MP2-CBS(TQ)(raw)'!E82*2625.5</f>
        <v>-3457.7411010477899</v>
      </c>
      <c r="F82" s="2">
        <f>'MP2-CBS(TQ)(raw)'!F82*2625.5</f>
        <v>-10816.111837974438</v>
      </c>
      <c r="G82" s="2">
        <f>'MP2-CBS(TQ)(raw)'!G82*2625.5</f>
        <v>-885.76543634432858</v>
      </c>
      <c r="H82" s="2">
        <f>'MP2-CBS(TQ)(raw)'!H82*2625.5</f>
        <v>-3241.5119991411916</v>
      </c>
      <c r="I82" s="2">
        <f>'MP2-CBS(TQ)(raw)'!I82*2625.5</f>
        <v>-2549.978287741535</v>
      </c>
      <c r="J82" s="2">
        <f>'MP2-CBS(TQ)(raw)'!J82*2625.5</f>
        <v>-7550.1560704928534</v>
      </c>
      <c r="K82" s="2">
        <f>'MP2-CBS(TQ)(raw)'!K82*2625.5</f>
        <v>-885.7810572950724</v>
      </c>
      <c r="L82" s="2">
        <f>'MP2-CBS(TQ)(raw)'!L82*2625.5</f>
        <v>-3241.4483092986143</v>
      </c>
      <c r="M82" s="2">
        <f>'MP2-CBS(TQ)(raw)'!M82*2625.5</f>
        <v>-2550.2309706737601</v>
      </c>
      <c r="N82" s="2">
        <f>'MP2-CBS(TQ)(raw)'!N82*2625.5</f>
        <v>-7551.6313032610387</v>
      </c>
      <c r="P82" s="2">
        <f t="shared" si="5"/>
        <v>-14273.852939022228</v>
      </c>
      <c r="Q82" s="2">
        <f t="shared" si="6"/>
        <v>-4127.2774354855201</v>
      </c>
      <c r="R82" s="2">
        <f t="shared" si="7"/>
        <v>-10100.134358234389</v>
      </c>
      <c r="S82" s="2">
        <f t="shared" si="8"/>
        <v>-4127.2293665936868</v>
      </c>
      <c r="T82" s="2">
        <f t="shared" si="9"/>
        <v>-10101.862273934799</v>
      </c>
    </row>
    <row r="83" spans="1:20" x14ac:dyDescent="0.25">
      <c r="A83" s="1" t="s">
        <v>88</v>
      </c>
      <c r="B83" s="2">
        <f>'MP2-CBS(TQ)(raw)'!B83*2625.5</f>
        <v>-40.697740371628555</v>
      </c>
      <c r="C83" s="2">
        <f>'MP2-CBS(TQ)(raw)'!C83*2625.5</f>
        <v>-38.893092231954419</v>
      </c>
      <c r="D83" s="2">
        <f>'MP2-CBS(TQ)(raw)'!D83*2625.5</f>
        <v>1.8046481396741341</v>
      </c>
      <c r="E83" s="2">
        <f>'MP2-CBS(TQ)(raw)'!E83*2625.5</f>
        <v>-3455.1953207158003</v>
      </c>
      <c r="F83" s="2">
        <f>'MP2-CBS(TQ)(raw)'!F83*2625.5</f>
        <v>-10811.197505445274</v>
      </c>
      <c r="G83" s="2">
        <f>'MP2-CBS(TQ)(raw)'!G83*2625.5</f>
        <v>-885.45162183602849</v>
      </c>
      <c r="H83" s="2">
        <f>'MP2-CBS(TQ)(raw)'!H83*2625.5</f>
        <v>-3241.268629862067</v>
      </c>
      <c r="I83" s="2">
        <f>'MP2-CBS(TQ)(raw)'!I83*2625.5</f>
        <v>-2549.754313988497</v>
      </c>
      <c r="J83" s="2">
        <f>'MP2-CBS(TQ)(raw)'!J83*2625.5</f>
        <v>-7549.2205201028528</v>
      </c>
      <c r="K83" s="2">
        <f>'MP2-CBS(TQ)(raw)'!K83*2625.5</f>
        <v>-885.46572205139773</v>
      </c>
      <c r="L83" s="2">
        <f>'MP2-CBS(TQ)(raw)'!L83*2625.5</f>
        <v>-3241.1848269598795</v>
      </c>
      <c r="M83" s="2">
        <f>'MP2-CBS(TQ)(raw)'!M83*2625.5</f>
        <v>-2550.0103759978956</v>
      </c>
      <c r="N83" s="2">
        <f>'MP2-CBS(TQ)(raw)'!N83*2625.5</f>
        <v>-7550.8388089199461</v>
      </c>
      <c r="P83" s="2">
        <f t="shared" si="5"/>
        <v>-14266.392826161074</v>
      </c>
      <c r="Q83" s="2">
        <f t="shared" si="6"/>
        <v>-4126.7202516980951</v>
      </c>
      <c r="R83" s="2">
        <f t="shared" si="7"/>
        <v>-10098.97483409135</v>
      </c>
      <c r="S83" s="2">
        <f t="shared" si="8"/>
        <v>-4126.6505490112777</v>
      </c>
      <c r="T83" s="2">
        <f t="shared" si="9"/>
        <v>-10100.849184917843</v>
      </c>
    </row>
    <row r="84" spans="1:20" x14ac:dyDescent="0.25">
      <c r="A84" s="1" t="s">
        <v>89</v>
      </c>
      <c r="B84" s="2">
        <f>'MP2-CBS(TQ)(raw)'!B84*2625.5</f>
        <v>-38.515705426392479</v>
      </c>
      <c r="C84" s="2">
        <f>'MP2-CBS(TQ)(raw)'!C84*2625.5</f>
        <v>-36.649812209961965</v>
      </c>
      <c r="D84" s="2">
        <f>'MP2-CBS(TQ)(raw)'!D84*2625.5</f>
        <v>1.8658932164305151</v>
      </c>
      <c r="E84" s="2">
        <f>'MP2-CBS(TQ)(raw)'!E84*2625.5</f>
        <v>-3454.6136212830838</v>
      </c>
      <c r="F84" s="2">
        <f>'MP2-CBS(TQ)(raw)'!F84*2625.5</f>
        <v>-10810.512450611532</v>
      </c>
      <c r="G84" s="2">
        <f>'MP2-CBS(TQ)(raw)'!G84*2625.5</f>
        <v>-885.83457636057528</v>
      </c>
      <c r="H84" s="2">
        <f>'MP2-CBS(TQ)(raw)'!H84*2625.5</f>
        <v>-3241.5352204454985</v>
      </c>
      <c r="I84" s="2">
        <f>'MP2-CBS(TQ)(raw)'!I84*2625.5</f>
        <v>-2549.8942839530396</v>
      </c>
      <c r="J84" s="2">
        <f>'MP2-CBS(TQ)(raw)'!J84*2625.5</f>
        <v>-7549.3462857091108</v>
      </c>
      <c r="K84" s="2">
        <f>'MP2-CBS(TQ)(raw)'!K84*2625.5</f>
        <v>-885.85473201276261</v>
      </c>
      <c r="L84" s="2">
        <f>'MP2-CBS(TQ)(raw)'!L84*2625.5</f>
        <v>-3241.5447401368983</v>
      </c>
      <c r="M84" s="2">
        <f>'MP2-CBS(TQ)(raw)'!M84*2625.5</f>
        <v>-2550.1454279425488</v>
      </c>
      <c r="N84" s="2">
        <f>'MP2-CBS(TQ)(raw)'!N84*2625.5</f>
        <v>-7550.9313595924441</v>
      </c>
      <c r="P84" s="2">
        <f t="shared" si="5"/>
        <v>-14265.126071894616</v>
      </c>
      <c r="Q84" s="2">
        <f t="shared" si="6"/>
        <v>-4127.3697968060733</v>
      </c>
      <c r="R84" s="2">
        <f t="shared" si="7"/>
        <v>-10099.24056966215</v>
      </c>
      <c r="S84" s="2">
        <f t="shared" si="8"/>
        <v>-4127.3994721496611</v>
      </c>
      <c r="T84" s="2">
        <f t="shared" si="9"/>
        <v>-10101.076787534992</v>
      </c>
    </row>
    <row r="85" spans="1:20" x14ac:dyDescent="0.25">
      <c r="A85" s="1" t="s">
        <v>90</v>
      </c>
      <c r="B85" s="2">
        <f>'MP2-CBS(TQ)(raw)'!B85*2625.5</f>
        <v>-32.860027476672172</v>
      </c>
      <c r="C85" s="2">
        <f>'MP2-CBS(TQ)(raw)'!C85*2625.5</f>
        <v>-31.292146275142077</v>
      </c>
      <c r="D85" s="2">
        <f>'MP2-CBS(TQ)(raw)'!D85*2625.5</f>
        <v>1.5678812015301002</v>
      </c>
      <c r="E85" s="2">
        <f>'MP2-CBS(TQ)(raw)'!E85*2625.5</f>
        <v>-2193.0467153278978</v>
      </c>
      <c r="F85" s="2">
        <f>'MP2-CBS(TQ)(raw)'!F85*2625.5</f>
        <v>-7164.3420648125621</v>
      </c>
      <c r="G85" s="2">
        <f>'MP2-CBS(TQ)(raw)'!G85*2625.5</f>
        <v>-885.83226632642413</v>
      </c>
      <c r="H85" s="2">
        <f>'MP2-CBS(TQ)(raw)'!H85*2625.5</f>
        <v>-3241.6108852675029</v>
      </c>
      <c r="I85" s="2">
        <f>'MP2-CBS(TQ)(raw)'!I85*2625.5</f>
        <v>-1291.3955506808127</v>
      </c>
      <c r="J85" s="2">
        <f>'MP2-CBS(TQ)(raw)'!J85*2625.5</f>
        <v>-3905.6900503890474</v>
      </c>
      <c r="K85" s="2">
        <f>'MP2-CBS(TQ)(raw)'!K85*2625.5</f>
        <v>-885.83900458733353</v>
      </c>
      <c r="L85" s="2">
        <f>'MP2-CBS(TQ)(raw)'!L85*2625.5</f>
        <v>-3241.5283995867153</v>
      </c>
      <c r="M85" s="2">
        <f>'MP2-CBS(TQ)(raw)'!M85*2625.5</f>
        <v>-1291.609093967576</v>
      </c>
      <c r="N85" s="2">
        <f>'MP2-CBS(TQ)(raw)'!N85*2625.5</f>
        <v>-3907.1201357236923</v>
      </c>
      <c r="P85" s="2">
        <f t="shared" si="5"/>
        <v>-9357.3887801404599</v>
      </c>
      <c r="Q85" s="2">
        <f t="shared" si="6"/>
        <v>-4127.4431515939268</v>
      </c>
      <c r="R85" s="2">
        <f t="shared" si="7"/>
        <v>-5197.0856010698599</v>
      </c>
      <c r="S85" s="2">
        <f t="shared" si="8"/>
        <v>-4127.3674041740487</v>
      </c>
      <c r="T85" s="2">
        <f t="shared" si="9"/>
        <v>-5198.7292296912683</v>
      </c>
    </row>
    <row r="86" spans="1:20" x14ac:dyDescent="0.25">
      <c r="A86" s="1" t="s">
        <v>91</v>
      </c>
      <c r="B86" s="2">
        <f>'MP2-CBS(TQ)(raw)'!B86*2625.5</f>
        <v>-31.13724547382796</v>
      </c>
      <c r="C86" s="2">
        <f>'MP2-CBS(TQ)(raw)'!C86*2625.5</f>
        <v>-29.628455530915101</v>
      </c>
      <c r="D86" s="2">
        <f>'MP2-CBS(TQ)(raw)'!D86*2625.5</f>
        <v>1.5087899429128586</v>
      </c>
      <c r="E86" s="2">
        <f>'MP2-CBS(TQ)(raw)'!E86*2625.5</f>
        <v>-2192.2354093613621</v>
      </c>
      <c r="F86" s="2">
        <f>'MP2-CBS(TQ)(raw)'!F86*2625.5</f>
        <v>-7163.6063239003934</v>
      </c>
      <c r="G86" s="2">
        <f>'MP2-CBS(TQ)(raw)'!G86*2625.5</f>
        <v>-885.87539293055181</v>
      </c>
      <c r="H86" s="2">
        <f>'MP2-CBS(TQ)(raw)'!H86*2625.5</f>
        <v>-3241.6330637081628</v>
      </c>
      <c r="I86" s="2">
        <f>'MP2-CBS(TQ)(raw)'!I86*2625.5</f>
        <v>-1291.4204224480309</v>
      </c>
      <c r="J86" s="2">
        <f>'MP2-CBS(TQ)(raw)'!J86*2625.5</f>
        <v>-3905.7756087011826</v>
      </c>
      <c r="K86" s="2">
        <f>'MP2-CBS(TQ)(raw)'!K86*2625.5</f>
        <v>-885.88194121135837</v>
      </c>
      <c r="L86" s="2">
        <f>'MP2-CBS(TQ)(raw)'!L86*2625.5</f>
        <v>-3241.5229439006262</v>
      </c>
      <c r="M86" s="2">
        <f>'MP2-CBS(TQ)(raw)'!M86*2625.5</f>
        <v>-1291.6253442255097</v>
      </c>
      <c r="N86" s="2">
        <f>'MP2-CBS(TQ)(raw)'!N86*2625.5</f>
        <v>-3907.1830483933477</v>
      </c>
      <c r="P86" s="2">
        <f t="shared" si="5"/>
        <v>-9355.8417332617555</v>
      </c>
      <c r="Q86" s="2">
        <f t="shared" si="6"/>
        <v>-4127.508456638715</v>
      </c>
      <c r="R86" s="2">
        <f t="shared" si="7"/>
        <v>-5197.196031149213</v>
      </c>
      <c r="S86" s="2">
        <f t="shared" si="8"/>
        <v>-4127.4048851119842</v>
      </c>
      <c r="T86" s="2">
        <f t="shared" si="9"/>
        <v>-5198.8083926188574</v>
      </c>
    </row>
    <row r="87" spans="1:20" x14ac:dyDescent="0.25">
      <c r="A87" s="1" t="s">
        <v>92</v>
      </c>
      <c r="B87" s="2">
        <f>'MP2-CBS(TQ)(raw)'!B87*2625.5</f>
        <v>-30.716642302813185</v>
      </c>
      <c r="C87" s="2">
        <f>'MP2-CBS(TQ)(raw)'!C87*2625.5</f>
        <v>-29.185568660882169</v>
      </c>
      <c r="D87" s="2">
        <f>'MP2-CBS(TQ)(raw)'!D87*2625.5</f>
        <v>1.5310736419310174</v>
      </c>
      <c r="E87" s="2">
        <f>'MP2-CBS(TQ)(raw)'!E87*2625.5</f>
        <v>-2191.724205521869</v>
      </c>
      <c r="F87" s="2">
        <f>'MP2-CBS(TQ)(raw)'!F87*2625.5</f>
        <v>-7163.4233766871548</v>
      </c>
      <c r="G87" s="2">
        <f>'MP2-CBS(TQ)(raw)'!G87*2625.5</f>
        <v>-885.69880565903702</v>
      </c>
      <c r="H87" s="2">
        <f>'MP2-CBS(TQ)(raw)'!H87*2625.5</f>
        <v>-3241.5260159467157</v>
      </c>
      <c r="I87" s="2">
        <f>'MP2-CBS(TQ)(raw)'!I87*2625.5</f>
        <v>-1291.4265932117523</v>
      </c>
      <c r="J87" s="2">
        <f>'MP2-CBS(TQ)(raw)'!J87*2625.5</f>
        <v>-3905.7795250887057</v>
      </c>
      <c r="K87" s="2">
        <f>'MP2-CBS(TQ)(raw)'!K87*2625.5</f>
        <v>-885.70972426060666</v>
      </c>
      <c r="L87" s="2">
        <f>'MP2-CBS(TQ)(raw)'!L87*2625.5</f>
        <v>-3241.4946187109072</v>
      </c>
      <c r="M87" s="2">
        <f>'MP2-CBS(TQ)(raw)'!M87*2625.5</f>
        <v>-1291.6275594358171</v>
      </c>
      <c r="N87" s="2">
        <f>'MP2-CBS(TQ)(raw)'!N87*2625.5</f>
        <v>-3907.1301111408111</v>
      </c>
      <c r="P87" s="2">
        <f t="shared" si="5"/>
        <v>-9355.1475822090233</v>
      </c>
      <c r="Q87" s="2">
        <f t="shared" si="6"/>
        <v>-4127.2248216057524</v>
      </c>
      <c r="R87" s="2">
        <f t="shared" si="7"/>
        <v>-5197.206118300458</v>
      </c>
      <c r="S87" s="2">
        <f t="shared" si="8"/>
        <v>-4127.2043429715141</v>
      </c>
      <c r="T87" s="2">
        <f t="shared" si="9"/>
        <v>-5198.7576705766278</v>
      </c>
    </row>
    <row r="88" spans="1:20" x14ac:dyDescent="0.25">
      <c r="A88" s="1" t="s">
        <v>93</v>
      </c>
      <c r="B88" s="2">
        <f>'MP2-CBS(TQ)(raw)'!B88*2625.5</f>
        <v>-38.66780095401824</v>
      </c>
      <c r="C88" s="2">
        <f>'MP2-CBS(TQ)(raw)'!C88*2625.5</f>
        <v>-37.449288515030986</v>
      </c>
      <c r="D88" s="2">
        <f>'MP2-CBS(TQ)(raw)'!D88*2625.5</f>
        <v>1.2185124389872497</v>
      </c>
      <c r="E88" s="2">
        <f>'MP2-CBS(TQ)(raw)'!E88*2625.5</f>
        <v>-2382.4511248272711</v>
      </c>
      <c r="F88" s="2">
        <f>'MP2-CBS(TQ)(raw)'!F88*2625.5</f>
        <v>-7783.9018988491907</v>
      </c>
      <c r="G88" s="2">
        <f>'MP2-CBS(TQ)(raw)'!G88*2625.5</f>
        <v>-885.61828039319278</v>
      </c>
      <c r="H88" s="2">
        <f>'MP2-CBS(TQ)(raw)'!H88*2625.5</f>
        <v>-3241.7498641127968</v>
      </c>
      <c r="I88" s="2">
        <f>'MP2-CBS(TQ)(raw)'!I88*2625.5</f>
        <v>-1476.9061360919409</v>
      </c>
      <c r="J88" s="2">
        <f>'MP2-CBS(TQ)(raw)'!J88*2625.5</f>
        <v>-4523.410942124513</v>
      </c>
      <c r="K88" s="2">
        <f>'MP2-CBS(TQ)(raw)'!K88*2625.5</f>
        <v>-885.62638874650986</v>
      </c>
      <c r="L88" s="2">
        <f>'MP2-CBS(TQ)(raw)'!L88*2625.5</f>
        <v>-3241.6248920906924</v>
      </c>
      <c r="M88" s="2">
        <f>'MP2-CBS(TQ)(raw)'!M88*2625.5</f>
        <v>-1477.1052111313306</v>
      </c>
      <c r="N88" s="2">
        <f>'MP2-CBS(TQ)(raw)'!N88*2625.5</f>
        <v>-4524.5472431928974</v>
      </c>
      <c r="P88" s="2">
        <f t="shared" si="5"/>
        <v>-10166.353023676462</v>
      </c>
      <c r="Q88" s="2">
        <f t="shared" si="6"/>
        <v>-4127.3681445059892</v>
      </c>
      <c r="R88" s="2">
        <f t="shared" si="7"/>
        <v>-6000.3170782164543</v>
      </c>
      <c r="S88" s="2">
        <f t="shared" si="8"/>
        <v>-4127.2512808372021</v>
      </c>
      <c r="T88" s="2">
        <f t="shared" si="9"/>
        <v>-6001.6524543242285</v>
      </c>
    </row>
    <row r="89" spans="1:20" x14ac:dyDescent="0.25">
      <c r="A89" s="1" t="s">
        <v>94</v>
      </c>
      <c r="B89" s="2">
        <f>'MP2-CBS(TQ)(raw)'!B89*2625.5</f>
        <v>-35.650342088581112</v>
      </c>
      <c r="C89" s="2">
        <f>'MP2-CBS(TQ)(raw)'!C89*2625.5</f>
        <v>-34.405101809799774</v>
      </c>
      <c r="D89" s="2">
        <f>'MP2-CBS(TQ)(raw)'!D89*2625.5</f>
        <v>1.2452402787813421</v>
      </c>
      <c r="E89" s="2">
        <f>'MP2-CBS(TQ)(raw)'!E89*2625.5</f>
        <v>-2381.4446236374774</v>
      </c>
      <c r="F89" s="2">
        <f>'MP2-CBS(TQ)(raw)'!F89*2625.5</f>
        <v>-7783.0640243352</v>
      </c>
      <c r="G89" s="2">
        <f>'MP2-CBS(TQ)(raw)'!G89*2625.5</f>
        <v>-886.28162236954449</v>
      </c>
      <c r="H89" s="2">
        <f>'MP2-CBS(TQ)(raw)'!H89*2625.5</f>
        <v>-3242.2429558077692</v>
      </c>
      <c r="I89" s="2">
        <f>'MP2-CBS(TQ)(raw)'!I89*2625.5</f>
        <v>-1476.8970709301482</v>
      </c>
      <c r="J89" s="2">
        <f>'MP2-CBS(TQ)(raw)'!J89*2625.5</f>
        <v>-4523.4366567766347</v>
      </c>
      <c r="K89" s="2">
        <f>'MP2-CBS(TQ)(raw)'!K89*2625.5</f>
        <v>-886.29024974516005</v>
      </c>
      <c r="L89" s="2">
        <f>'MP2-CBS(TQ)(raw)'!L89*2625.5</f>
        <v>-3242.1118116480584</v>
      </c>
      <c r="M89" s="2">
        <f>'MP2-CBS(TQ)(raw)'!M89*2625.5</f>
        <v>-1477.0920541458304</v>
      </c>
      <c r="N89" s="2">
        <f>'MP2-CBS(TQ)(raw)'!N89*2625.5</f>
        <v>-4524.6094306238301</v>
      </c>
      <c r="P89" s="2">
        <f t="shared" si="5"/>
        <v>-10164.508647972678</v>
      </c>
      <c r="Q89" s="2">
        <f t="shared" si="6"/>
        <v>-4128.5245781773137</v>
      </c>
      <c r="R89" s="2">
        <f t="shared" si="7"/>
        <v>-6000.3337277067831</v>
      </c>
      <c r="S89" s="2">
        <f t="shared" si="8"/>
        <v>-4128.4020613932189</v>
      </c>
      <c r="T89" s="2">
        <f t="shared" si="9"/>
        <v>-6001.701484769661</v>
      </c>
    </row>
    <row r="90" spans="1:20" x14ac:dyDescent="0.25">
      <c r="A90" s="1" t="s">
        <v>95</v>
      </c>
      <c r="B90" s="2">
        <f>'MP2-CBS(TQ)(raw)'!B90*2625.5</f>
        <v>-35.564268880986091</v>
      </c>
      <c r="C90" s="2">
        <f>'MP2-CBS(TQ)(raw)'!C90*2625.5</f>
        <v>-34.465674748716417</v>
      </c>
      <c r="D90" s="2">
        <f>'MP2-CBS(TQ)(raw)'!D90*2625.5</f>
        <v>1.0985941322696742</v>
      </c>
      <c r="E90" s="2">
        <f>'MP2-CBS(TQ)(raw)'!E90*2625.5</f>
        <v>-1897.740521654335</v>
      </c>
      <c r="F90" s="2">
        <f>'MP2-CBS(TQ)(raw)'!F90*2625.5</f>
        <v>-6121.915216162598</v>
      </c>
      <c r="G90" s="2">
        <f>'MP2-CBS(TQ)(raw)'!G90*2625.5</f>
        <v>-1036.5589214204488</v>
      </c>
      <c r="H90" s="2">
        <f>'MP2-CBS(TQ)(raw)'!H90*2625.5</f>
        <v>-3525.1651506860676</v>
      </c>
      <c r="I90" s="2">
        <f>'MP2-CBS(TQ)(raw)'!I90*2625.5</f>
        <v>-844.00541939228401</v>
      </c>
      <c r="J90" s="2">
        <f>'MP2-CBS(TQ)(raw)'!J90*2625.5</f>
        <v>-2578.3619774371464</v>
      </c>
      <c r="K90" s="2">
        <f>'MP2-CBS(TQ)(raw)'!K90*2625.5</f>
        <v>-1036.589272514351</v>
      </c>
      <c r="L90" s="2">
        <f>'MP2-CBS(TQ)(raw)'!L90*2625.5</f>
        <v>-3525.2366520788123</v>
      </c>
      <c r="M90" s="2">
        <f>'MP2-CBS(TQ)(raw)'!M90*2625.5</f>
        <v>-844.12740500728739</v>
      </c>
      <c r="N90" s="2">
        <f>'MP2-CBS(TQ)(raw)'!N90*2625.5</f>
        <v>-2579.236733467766</v>
      </c>
      <c r="P90" s="2">
        <f t="shared" si="5"/>
        <v>-8019.6557378169327</v>
      </c>
      <c r="Q90" s="2">
        <f t="shared" si="6"/>
        <v>-4561.7240721065164</v>
      </c>
      <c r="R90" s="2">
        <f t="shared" si="7"/>
        <v>-3422.3673968294306</v>
      </c>
      <c r="S90" s="2">
        <f t="shared" si="8"/>
        <v>-4561.8259245931631</v>
      </c>
      <c r="T90" s="2">
        <f t="shared" si="9"/>
        <v>-3423.3641384750536</v>
      </c>
    </row>
    <row r="91" spans="1:20" x14ac:dyDescent="0.25">
      <c r="A91" s="1" t="s">
        <v>96</v>
      </c>
      <c r="B91" s="2">
        <f>'MP2-CBS(TQ)(raw)'!B91*2625.5</f>
        <v>-34.630363041912787</v>
      </c>
      <c r="C91" s="2">
        <f>'MP2-CBS(TQ)(raw)'!C91*2625.5</f>
        <v>-33.574034378127436</v>
      </c>
      <c r="D91" s="2">
        <f>'MP2-CBS(TQ)(raw)'!D91*2625.5</f>
        <v>1.0563286637853511</v>
      </c>
      <c r="E91" s="2">
        <f>'MP2-CBS(TQ)(raw)'!E91*2625.5</f>
        <v>-1897.2388343441467</v>
      </c>
      <c r="F91" s="2">
        <f>'MP2-CBS(TQ)(raw)'!F91*2625.5</f>
        <v>-6121.4550757328607</v>
      </c>
      <c r="G91" s="2">
        <f>'MP2-CBS(TQ)(raw)'!G91*2625.5</f>
        <v>-1036.5596548481617</v>
      </c>
      <c r="H91" s="2">
        <f>'MP2-CBS(TQ)(raw)'!H91*2625.5</f>
        <v>-3525.123232925444</v>
      </c>
      <c r="I91" s="2">
        <f>'MP2-CBS(TQ)(raw)'!I91*2625.5</f>
        <v>-844.00875847663087</v>
      </c>
      <c r="J91" s="2">
        <f>'MP2-CBS(TQ)(raw)'!J91*2625.5</f>
        <v>-2578.3719007848586</v>
      </c>
      <c r="K91" s="2">
        <f>'MP2-CBS(TQ)(raw)'!K91*2625.5</f>
        <v>-1036.5909032117286</v>
      </c>
      <c r="L91" s="2">
        <f>'MP2-CBS(TQ)(raw)'!L91*2625.5</f>
        <v>-3525.1942613170695</v>
      </c>
      <c r="M91" s="2">
        <f>'MP2-CBS(TQ)(raw)'!M91*2625.5</f>
        <v>-844.12365060332672</v>
      </c>
      <c r="N91" s="2">
        <f>'MP2-CBS(TQ)(raw)'!N91*2625.5</f>
        <v>-2579.2110605667554</v>
      </c>
      <c r="P91" s="2">
        <f t="shared" si="5"/>
        <v>-8018.6939100770069</v>
      </c>
      <c r="Q91" s="2">
        <f t="shared" si="6"/>
        <v>-4561.6828877736061</v>
      </c>
      <c r="R91" s="2">
        <f t="shared" si="7"/>
        <v>-3422.3806592614892</v>
      </c>
      <c r="S91" s="2">
        <f t="shared" si="8"/>
        <v>-4561.7851645287983</v>
      </c>
      <c r="T91" s="2">
        <f t="shared" si="9"/>
        <v>-3423.3347111700823</v>
      </c>
    </row>
    <row r="92" spans="1:20" x14ac:dyDescent="0.25">
      <c r="A92" s="1" t="s">
        <v>34</v>
      </c>
      <c r="B92" s="2">
        <f>'MP2-CBS(TQ)(raw)'!B92*2625.5</f>
        <v>-60.486388712367756</v>
      </c>
      <c r="C92" s="2">
        <f>'MP2-CBS(TQ)(raw)'!C92*2625.5</f>
        <v>-48.645550097881937</v>
      </c>
      <c r="D92" s="2">
        <f>'MP2-CBS(TQ)(raw)'!D92*2625.5</f>
        <v>11.840838614485818</v>
      </c>
      <c r="E92" s="2">
        <f>'MP2-CBS(TQ)(raw)'!E92*2625.5</f>
        <v>-1325.8456267968163</v>
      </c>
      <c r="F92" s="2">
        <f>'MP2-CBS(TQ)(raw)'!F92*2625.5</f>
        <v>-4243.4971132515093</v>
      </c>
      <c r="G92" s="2">
        <f>'MP2-CBS(TQ)(raw)'!G92*2625.5</f>
        <v>-1037.9692854897974</v>
      </c>
      <c r="H92" s="2">
        <f>'MP2-CBS(TQ)(raw)'!H92*2625.5</f>
        <v>-3532.0822364158616</v>
      </c>
      <c r="I92" s="2">
        <f>'MP2-CBS(TQ)(raw)'!I92*2625.5</f>
        <v>-260.29449496741142</v>
      </c>
      <c r="J92" s="2">
        <f>'MP2-CBS(TQ)(raw)'!J92*2625.5</f>
        <v>-678.51033446288784</v>
      </c>
      <c r="K92" s="2">
        <f>'MP2-CBS(TQ)(raw)'!K92*2625.5</f>
        <v>-1037.9874106880277</v>
      </c>
      <c r="L92" s="2">
        <f>'MP2-CBS(TQ)(raw)'!L92*2625.5</f>
        <v>-3532.15755333477</v>
      </c>
      <c r="M92" s="2">
        <f>'MP2-CBS(TQ)(raw)'!M92*2625.5</f>
        <v>-264.19955472551982</v>
      </c>
      <c r="N92" s="2">
        <f>'MP2-CBS(TQ)(raw)'!N92*2625.5</f>
        <v>-686.35267120212654</v>
      </c>
      <c r="P92" s="2">
        <f t="shared" si="5"/>
        <v>-5569.3427400483251</v>
      </c>
      <c r="Q92" s="2">
        <f t="shared" si="6"/>
        <v>-4570.0515219056588</v>
      </c>
      <c r="R92" s="2">
        <f t="shared" si="7"/>
        <v>-938.80482943029926</v>
      </c>
      <c r="S92" s="2">
        <f t="shared" si="8"/>
        <v>-4570.1449640227975</v>
      </c>
      <c r="T92" s="2">
        <f t="shared" si="9"/>
        <v>-950.5522259276463</v>
      </c>
    </row>
    <row r="93" spans="1:20" x14ac:dyDescent="0.25">
      <c r="A93" s="1" t="s">
        <v>35</v>
      </c>
      <c r="B93" s="2">
        <f>'MP2-CBS(TQ)(raw)'!B93*2625.5</f>
        <v>-45.981519993983142</v>
      </c>
      <c r="C93" s="2">
        <f>'MP2-CBS(TQ)(raw)'!C93*2625.5</f>
        <v>-33.505367184837112</v>
      </c>
      <c r="D93" s="2">
        <f>'MP2-CBS(TQ)(raw)'!D93*2625.5</f>
        <v>12.476152809146031</v>
      </c>
      <c r="E93" s="2">
        <f>'MP2-CBS(TQ)(raw)'!E93*2625.5</f>
        <v>-1320.0978188950637</v>
      </c>
      <c r="F93" s="2">
        <f>'MP2-CBS(TQ)(raw)'!F93*2625.5</f>
        <v>-4236.9354066107735</v>
      </c>
      <c r="G93" s="2">
        <f>'MP2-CBS(TQ)(raw)'!G93*2625.5</f>
        <v>-1038.6752558498765</v>
      </c>
      <c r="H93" s="2">
        <f>'MP2-CBS(TQ)(raw)'!H93*2625.5</f>
        <v>-3533.5716202316949</v>
      </c>
      <c r="I93" s="2">
        <f>'MP2-CBS(TQ)(raw)'!I93*2625.5</f>
        <v>-260.29449496740824</v>
      </c>
      <c r="J93" s="2">
        <f>'MP2-CBS(TQ)(raw)'!J93*2625.5</f>
        <v>-678.5103344628742</v>
      </c>
      <c r="K93" s="2">
        <f>'MP2-CBS(TQ)(raw)'!K93*2625.5</f>
        <v>-1038.680940876003</v>
      </c>
      <c r="L93" s="2">
        <f>'MP2-CBS(TQ)(raw)'!L93*2625.5</f>
        <v>-3533.5524789852216</v>
      </c>
      <c r="M93" s="2">
        <f>'MP2-CBS(TQ)(raw)'!M93*2625.5</f>
        <v>-264.21096387606337</v>
      </c>
      <c r="N93" s="2">
        <f>'MP2-CBS(TQ)(raw)'!N93*2625.5</f>
        <v>-687.08347458371168</v>
      </c>
      <c r="P93" s="2">
        <f t="shared" si="5"/>
        <v>-5557.0332255058374</v>
      </c>
      <c r="Q93" s="2">
        <f t="shared" si="6"/>
        <v>-4572.2468760815718</v>
      </c>
      <c r="R93" s="2">
        <f t="shared" si="7"/>
        <v>-938.80482943028244</v>
      </c>
      <c r="S93" s="2">
        <f t="shared" si="8"/>
        <v>-4572.2334198612243</v>
      </c>
      <c r="T93" s="2">
        <f t="shared" si="9"/>
        <v>-951.29443845977505</v>
      </c>
    </row>
    <row r="94" spans="1:20" x14ac:dyDescent="0.25">
      <c r="A94" s="1" t="s">
        <v>36</v>
      </c>
      <c r="B94" s="2">
        <f>'MP2-CBS(TQ)(raw)'!B94*2625.5</f>
        <v>-50.682951591250465</v>
      </c>
      <c r="C94" s="2">
        <f>'MP2-CBS(TQ)(raw)'!C94*2625.5</f>
        <v>-38.101431731103162</v>
      </c>
      <c r="D94" s="2">
        <f>'MP2-CBS(TQ)(raw)'!D94*2625.5</f>
        <v>12.581519860147305</v>
      </c>
      <c r="E94" s="2">
        <f>'MP2-CBS(TQ)(raw)'!E94*2625.5</f>
        <v>-1321.9093551208357</v>
      </c>
      <c r="F94" s="2">
        <f>'MP2-CBS(TQ)(raw)'!F94*2625.5</f>
        <v>-4238.8312770690536</v>
      </c>
      <c r="G94" s="2">
        <f>'MP2-CBS(TQ)(raw)'!G94*2625.5</f>
        <v>-1038.2734287320307</v>
      </c>
      <c r="H94" s="2">
        <f>'MP2-CBS(TQ)(raw)'!H94*2625.5</f>
        <v>-3532.9794224368557</v>
      </c>
      <c r="I94" s="2">
        <f>'MP2-CBS(TQ)(raw)'!I94*2625.5</f>
        <v>-260.29449496724374</v>
      </c>
      <c r="J94" s="2">
        <f>'MP2-CBS(TQ)(raw)'!J94*2625.5</f>
        <v>-678.51033446250904</v>
      </c>
      <c r="K94" s="2">
        <f>'MP2-CBS(TQ)(raw)'!K94*2625.5</f>
        <v>-1038.2797128173381</v>
      </c>
      <c r="L94" s="2">
        <f>'MP2-CBS(TQ)(raw)'!L94*2625.5</f>
        <v>-3532.9621039999952</v>
      </c>
      <c r="M94" s="2">
        <f>'MP2-CBS(TQ)(raw)'!M94*2625.5</f>
        <v>-264.29030945859637</v>
      </c>
      <c r="N94" s="2">
        <f>'MP2-CBS(TQ)(raw)'!N94*2625.5</f>
        <v>-687.1070741828571</v>
      </c>
      <c r="P94" s="2">
        <f t="shared" si="5"/>
        <v>-5560.7406321898889</v>
      </c>
      <c r="Q94" s="2">
        <f t="shared" si="6"/>
        <v>-4571.2528511688861</v>
      </c>
      <c r="R94" s="2">
        <f t="shared" si="7"/>
        <v>-938.80482942975277</v>
      </c>
      <c r="S94" s="2">
        <f t="shared" si="8"/>
        <v>-4571.2418168173335</v>
      </c>
      <c r="T94" s="2">
        <f t="shared" si="9"/>
        <v>-951.39738364145342</v>
      </c>
    </row>
    <row r="95" spans="1:20" x14ac:dyDescent="0.25">
      <c r="A95" s="1" t="s">
        <v>37</v>
      </c>
      <c r="B95" s="2">
        <f>'MP2-CBS(TQ)(raw)'!B95*2625.5</f>
        <v>-61.175945536712334</v>
      </c>
      <c r="C95" s="2">
        <f>'MP2-CBS(TQ)(raw)'!C95*2625.5</f>
        <v>-49.194850182039652</v>
      </c>
      <c r="D95" s="2">
        <f>'MP2-CBS(TQ)(raw)'!D95*2625.5</f>
        <v>11.98109535467268</v>
      </c>
      <c r="E95" s="2">
        <f>'MP2-CBS(TQ)(raw)'!E95*2625.5</f>
        <v>-1326.5659824458946</v>
      </c>
      <c r="F95" s="2">
        <f>'MP2-CBS(TQ)(raw)'!F95*2625.5</f>
        <v>-4244.4454578467021</v>
      </c>
      <c r="G95" s="2">
        <f>'MP2-CBS(TQ)(raw)'!G95*2625.5</f>
        <v>-1038.2527720776834</v>
      </c>
      <c r="H95" s="2">
        <f>'MP2-CBS(TQ)(raw)'!H95*2625.5</f>
        <v>-3532.7778932487372</v>
      </c>
      <c r="I95" s="2">
        <f>'MP2-CBS(TQ)(raw)'!I95*2625.5</f>
        <v>-260.29449496714699</v>
      </c>
      <c r="J95" s="2">
        <f>'MP2-CBS(TQ)(raw)'!J95*2625.5</f>
        <v>-678.51033446231691</v>
      </c>
      <c r="K95" s="2">
        <f>'MP2-CBS(TQ)(raw)'!K95*2625.5</f>
        <v>-1038.2747045820338</v>
      </c>
      <c r="L95" s="2">
        <f>'MP2-CBS(TQ)(raw)'!L95*2625.5</f>
        <v>-3532.8801919065927</v>
      </c>
      <c r="M95" s="2">
        <f>'MP2-CBS(TQ)(raw)'!M95*2625.5</f>
        <v>-264.20220339921559</v>
      </c>
      <c r="N95" s="2">
        <f>'MP2-CBS(TQ)(raw)'!N95*2625.5</f>
        <v>-686.4594902227152</v>
      </c>
      <c r="P95" s="2">
        <f t="shared" si="5"/>
        <v>-5571.0114402925965</v>
      </c>
      <c r="Q95" s="2">
        <f t="shared" si="6"/>
        <v>-4571.0306653264206</v>
      </c>
      <c r="R95" s="2">
        <f t="shared" si="7"/>
        <v>-938.80482942946389</v>
      </c>
      <c r="S95" s="2">
        <f t="shared" si="8"/>
        <v>-4571.154896488626</v>
      </c>
      <c r="T95" s="2">
        <f t="shared" si="9"/>
        <v>-950.66169362193079</v>
      </c>
    </row>
    <row r="96" spans="1:20" x14ac:dyDescent="0.25">
      <c r="A96" s="1" t="s">
        <v>97</v>
      </c>
      <c r="B96" s="2">
        <f>'MP2-CBS(TQ)(raw)'!B96*2625.5</f>
        <v>-41.41502705957015</v>
      </c>
      <c r="C96" s="2">
        <f>'MP2-CBS(TQ)(raw)'!C96*2625.5</f>
        <v>-40.132212874534375</v>
      </c>
      <c r="D96" s="2">
        <f>'MP2-CBS(TQ)(raw)'!D96*2625.5</f>
        <v>1.2828141850357735</v>
      </c>
      <c r="E96" s="2">
        <f>'MP2-CBS(TQ)(raw)'!E96*2625.5</f>
        <v>-1199.870606375606</v>
      </c>
      <c r="F96" s="2">
        <f>'MP2-CBS(TQ)(raw)'!F96*2625.5</f>
        <v>-4038.6250632354727</v>
      </c>
      <c r="G96" s="2">
        <f>'MP2-CBS(TQ)(raw)'!G96*2625.5</f>
        <v>-1037.8568053365341</v>
      </c>
      <c r="H96" s="2">
        <f>'MP2-CBS(TQ)(raw)'!H96*2625.5</f>
        <v>-3531.8629404134613</v>
      </c>
      <c r="I96" s="2">
        <f>'MP2-CBS(TQ)(raw)'!I96*2625.5</f>
        <v>-142.01913664817025</v>
      </c>
      <c r="J96" s="2">
        <f>'MP2-CBS(TQ)(raw)'!J96*2625.5</f>
        <v>-485.3417601533427</v>
      </c>
      <c r="K96" s="2">
        <f>'MP2-CBS(TQ)(raw)'!K96*2625.5</f>
        <v>-1037.8716268051787</v>
      </c>
      <c r="L96" s="2">
        <f>'MP2-CBS(TQ)(raw)'!L96*2625.5</f>
        <v>-3531.9010091352675</v>
      </c>
      <c r="M96" s="2">
        <f>'MP2-CBS(TQ)(raw)'!M96*2625.5</f>
        <v>-142.10000548491536</v>
      </c>
      <c r="N96" s="2">
        <f>'MP2-CBS(TQ)(raw)'!N96*2625.5</f>
        <v>-486.49081531118287</v>
      </c>
      <c r="P96" s="2">
        <f t="shared" si="5"/>
        <v>-5238.4956696110785</v>
      </c>
      <c r="Q96" s="2">
        <f t="shared" si="6"/>
        <v>-4569.7197457499951</v>
      </c>
      <c r="R96" s="2">
        <f t="shared" si="7"/>
        <v>-627.36089680151292</v>
      </c>
      <c r="S96" s="2">
        <f t="shared" si="8"/>
        <v>-4569.772635940446</v>
      </c>
      <c r="T96" s="2">
        <f t="shared" si="9"/>
        <v>-628.59082079609823</v>
      </c>
    </row>
    <row r="97" spans="1:20" x14ac:dyDescent="0.25">
      <c r="A97" s="1" t="s">
        <v>98</v>
      </c>
      <c r="B97" s="2">
        <f>'MP2-CBS(TQ)(raw)'!B97*2625.5</f>
        <v>-30.774448340096246</v>
      </c>
      <c r="C97" s="2">
        <f>'MP2-CBS(TQ)(raw)'!C97*2625.5</f>
        <v>-28.916046296579143</v>
      </c>
      <c r="D97" s="2">
        <f>'MP2-CBS(TQ)(raw)'!D97*2625.5</f>
        <v>1.8584020435171029</v>
      </c>
      <c r="E97" s="2">
        <f>'MP2-CBS(TQ)(raw)'!E97*2625.5</f>
        <v>-1196.5937852375193</v>
      </c>
      <c r="F97" s="2">
        <f>'MP2-CBS(TQ)(raw)'!F97*2625.5</f>
        <v>-4034.5861392303245</v>
      </c>
      <c r="G97" s="2">
        <f>'MP2-CBS(TQ)(raw)'!G97*2625.5</f>
        <v>-1038.928930662262</v>
      </c>
      <c r="H97" s="2">
        <f>'MP2-CBS(TQ)(raw)'!H97*2625.5</f>
        <v>-3534.1156486638019</v>
      </c>
      <c r="I97" s="2">
        <f>'MP2-CBS(TQ)(raw)'!I97*2625.5</f>
        <v>-142.01913664821288</v>
      </c>
      <c r="J97" s="2">
        <f>'MP2-CBS(TQ)(raw)'!J97*2625.5</f>
        <v>-485.34176015347111</v>
      </c>
      <c r="K97" s="2">
        <f>'MP2-CBS(TQ)(raw)'!K97*2625.5</f>
        <v>-1038.9326773158605</v>
      </c>
      <c r="L97" s="2">
        <f>'MP2-CBS(TQ)(raw)'!L97*2625.5</f>
        <v>-3534.0718102999494</v>
      </c>
      <c r="M97" s="2">
        <f>'MP2-CBS(TQ)(raw)'!M97*2625.5</f>
        <v>-142.13415690670061</v>
      </c>
      <c r="N97" s="2">
        <f>'MP2-CBS(TQ)(raw)'!N97*2625.5</f>
        <v>-487.12523364875443</v>
      </c>
      <c r="P97" s="2">
        <f t="shared" si="5"/>
        <v>-5231.1799244678441</v>
      </c>
      <c r="Q97" s="2">
        <f t="shared" si="6"/>
        <v>-4573.0445793260642</v>
      </c>
      <c r="R97" s="2">
        <f t="shared" si="7"/>
        <v>-627.36089680168402</v>
      </c>
      <c r="S97" s="2">
        <f t="shared" si="8"/>
        <v>-4573.0044876158099</v>
      </c>
      <c r="T97" s="2">
        <f t="shared" si="9"/>
        <v>-629.25939055545507</v>
      </c>
    </row>
    <row r="98" spans="1:20" x14ac:dyDescent="0.25">
      <c r="A98" s="1" t="s">
        <v>99</v>
      </c>
      <c r="B98" s="2">
        <f>'MP2-CBS(TQ)(raw)'!B98*2625.5</f>
        <v>-34.661173037658372</v>
      </c>
      <c r="C98" s="2">
        <f>'MP2-CBS(TQ)(raw)'!C98*2625.5</f>
        <v>-32.799325324449519</v>
      </c>
      <c r="D98" s="2">
        <f>'MP2-CBS(TQ)(raw)'!D98*2625.5</f>
        <v>1.8618477132088502</v>
      </c>
      <c r="E98" s="2">
        <f>'MP2-CBS(TQ)(raw)'!E98*2625.5</f>
        <v>-1197.887921897559</v>
      </c>
      <c r="F98" s="2">
        <f>'MP2-CBS(TQ)(raw)'!F98*2625.5</f>
        <v>-4036.0069523574944</v>
      </c>
      <c r="G98" s="2">
        <f>'MP2-CBS(TQ)(raw)'!G98*2625.5</f>
        <v>-1038.4741818056352</v>
      </c>
      <c r="H98" s="2">
        <f>'MP2-CBS(TQ)(raw)'!H98*2625.5</f>
        <v>-3533.3986226102111</v>
      </c>
      <c r="I98" s="2">
        <f>'MP2-CBS(TQ)(raw)'!I98*2625.5</f>
        <v>-142.01913664817738</v>
      </c>
      <c r="J98" s="2">
        <f>'MP2-CBS(TQ)(raw)'!J98*2625.5</f>
        <v>-485.34176015337147</v>
      </c>
      <c r="K98" s="2">
        <f>'MP2-CBS(TQ)(raw)'!K98*2625.5</f>
        <v>-1038.4787446396517</v>
      </c>
      <c r="L98" s="2">
        <f>'MP2-CBS(TQ)(raw)'!L98*2625.5</f>
        <v>-3533.3650316863054</v>
      </c>
      <c r="M98" s="2">
        <f>'MP2-CBS(TQ)(raw)'!M98*2625.5</f>
        <v>-142.13217169920406</v>
      </c>
      <c r="N98" s="2">
        <f>'MP2-CBS(TQ)(raw)'!N98*2625.5</f>
        <v>-487.11960090544295</v>
      </c>
      <c r="P98" s="2">
        <f t="shared" si="5"/>
        <v>-5233.8948742550529</v>
      </c>
      <c r="Q98" s="2">
        <f t="shared" si="6"/>
        <v>-4571.8728044158461</v>
      </c>
      <c r="R98" s="2">
        <f t="shared" si="7"/>
        <v>-627.36089680154885</v>
      </c>
      <c r="S98" s="2">
        <f t="shared" si="8"/>
        <v>-4571.8437763259572</v>
      </c>
      <c r="T98" s="2">
        <f t="shared" si="9"/>
        <v>-629.25177260464704</v>
      </c>
    </row>
    <row r="99" spans="1:20" x14ac:dyDescent="0.25">
      <c r="A99" s="1" t="s">
        <v>100</v>
      </c>
      <c r="B99" s="2">
        <f>'MP2-CBS(TQ)(raw)'!B99*2625.5</f>
        <v>-40.942222167291838</v>
      </c>
      <c r="C99" s="2">
        <f>'MP2-CBS(TQ)(raw)'!C99*2625.5</f>
        <v>-39.6450726690327</v>
      </c>
      <c r="D99" s="2">
        <f>'MP2-CBS(TQ)(raw)'!D99*2625.5</f>
        <v>1.2971494982591385</v>
      </c>
      <c r="E99" s="2">
        <f>'MP2-CBS(TQ)(raw)'!E99*2625.5</f>
        <v>-1199.9470807390396</v>
      </c>
      <c r="F99" s="2">
        <f>'MP2-CBS(TQ)(raw)'!F99*2625.5</f>
        <v>-4038.8346299016725</v>
      </c>
      <c r="G99" s="2">
        <f>'MP2-CBS(TQ)(raw)'!G99*2625.5</f>
        <v>-1038.0524372138543</v>
      </c>
      <c r="H99" s="2">
        <f>'MP2-CBS(TQ)(raw)'!H99*2625.5</f>
        <v>-3532.4261544579381</v>
      </c>
      <c r="I99" s="2">
        <f>'MP2-CBS(TQ)(raw)'!I99*2625.5</f>
        <v>-142.01913664820333</v>
      </c>
      <c r="J99" s="2">
        <f>'MP2-CBS(TQ)(raw)'!J99*2625.5</f>
        <v>-485.34176015342433</v>
      </c>
      <c r="K99" s="2">
        <f>'MP2-CBS(TQ)(raw)'!K99*2625.5</f>
        <v>-1038.0720671608806</v>
      </c>
      <c r="L99" s="2">
        <f>'MP2-CBS(TQ)(raw)'!L99*2625.5</f>
        <v>-3532.4989474087834</v>
      </c>
      <c r="M99" s="2">
        <f>'MP2-CBS(TQ)(raw)'!M99*2625.5</f>
        <v>-142.09712151393123</v>
      </c>
      <c r="N99" s="2">
        <f>'MP2-CBS(TQ)(raw)'!N99*2625.5</f>
        <v>-486.46850188808452</v>
      </c>
      <c r="P99" s="2">
        <f t="shared" si="5"/>
        <v>-5238.7817106407119</v>
      </c>
      <c r="Q99" s="2">
        <f t="shared" si="6"/>
        <v>-4570.4785916717919</v>
      </c>
      <c r="R99" s="2">
        <f t="shared" si="7"/>
        <v>-627.36089680162763</v>
      </c>
      <c r="S99" s="2">
        <f t="shared" si="8"/>
        <v>-4570.5710145696639</v>
      </c>
      <c r="T99" s="2">
        <f t="shared" si="9"/>
        <v>-628.56562340201572</v>
      </c>
    </row>
    <row r="100" spans="1:20" x14ac:dyDescent="0.25">
      <c r="A100" s="1" t="s">
        <v>101</v>
      </c>
      <c r="B100" s="2">
        <f>'MP2-CBS(TQ)(raw)'!B100*2625.5</f>
        <v>-65.512310880767174</v>
      </c>
      <c r="C100" s="2">
        <f>'MP2-CBS(TQ)(raw)'!C100*2625.5</f>
        <v>-64.558261524347344</v>
      </c>
      <c r="D100" s="2">
        <f>'MP2-CBS(TQ)(raw)'!D100*2625.5</f>
        <v>0.95404935641982624</v>
      </c>
      <c r="E100" s="2">
        <f>'MP2-CBS(TQ)(raw)'!E100*2625.5</f>
        <v>-1722.6556824211077</v>
      </c>
      <c r="F100" s="2">
        <f>'MP2-CBS(TQ)(raw)'!F100*2625.5</f>
        <v>-5508.2933323100797</v>
      </c>
      <c r="G100" s="2">
        <f>'MP2-CBS(TQ)(raw)'!G100*2625.5</f>
        <v>-1036.4398933947211</v>
      </c>
      <c r="H100" s="2">
        <f>'MP2-CBS(TQ)(raw)'!H100*2625.5</f>
        <v>-3525.2979207335011</v>
      </c>
      <c r="I100" s="2">
        <f>'MP2-CBS(TQ)(raw)'!I100*2625.5</f>
        <v>-655.30180334752947</v>
      </c>
      <c r="J100" s="2">
        <f>'MP2-CBS(TQ)(raw)'!J100*2625.5</f>
        <v>-1948.3970863746695</v>
      </c>
      <c r="K100" s="2">
        <f>'MP2-CBS(TQ)(raw)'!K100*2625.5</f>
        <v>-1036.4601331248884</v>
      </c>
      <c r="L100" s="2">
        <f>'MP2-CBS(TQ)(raw)'!L100*2625.5</f>
        <v>-3525.210704763263</v>
      </c>
      <c r="M100" s="2">
        <f>'MP2-CBS(TQ)(raw)'!M100*2625.5</f>
        <v>-655.40574684023068</v>
      </c>
      <c r="N100" s="2">
        <f>'MP2-CBS(TQ)(raw)'!N100*2625.5</f>
        <v>-1949.3141684784584</v>
      </c>
      <c r="P100" s="2">
        <f t="shared" si="5"/>
        <v>-7230.9490147311872</v>
      </c>
      <c r="Q100" s="2">
        <f t="shared" si="6"/>
        <v>-4561.7378141282225</v>
      </c>
      <c r="R100" s="2">
        <f t="shared" si="7"/>
        <v>-2603.6988897221991</v>
      </c>
      <c r="S100" s="2">
        <f t="shared" si="8"/>
        <v>-4561.6708378881513</v>
      </c>
      <c r="T100" s="2">
        <f t="shared" si="9"/>
        <v>-2604.7199153186893</v>
      </c>
    </row>
    <row r="101" spans="1:20" x14ac:dyDescent="0.25">
      <c r="A101" s="1" t="s">
        <v>102</v>
      </c>
      <c r="B101" s="2">
        <f>'MP2-CBS(TQ)(raw)'!B101*2625.5</f>
        <v>-67.034140657708718</v>
      </c>
      <c r="C101" s="2">
        <f>'MP2-CBS(TQ)(raw)'!C101*2625.5</f>
        <v>-66.0578702685781</v>
      </c>
      <c r="D101" s="2">
        <f>'MP2-CBS(TQ)(raw)'!D101*2625.5</f>
        <v>0.97627038913062925</v>
      </c>
      <c r="E101" s="2">
        <f>'MP2-CBS(TQ)(raw)'!E101*2625.5</f>
        <v>-1723.6465655222651</v>
      </c>
      <c r="F101" s="2">
        <f>'MP2-CBS(TQ)(raw)'!F101*2625.5</f>
        <v>-5509.6721918269222</v>
      </c>
      <c r="G101" s="2">
        <f>'MP2-CBS(TQ)(raw)'!G101*2625.5</f>
        <v>-1036.8327981319776</v>
      </c>
      <c r="H101" s="2">
        <f>'MP2-CBS(TQ)(raw)'!H101*2625.5</f>
        <v>-3525.8888978126975</v>
      </c>
      <c r="I101" s="2">
        <f>'MP2-CBS(TQ)(raw)'!I101*2625.5</f>
        <v>-655.32792549427108</v>
      </c>
      <c r="J101" s="2">
        <f>'MP2-CBS(TQ)(raw)'!J101*2625.5</f>
        <v>-1948.2349952525326</v>
      </c>
      <c r="K101" s="2">
        <f>'MP2-CBS(TQ)(raw)'!K101*2625.5</f>
        <v>-1036.856329106804</v>
      </c>
      <c r="L101" s="2">
        <f>'MP2-CBS(TQ)(raw)'!L101*2625.5</f>
        <v>-3525.8272082618405</v>
      </c>
      <c r="M101" s="2">
        <f>'MP2-CBS(TQ)(raw)'!M101*2625.5</f>
        <v>-655.43008668328173</v>
      </c>
      <c r="N101" s="2">
        <f>'MP2-CBS(TQ)(raw)'!N101*2625.5</f>
        <v>-1949.1472630286835</v>
      </c>
      <c r="P101" s="2">
        <f t="shared" si="5"/>
        <v>-7233.3187573491869</v>
      </c>
      <c r="Q101" s="2">
        <f t="shared" si="6"/>
        <v>-4562.721695944675</v>
      </c>
      <c r="R101" s="2">
        <f t="shared" si="7"/>
        <v>-2603.5629207468037</v>
      </c>
      <c r="S101" s="2">
        <f t="shared" si="8"/>
        <v>-4562.6835373686445</v>
      </c>
      <c r="T101" s="2">
        <f t="shared" si="9"/>
        <v>-2604.5773497119653</v>
      </c>
    </row>
    <row r="102" spans="1:20" x14ac:dyDescent="0.25">
      <c r="A102" s="1" t="s">
        <v>103</v>
      </c>
      <c r="B102" s="2">
        <f>'MP2-CBS(TQ)(raw)'!B102*2625.5</f>
        <v>-56.636849162798519</v>
      </c>
      <c r="C102" s="2">
        <f>'MP2-CBS(TQ)(raw)'!C102*2625.5</f>
        <v>-55.559188655505459</v>
      </c>
      <c r="D102" s="2">
        <f>'MP2-CBS(TQ)(raw)'!D102*2625.5</f>
        <v>1.0776605072930627</v>
      </c>
      <c r="E102" s="2">
        <f>'MP2-CBS(TQ)(raw)'!E102*2625.5</f>
        <v>-1719.0180773671243</v>
      </c>
      <c r="F102" s="2">
        <f>'MP2-CBS(TQ)(raw)'!F102*2625.5</f>
        <v>-5504.3865290489894</v>
      </c>
      <c r="G102" s="2">
        <f>'MP2-CBS(TQ)(raw)'!G102*2625.5</f>
        <v>-1036.8791708839776</v>
      </c>
      <c r="H102" s="2">
        <f>'MP2-CBS(TQ)(raw)'!H102*2625.5</f>
        <v>-3526.5496284945675</v>
      </c>
      <c r="I102" s="2">
        <f>'MP2-CBS(TQ)(raw)'!I102*2625.5</f>
        <v>-655.11390954781405</v>
      </c>
      <c r="J102" s="2">
        <f>'MP2-CBS(TQ)(raw)'!J102*2625.5</f>
        <v>-1948.2250483269559</v>
      </c>
      <c r="K102" s="2">
        <f>'MP2-CBS(TQ)(raw)'!K102*2625.5</f>
        <v>-1036.8915155857189</v>
      </c>
      <c r="L102" s="2">
        <f>'MP2-CBS(TQ)(raw)'!L102*2625.5</f>
        <v>-3526.4445477889039</v>
      </c>
      <c r="M102" s="2">
        <f>'MP2-CBS(TQ)(raw)'!M102*2625.5</f>
        <v>-655.22365162274343</v>
      </c>
      <c r="N102" s="2">
        <f>'MP2-CBS(TQ)(raw)'!N102*2625.5</f>
        <v>-1949.2857027632422</v>
      </c>
      <c r="P102" s="2">
        <f t="shared" si="5"/>
        <v>-7223.4046064161139</v>
      </c>
      <c r="Q102" s="2">
        <f t="shared" si="6"/>
        <v>-4563.4287993785456</v>
      </c>
      <c r="R102" s="2">
        <f t="shared" si="7"/>
        <v>-2603.3389578747701</v>
      </c>
      <c r="S102" s="2">
        <f t="shared" si="8"/>
        <v>-4563.3360633746233</v>
      </c>
      <c r="T102" s="2">
        <f t="shared" si="9"/>
        <v>-2604.5093543859857</v>
      </c>
    </row>
    <row r="103" spans="1:20" x14ac:dyDescent="0.25">
      <c r="A103" s="1" t="s">
        <v>104</v>
      </c>
      <c r="B103" s="2">
        <f>'MP2-CBS(TQ)(raw)'!B103*2625.5</f>
        <v>-68.283865462558069</v>
      </c>
      <c r="C103" s="2">
        <f>'MP2-CBS(TQ)(raw)'!C103*2625.5</f>
        <v>-67.231403985048672</v>
      </c>
      <c r="D103" s="2">
        <f>'MP2-CBS(TQ)(raw)'!D103*2625.5</f>
        <v>1.0524614775094008</v>
      </c>
      <c r="E103" s="2">
        <f>'MP2-CBS(TQ)(raw)'!E103*2625.5</f>
        <v>-1724.3869133933583</v>
      </c>
      <c r="F103" s="2">
        <f>'MP2-CBS(TQ)(raw)'!F103*2625.5</f>
        <v>-5509.4905456685328</v>
      </c>
      <c r="G103" s="2">
        <f>'MP2-CBS(TQ)(raw)'!G103*2625.5</f>
        <v>-1036.5778200975199</v>
      </c>
      <c r="H103" s="2">
        <f>'MP2-CBS(TQ)(raw)'!H103*2625.5</f>
        <v>-3525.5366399426666</v>
      </c>
      <c r="I103" s="2">
        <f>'MP2-CBS(TQ)(raw)'!I103*2625.5</f>
        <v>-655.36448193538922</v>
      </c>
      <c r="J103" s="2">
        <f>'MP2-CBS(TQ)(raw)'!J103*2625.5</f>
        <v>-1948.1146516237573</v>
      </c>
      <c r="K103" s="2">
        <f>'MP2-CBS(TQ)(raw)'!K103*2625.5</f>
        <v>-1036.6012122694035</v>
      </c>
      <c r="L103" s="2">
        <f>'MP2-CBS(TQ)(raw)'!L103*2625.5</f>
        <v>-3525.4974549342865</v>
      </c>
      <c r="M103" s="2">
        <f>'MP2-CBS(TQ)(raw)'!M103*2625.5</f>
        <v>-655.47060600064799</v>
      </c>
      <c r="N103" s="2">
        <f>'MP2-CBS(TQ)(raw)'!N103*2625.5</f>
        <v>-1949.0767818725035</v>
      </c>
      <c r="P103" s="2">
        <f t="shared" si="5"/>
        <v>-7233.8774590618914</v>
      </c>
      <c r="Q103" s="2">
        <f t="shared" si="6"/>
        <v>-4562.1144600401867</v>
      </c>
      <c r="R103" s="2">
        <f t="shared" si="7"/>
        <v>-2603.4791335591462</v>
      </c>
      <c r="S103" s="2">
        <f t="shared" si="8"/>
        <v>-4562.0986672036897</v>
      </c>
      <c r="T103" s="2">
        <f t="shared" si="9"/>
        <v>-2604.5473878731514</v>
      </c>
    </row>
    <row r="104" spans="1:20" x14ac:dyDescent="0.25">
      <c r="A104" s="1" t="s">
        <v>105</v>
      </c>
      <c r="B104" s="2">
        <f>'MP2-CBS(TQ)(raw)'!B104*2625.5</f>
        <v>-64.883585761690057</v>
      </c>
      <c r="C104" s="2">
        <f>'MP2-CBS(TQ)(raw)'!C104*2625.5</f>
        <v>-63.906628223198339</v>
      </c>
      <c r="D104" s="2">
        <f>'MP2-CBS(TQ)(raw)'!D104*2625.5</f>
        <v>0.97695753849171862</v>
      </c>
      <c r="E104" s="2">
        <f>'MP2-CBS(TQ)(raw)'!E104*2625.5</f>
        <v>-1721.6122429044979</v>
      </c>
      <c r="F104" s="2">
        <f>'MP2-CBS(TQ)(raw)'!F104*2625.5</f>
        <v>-5507.3634352737081</v>
      </c>
      <c r="G104" s="2">
        <f>'MP2-CBS(TQ)(raw)'!G104*2625.5</f>
        <v>-1036.0056835255409</v>
      </c>
      <c r="H104" s="2">
        <f>'MP2-CBS(TQ)(raw)'!H104*2625.5</f>
        <v>-3524.7630416158531</v>
      </c>
      <c r="I104" s="2">
        <f>'MP2-CBS(TQ)(raw)'!I104*2625.5</f>
        <v>-655.22794041163081</v>
      </c>
      <c r="J104" s="2">
        <f>'MP2-CBS(TQ)(raw)'!J104*2625.5</f>
        <v>-1948.0954268634916</v>
      </c>
      <c r="K104" s="2">
        <f>'MP2-CBS(TQ)(raw)'!K104*2625.5</f>
        <v>-1036.0305324227495</v>
      </c>
      <c r="L104" s="2">
        <f>'MP2-CBS(TQ)(raw)'!L104*2625.5</f>
        <v>-3524.7256877890613</v>
      </c>
      <c r="M104" s="2">
        <f>'MP2-CBS(TQ)(raw)'!M104*2625.5</f>
        <v>-655.3257232754429</v>
      </c>
      <c r="N104" s="2">
        <f>'MP2-CBS(TQ)(raw)'!N104*2625.5</f>
        <v>-1948.9871064677548</v>
      </c>
      <c r="P104" s="2">
        <f t="shared" si="5"/>
        <v>-7228.9756781782062</v>
      </c>
      <c r="Q104" s="2">
        <f t="shared" si="6"/>
        <v>-4560.7687251413936</v>
      </c>
      <c r="R104" s="2">
        <f t="shared" si="7"/>
        <v>-2603.3233672751226</v>
      </c>
      <c r="S104" s="2">
        <f t="shared" si="8"/>
        <v>-4560.7562202118106</v>
      </c>
      <c r="T104" s="2">
        <f t="shared" si="9"/>
        <v>-2604.3128297431977</v>
      </c>
    </row>
    <row r="105" spans="1:20" x14ac:dyDescent="0.25">
      <c r="A105" s="1" t="s">
        <v>106</v>
      </c>
      <c r="B105" s="2">
        <f>'MP2-CBS(TQ)(raw)'!B105*2625.5</f>
        <v>-63.768577492189706</v>
      </c>
      <c r="C105" s="2">
        <f>'MP2-CBS(TQ)(raw)'!C105*2625.5</f>
        <v>-62.823341745912316</v>
      </c>
      <c r="D105" s="2">
        <f>'MP2-CBS(TQ)(raw)'!D105*2625.5</f>
        <v>0.94523574627739038</v>
      </c>
      <c r="E105" s="2">
        <f>'MP2-CBS(TQ)(raw)'!E105*2625.5</f>
        <v>-1721.333726217202</v>
      </c>
      <c r="F105" s="2">
        <f>'MP2-CBS(TQ)(raw)'!F105*2625.5</f>
        <v>-5506.8764262680133</v>
      </c>
      <c r="G105" s="2">
        <f>'MP2-CBS(TQ)(raw)'!G105*2625.5</f>
        <v>-1036.067255064868</v>
      </c>
      <c r="H105" s="2">
        <f>'MP2-CBS(TQ)(raw)'!H105*2625.5</f>
        <v>-3524.7725520583276</v>
      </c>
      <c r="I105" s="2">
        <f>'MP2-CBS(TQ)(raw)'!I105*2625.5</f>
        <v>-655.42671966685339</v>
      </c>
      <c r="J105" s="2">
        <f>'MP2-CBS(TQ)(raw)'!J105*2625.5</f>
        <v>-1948.1750482029756</v>
      </c>
      <c r="K105" s="2">
        <f>'MP2-CBS(TQ)(raw)'!K105*2625.5</f>
        <v>-1036.0861786862069</v>
      </c>
      <c r="L105" s="2">
        <f>'MP2-CBS(TQ)(raw)'!L105*2625.5</f>
        <v>-3524.7087175935808</v>
      </c>
      <c r="M105" s="2">
        <f>'MP2-CBS(TQ)(raw)'!M105*2625.5</f>
        <v>-655.52216916848306</v>
      </c>
      <c r="N105" s="2">
        <f>'MP2-CBS(TQ)(raw)'!N105*2625.5</f>
        <v>-1949.0697452910315</v>
      </c>
      <c r="P105" s="2">
        <f t="shared" si="5"/>
        <v>-7228.2101524852151</v>
      </c>
      <c r="Q105" s="2">
        <f t="shared" si="6"/>
        <v>-4560.8398071231959</v>
      </c>
      <c r="R105" s="2">
        <f t="shared" si="7"/>
        <v>-2603.601767869829</v>
      </c>
      <c r="S105" s="2">
        <f t="shared" si="8"/>
        <v>-4560.7948962797873</v>
      </c>
      <c r="T105" s="2">
        <f t="shared" si="9"/>
        <v>-2604.5919144595146</v>
      </c>
    </row>
    <row r="106" spans="1:20" x14ac:dyDescent="0.25">
      <c r="A106" s="1" t="s">
        <v>107</v>
      </c>
      <c r="B106" s="2">
        <f>'MP2-CBS(TQ)(raw)'!B106*2625.5</f>
        <v>-52.103126180022009</v>
      </c>
      <c r="C106" s="2">
        <f>'MP2-CBS(TQ)(raw)'!C106*2625.5</f>
        <v>-50.735653001593462</v>
      </c>
      <c r="D106" s="2">
        <f>'MP2-CBS(TQ)(raw)'!D106*2625.5</f>
        <v>1.3674731784285505</v>
      </c>
      <c r="E106" s="2">
        <f>'MP2-CBS(TQ)(raw)'!E106*2625.5</f>
        <v>-1864.7974531560833</v>
      </c>
      <c r="F106" s="2">
        <f>'MP2-CBS(TQ)(raw)'!F106*2625.5</f>
        <v>-6023.6613879888209</v>
      </c>
      <c r="G106" s="2">
        <f>'MP2-CBS(TQ)(raw)'!G106*2625.5</f>
        <v>-1037.4228752057886</v>
      </c>
      <c r="H106" s="2">
        <f>'MP2-CBS(TQ)(raw)'!H106*2625.5</f>
        <v>-3526.5949835801853</v>
      </c>
      <c r="I106" s="2">
        <f>'MP2-CBS(TQ)(raw)'!I106*2625.5</f>
        <v>-801.30917329844351</v>
      </c>
      <c r="J106" s="2">
        <f>'MP2-CBS(TQ)(raw)'!J106*2625.5</f>
        <v>-2471.0286828804647</v>
      </c>
      <c r="K106" s="2">
        <f>'MP2-CBS(TQ)(raw)'!K106*2625.5</f>
        <v>-1037.4527313397616</v>
      </c>
      <c r="L106" s="2">
        <f>'MP2-CBS(TQ)(raw)'!L106*2625.5</f>
        <v>-3526.6072843279867</v>
      </c>
      <c r="M106" s="2">
        <f>'MP2-CBS(TQ)(raw)'!M106*2625.5</f>
        <v>-801.49936025043542</v>
      </c>
      <c r="N106" s="2">
        <f>'MP2-CBS(TQ)(raw)'!N106*2625.5</f>
        <v>-2472.1638122251275</v>
      </c>
      <c r="P106" s="2">
        <f t="shared" si="5"/>
        <v>-7888.458841144904</v>
      </c>
      <c r="Q106" s="2">
        <f t="shared" si="6"/>
        <v>-4564.0178587859737</v>
      </c>
      <c r="R106" s="2">
        <f t="shared" si="7"/>
        <v>-3272.3378561789082</v>
      </c>
      <c r="S106" s="2">
        <f t="shared" si="8"/>
        <v>-4564.0600156677483</v>
      </c>
      <c r="T106" s="2">
        <f t="shared" si="9"/>
        <v>-3273.663172475563</v>
      </c>
    </row>
    <row r="107" spans="1:20" x14ac:dyDescent="0.25">
      <c r="A107" s="1" t="s">
        <v>108</v>
      </c>
      <c r="B107" s="2">
        <f>'MP2-CBS(TQ)(raw)'!B107*2625.5</f>
        <v>-45.216964280014707</v>
      </c>
      <c r="C107" s="2">
        <f>'MP2-CBS(TQ)(raw)'!C107*2625.5</f>
        <v>-43.987883877750647</v>
      </c>
      <c r="D107" s="2">
        <f>'MP2-CBS(TQ)(raw)'!D107*2625.5</f>
        <v>1.2290804022640653</v>
      </c>
      <c r="E107" s="2">
        <f>'MP2-CBS(TQ)(raw)'!E107*2625.5</f>
        <v>-1860.0183626867633</v>
      </c>
      <c r="F107" s="2">
        <f>'MP2-CBS(TQ)(raw)'!F107*2625.5</f>
        <v>-6018.7434917417659</v>
      </c>
      <c r="G107" s="2">
        <f>'MP2-CBS(TQ)(raw)'!G107*2625.5</f>
        <v>-1036.2503939779892</v>
      </c>
      <c r="H107" s="2">
        <f>'MP2-CBS(TQ)(raw)'!H107*2625.5</f>
        <v>-3524.8375680920626</v>
      </c>
      <c r="I107" s="2">
        <f>'MP2-CBS(TQ)(raw)'!I107*2625.5</f>
        <v>-801.33068245873062</v>
      </c>
      <c r="J107" s="2">
        <f>'MP2-CBS(TQ)(raw)'!J107*2625.5</f>
        <v>-2471.1262456197323</v>
      </c>
      <c r="K107" s="2">
        <f>'MP2-CBS(TQ)(raw)'!K107*2625.5</f>
        <v>-1036.2791895150629</v>
      </c>
      <c r="L107" s="2">
        <f>'MP2-CBS(TQ)(raw)'!L107*2625.5</f>
        <v>-3524.8560803051373</v>
      </c>
      <c r="M107" s="2">
        <f>'MP2-CBS(TQ)(raw)'!M107*2625.5</f>
        <v>-801.50333430045475</v>
      </c>
      <c r="N107" s="2">
        <f>'MP2-CBS(TQ)(raw)'!N107*2625.5</f>
        <v>-2472.1353664301228</v>
      </c>
      <c r="P107" s="2">
        <f t="shared" si="5"/>
        <v>-7878.7618544285287</v>
      </c>
      <c r="Q107" s="2">
        <f t="shared" si="6"/>
        <v>-4561.0879620700516</v>
      </c>
      <c r="R107" s="2">
        <f t="shared" si="7"/>
        <v>-3272.4569280784631</v>
      </c>
      <c r="S107" s="2">
        <f t="shared" si="8"/>
        <v>-4561.1352698201999</v>
      </c>
      <c r="T107" s="2">
        <f t="shared" si="9"/>
        <v>-3273.6387007305775</v>
      </c>
    </row>
    <row r="108" spans="1:20" x14ac:dyDescent="0.25">
      <c r="A108" s="1" t="s">
        <v>109</v>
      </c>
      <c r="B108" s="2">
        <f>'MP2-CBS(TQ)(raw)'!B108*2625.5</f>
        <v>-80.444843143680444</v>
      </c>
      <c r="C108" s="2">
        <f>'MP2-CBS(TQ)(raw)'!C108*2625.5</f>
        <v>-78.319707792117654</v>
      </c>
      <c r="D108" s="2">
        <f>'MP2-CBS(TQ)(raw)'!D108*2625.5</f>
        <v>2.1251353515628018</v>
      </c>
      <c r="E108" s="2">
        <f>'MP2-CBS(TQ)(raw)'!E108*2625.5</f>
        <v>-3626.2841985120699</v>
      </c>
      <c r="F108" s="2">
        <f>'MP2-CBS(TQ)(raw)'!F108*2625.5</f>
        <v>-11118.893298145151</v>
      </c>
      <c r="G108" s="2">
        <f>'MP2-CBS(TQ)(raw)'!G108*2625.5</f>
        <v>-1036.5978965084939</v>
      </c>
      <c r="H108" s="2">
        <f>'MP2-CBS(TQ)(raw)'!H108*2625.5</f>
        <v>-3525.269272559266</v>
      </c>
      <c r="I108" s="2">
        <f>'MP2-CBS(TQ)(raw)'!I108*2625.5</f>
        <v>-2551.5679656513412</v>
      </c>
      <c r="J108" s="2">
        <f>'MP2-CBS(TQ)(raw)'!J108*2625.5</f>
        <v>-7551.2975187944394</v>
      </c>
      <c r="K108" s="2">
        <f>'MP2-CBS(TQ)(raw)'!K108*2625.5</f>
        <v>-1036.6420606832637</v>
      </c>
      <c r="L108" s="2">
        <f>'MP2-CBS(TQ)(raw)'!L108*2625.5</f>
        <v>-3525.2624477105978</v>
      </c>
      <c r="M108" s="2">
        <f>'MP2-CBS(TQ)(raw)'!M108*2625.5</f>
        <v>-2551.8945518447395</v>
      </c>
      <c r="N108" s="2">
        <f>'MP2-CBS(TQ)(raw)'!N108*2625.5</f>
        <v>-7553.0587286265027</v>
      </c>
      <c r="P108" s="2">
        <f t="shared" si="5"/>
        <v>-14745.177496657221</v>
      </c>
      <c r="Q108" s="2">
        <f t="shared" si="6"/>
        <v>-4561.8671690677602</v>
      </c>
      <c r="R108" s="2">
        <f t="shared" si="7"/>
        <v>-10102.865484445781</v>
      </c>
      <c r="S108" s="2">
        <f t="shared" si="8"/>
        <v>-4561.9045083938618</v>
      </c>
      <c r="T108" s="2">
        <f t="shared" si="9"/>
        <v>-10104.953280471242</v>
      </c>
    </row>
    <row r="109" spans="1:20" x14ac:dyDescent="0.25">
      <c r="A109" s="1" t="s">
        <v>110</v>
      </c>
      <c r="B109" s="2">
        <f>'MP2-CBS(TQ)(raw)'!B109*2625.5</f>
        <v>-52.563401973894614</v>
      </c>
      <c r="C109" s="2">
        <f>'MP2-CBS(TQ)(raw)'!C109*2625.5</f>
        <v>-50.531278678636589</v>
      </c>
      <c r="D109" s="2">
        <f>'MP2-CBS(TQ)(raw)'!D109*2625.5</f>
        <v>2.032123295258029</v>
      </c>
      <c r="E109" s="2">
        <f>'MP2-CBS(TQ)(raw)'!E109*2625.5</f>
        <v>-3613.6148140844725</v>
      </c>
      <c r="F109" s="2">
        <f>'MP2-CBS(TQ)(raw)'!F109*2625.5</f>
        <v>-11103.713169131479</v>
      </c>
      <c r="G109" s="2">
        <f>'MP2-CBS(TQ)(raw)'!G109*2625.5</f>
        <v>-1036.7878210955705</v>
      </c>
      <c r="H109" s="2">
        <f>'MP2-CBS(TQ)(raw)'!H109*2625.5</f>
        <v>-3526.4840766730513</v>
      </c>
      <c r="I109" s="2">
        <f>'MP2-CBS(TQ)(raw)'!I109*2625.5</f>
        <v>-2551.0619329824503</v>
      </c>
      <c r="J109" s="2">
        <f>'MP2-CBS(TQ)(raw)'!J109*2625.5</f>
        <v>-7550.4307504909857</v>
      </c>
      <c r="K109" s="2">
        <f>'MP2-CBS(TQ)(raw)'!K109*2625.5</f>
        <v>-1036.8114376985911</v>
      </c>
      <c r="L109" s="2">
        <f>'MP2-CBS(TQ)(raw)'!L109*2625.5</f>
        <v>-3526.3792049960125</v>
      </c>
      <c r="M109" s="2">
        <f>'MP2-CBS(TQ)(raw)'!M109*2625.5</f>
        <v>-2551.3569313135445</v>
      </c>
      <c r="N109" s="2">
        <f>'MP2-CBS(TQ)(raw)'!N109*2625.5</f>
        <v>-7552.2491305291678</v>
      </c>
      <c r="P109" s="2">
        <f t="shared" si="5"/>
        <v>-14717.327983215951</v>
      </c>
      <c r="Q109" s="2">
        <f t="shared" si="6"/>
        <v>-4563.2718977686218</v>
      </c>
      <c r="R109" s="2">
        <f t="shared" si="7"/>
        <v>-10101.492683473436</v>
      </c>
      <c r="S109" s="2">
        <f t="shared" si="8"/>
        <v>-4563.1906426946034</v>
      </c>
      <c r="T109" s="2">
        <f t="shared" si="9"/>
        <v>-10103.606061842713</v>
      </c>
    </row>
    <row r="110" spans="1:20" x14ac:dyDescent="0.25">
      <c r="A110" s="1" t="s">
        <v>111</v>
      </c>
      <c r="B110" s="2">
        <f>'MP2-CBS(TQ)(raw)'!B110*2625.5</f>
        <v>-47.556345365651552</v>
      </c>
      <c r="C110" s="2">
        <f>'MP2-CBS(TQ)(raw)'!C110*2625.5</f>
        <v>-45.543472941410009</v>
      </c>
      <c r="D110" s="2">
        <f>'MP2-CBS(TQ)(raw)'!D110*2625.5</f>
        <v>2.012872424241543</v>
      </c>
      <c r="E110" s="2">
        <f>'MP2-CBS(TQ)(raw)'!E110*2625.5</f>
        <v>-3611.9502034728025</v>
      </c>
      <c r="F110" s="2">
        <f>'MP2-CBS(TQ)(raw)'!F110*2625.5</f>
        <v>-11099.35952005696</v>
      </c>
      <c r="G110" s="2">
        <f>'MP2-CBS(TQ)(raw)'!G110*2625.5</f>
        <v>-1036.3088866374308</v>
      </c>
      <c r="H110" s="2">
        <f>'MP2-CBS(TQ)(raw)'!H110*2625.5</f>
        <v>-3525.538971355074</v>
      </c>
      <c r="I110" s="2">
        <f>'MP2-CBS(TQ)(raw)'!I110*2625.5</f>
        <v>-2551.5432892683439</v>
      </c>
      <c r="J110" s="2">
        <f>'MP2-CBS(TQ)(raw)'!J110*2625.5</f>
        <v>-7550.3622309032626</v>
      </c>
      <c r="K110" s="2">
        <f>'MP2-CBS(TQ)(raw)'!K110*2625.5</f>
        <v>-1036.340750381509</v>
      </c>
      <c r="L110" s="2">
        <f>'MP2-CBS(TQ)(raw)'!L110*2625.5</f>
        <v>-3525.5317548626658</v>
      </c>
      <c r="M110" s="2">
        <f>'MP2-CBS(TQ)(raw)'!M110*2625.5</f>
        <v>-2551.8286482951303</v>
      </c>
      <c r="N110" s="2">
        <f>'MP2-CBS(TQ)(raw)'!N110*2625.5</f>
        <v>-7552.0650970490478</v>
      </c>
      <c r="P110" s="2">
        <f t="shared" si="5"/>
        <v>-14711.309723529763</v>
      </c>
      <c r="Q110" s="2">
        <f t="shared" si="6"/>
        <v>-4561.8478579925049</v>
      </c>
      <c r="R110" s="2">
        <f t="shared" si="7"/>
        <v>-10101.905520171607</v>
      </c>
      <c r="S110" s="2">
        <f t="shared" si="8"/>
        <v>-4561.872505244175</v>
      </c>
      <c r="T110" s="2">
        <f t="shared" si="9"/>
        <v>-10103.893745344178</v>
      </c>
    </row>
    <row r="111" spans="1:20" x14ac:dyDescent="0.25">
      <c r="A111" s="1" t="s">
        <v>112</v>
      </c>
      <c r="B111" s="2">
        <f>'MP2-CBS(TQ)(raw)'!B111*2625.5</f>
        <v>-69.053491283297703</v>
      </c>
      <c r="C111" s="2">
        <f>'MP2-CBS(TQ)(raw)'!C111*2625.5</f>
        <v>-67.227214658592928</v>
      </c>
      <c r="D111" s="2">
        <f>'MP2-CBS(TQ)(raw)'!D111*2625.5</f>
        <v>1.8262766247047673</v>
      </c>
      <c r="E111" s="2">
        <f>'MP2-CBS(TQ)(raw)'!E111*2625.5</f>
        <v>-3620.6107474943678</v>
      </c>
      <c r="F111" s="2">
        <f>'MP2-CBS(TQ)(raw)'!F111*2625.5</f>
        <v>-11112.505272922359</v>
      </c>
      <c r="G111" s="2">
        <f>'MP2-CBS(TQ)(raw)'!G111*2625.5</f>
        <v>-1036.1524154122701</v>
      </c>
      <c r="H111" s="2">
        <f>'MP2-CBS(TQ)(raw)'!H111*2625.5</f>
        <v>-3524.4839686551513</v>
      </c>
      <c r="I111" s="2">
        <f>'MP2-CBS(TQ)(raw)'!I111*2625.5</f>
        <v>-2551.8378208365189</v>
      </c>
      <c r="J111" s="2">
        <f>'MP2-CBS(TQ)(raw)'!J111*2625.5</f>
        <v>-7551.5883242294885</v>
      </c>
      <c r="K111" s="2">
        <f>'MP2-CBS(TQ)(raw)'!K111*2625.5</f>
        <v>-1036.1922151919587</v>
      </c>
      <c r="L111" s="2">
        <f>'MP2-CBS(TQ)(raw)'!L111*2625.5</f>
        <v>-3524.4921477507837</v>
      </c>
      <c r="M111" s="2">
        <f>'MP2-CBS(TQ)(raw)'!M111*2625.5</f>
        <v>-2552.1032683638787</v>
      </c>
      <c r="N111" s="2">
        <f>'MP2-CBS(TQ)(raw)'!N111*2625.5</f>
        <v>-7553.1011744515126</v>
      </c>
      <c r="P111" s="2">
        <f t="shared" si="5"/>
        <v>-14733.116020416726</v>
      </c>
      <c r="Q111" s="2">
        <f t="shared" si="6"/>
        <v>-4560.6363840674212</v>
      </c>
      <c r="R111" s="2">
        <f t="shared" si="7"/>
        <v>-10103.426145066007</v>
      </c>
      <c r="S111" s="2">
        <f t="shared" si="8"/>
        <v>-4560.6843629427422</v>
      </c>
      <c r="T111" s="2">
        <f t="shared" si="9"/>
        <v>-10105.204442815391</v>
      </c>
    </row>
    <row r="112" spans="1:20" x14ac:dyDescent="0.25">
      <c r="A112" s="1" t="s">
        <v>113</v>
      </c>
      <c r="B112" s="2">
        <f>'MP2-CBS(TQ)(raw)'!B112*2625.5</f>
        <v>-40.220777035362815</v>
      </c>
      <c r="C112" s="2">
        <f>'MP2-CBS(TQ)(raw)'!C112*2625.5</f>
        <v>-38.765386014733949</v>
      </c>
      <c r="D112" s="2">
        <f>'MP2-CBS(TQ)(raw)'!D112*2625.5</f>
        <v>1.4553910206288658</v>
      </c>
      <c r="E112" s="2">
        <f>'MP2-CBS(TQ)(raw)'!E112*2625.5</f>
        <v>-2346.4128186298472</v>
      </c>
      <c r="F112" s="2">
        <f>'MP2-CBS(TQ)(raw)'!F112*2625.5</f>
        <v>-7451.1470257057945</v>
      </c>
      <c r="G112" s="2">
        <f>'MP2-CBS(TQ)(raw)'!G112*2625.5</f>
        <v>-1036.262100742885</v>
      </c>
      <c r="H112" s="2">
        <f>'MP2-CBS(TQ)(raw)'!H112*2625.5</f>
        <v>-3524.7318624357927</v>
      </c>
      <c r="I112" s="2">
        <f>'MP2-CBS(TQ)(raw)'!I112*2625.5</f>
        <v>-1291.2157375117376</v>
      </c>
      <c r="J112" s="2">
        <f>'MP2-CBS(TQ)(raw)'!J112*2625.5</f>
        <v>-3905.1293666098641</v>
      </c>
      <c r="K112" s="2">
        <f>'MP2-CBS(TQ)(raw)'!K112*2625.5</f>
        <v>-1036.2888719037671</v>
      </c>
      <c r="L112" s="2">
        <f>'MP2-CBS(TQ)(raw)'!L112*2625.5</f>
        <v>-3524.7452149228525</v>
      </c>
      <c r="M112" s="2">
        <f>'MP2-CBS(TQ)(raw)'!M112*2625.5</f>
        <v>-1291.4006905821905</v>
      </c>
      <c r="N112" s="2">
        <f>'MP2-CBS(TQ)(raw)'!N112*2625.5</f>
        <v>-3906.3596809120982</v>
      </c>
      <c r="P112" s="2">
        <f t="shared" si="5"/>
        <v>-9797.5598443356412</v>
      </c>
      <c r="Q112" s="2">
        <f t="shared" si="6"/>
        <v>-4560.9939631786774</v>
      </c>
      <c r="R112" s="2">
        <f t="shared" si="7"/>
        <v>-5196.3451041216013</v>
      </c>
      <c r="S112" s="2">
        <f t="shared" si="8"/>
        <v>-4561.0340868266194</v>
      </c>
      <c r="T112" s="2">
        <f t="shared" si="9"/>
        <v>-5197.7603714942888</v>
      </c>
    </row>
    <row r="113" spans="1:20" x14ac:dyDescent="0.25">
      <c r="A113" s="1" t="s">
        <v>114</v>
      </c>
      <c r="B113" s="2">
        <f>'MP2-CBS(TQ)(raw)'!B113*2625.5</f>
        <v>-35.809703420565562</v>
      </c>
      <c r="C113" s="2">
        <f>'MP2-CBS(TQ)(raw)'!C113*2625.5</f>
        <v>-34.421204563208086</v>
      </c>
      <c r="D113" s="2">
        <f>'MP2-CBS(TQ)(raw)'!D113*2625.5</f>
        <v>1.3884988573574764</v>
      </c>
      <c r="E113" s="2">
        <f>'MP2-CBS(TQ)(raw)'!E113*2625.5</f>
        <v>-2343.9765322270641</v>
      </c>
      <c r="F113" s="2">
        <f>'MP2-CBS(TQ)(raw)'!F113*2625.5</f>
        <v>-7448.4126003423517</v>
      </c>
      <c r="G113" s="2">
        <f>'MP2-CBS(TQ)(raw)'!G113*2625.5</f>
        <v>-1035.8233169427344</v>
      </c>
      <c r="H113" s="2">
        <f>'MP2-CBS(TQ)(raw)'!H113*2625.5</f>
        <v>-3524.1270491706241</v>
      </c>
      <c r="I113" s="2">
        <f>'MP2-CBS(TQ)(raw)'!I113*2625.5</f>
        <v>-1291.2842075748711</v>
      </c>
      <c r="J113" s="2">
        <f>'MP2-CBS(TQ)(raw)'!J113*2625.5</f>
        <v>-3905.3448554606202</v>
      </c>
      <c r="K113" s="2">
        <f>'MP2-CBS(TQ)(raw)'!K113*2625.5</f>
        <v>-1035.8493063481242</v>
      </c>
      <c r="L113" s="2">
        <f>'MP2-CBS(TQ)(raw)'!L113*2625.5</f>
        <v>-3524.1533194025637</v>
      </c>
      <c r="M113" s="2">
        <f>'MP2-CBS(TQ)(raw)'!M113*2625.5</f>
        <v>-1291.4557040381085</v>
      </c>
      <c r="N113" s="2">
        <f>'MP2-CBS(TQ)(raw)'!N113*2625.5</f>
        <v>-3906.5095982174112</v>
      </c>
      <c r="P113" s="2">
        <f t="shared" si="5"/>
        <v>-9792.3891325694167</v>
      </c>
      <c r="Q113" s="2">
        <f t="shared" si="6"/>
        <v>-4559.9503661133585</v>
      </c>
      <c r="R113" s="2">
        <f t="shared" si="7"/>
        <v>-5196.6290630354915</v>
      </c>
      <c r="S113" s="2">
        <f t="shared" si="8"/>
        <v>-4560.0026257506879</v>
      </c>
      <c r="T113" s="2">
        <f t="shared" si="9"/>
        <v>-5197.9653022555194</v>
      </c>
    </row>
    <row r="114" spans="1:20" x14ac:dyDescent="0.25">
      <c r="A114" s="1" t="s">
        <v>115</v>
      </c>
      <c r="B114" s="2">
        <f>'MP2-CBS(TQ)(raw)'!B114*2625.5</f>
        <v>-52.053359090534968</v>
      </c>
      <c r="C114" s="2">
        <f>'MP2-CBS(TQ)(raw)'!C114*2625.5</f>
        <v>-50.923827467951007</v>
      </c>
      <c r="D114" s="2">
        <f>'MP2-CBS(TQ)(raw)'!D114*2625.5</f>
        <v>1.1295316225839613</v>
      </c>
      <c r="E114" s="2">
        <f>'MP2-CBS(TQ)(raw)'!E114*2625.5</f>
        <v>-2540.7195642497854</v>
      </c>
      <c r="F114" s="2">
        <f>'MP2-CBS(TQ)(raw)'!F114*2625.5</f>
        <v>-8074.8355873386854</v>
      </c>
      <c r="G114" s="2">
        <f>'MP2-CBS(TQ)(raw)'!G114*2625.5</f>
        <v>-1037.2153085353375</v>
      </c>
      <c r="H114" s="2">
        <f>'MP2-CBS(TQ)(raw)'!H114*2625.5</f>
        <v>-3526.281652984198</v>
      </c>
      <c r="I114" s="2">
        <f>'MP2-CBS(TQ)(raw)'!I114*2625.5</f>
        <v>-1477.3281084668681</v>
      </c>
      <c r="J114" s="2">
        <f>'MP2-CBS(TQ)(raw)'!J114*2625.5</f>
        <v>-4522.6767225115345</v>
      </c>
      <c r="K114" s="2">
        <f>'MP2-CBS(TQ)(raw)'!K114*2625.5</f>
        <v>-1037.244515622885</v>
      </c>
      <c r="L114" s="2">
        <f>'MP2-CBS(TQ)(raw)'!L114*2625.5</f>
        <v>-3526.2433556743131</v>
      </c>
      <c r="M114" s="2">
        <f>'MP2-CBS(TQ)(raw)'!M114*2625.5</f>
        <v>-1477.5101652560923</v>
      </c>
      <c r="N114" s="2">
        <f>'MP2-CBS(TQ)(raw)'!N114*2625.5</f>
        <v>-4523.6332875672315</v>
      </c>
      <c r="P114" s="2">
        <f t="shared" si="5"/>
        <v>-10615.555151588471</v>
      </c>
      <c r="Q114" s="2">
        <f t="shared" si="6"/>
        <v>-4563.496961519535</v>
      </c>
      <c r="R114" s="2">
        <f t="shared" si="7"/>
        <v>-6000.0048309784024</v>
      </c>
      <c r="S114" s="2">
        <f t="shared" si="8"/>
        <v>-4563.4878712971986</v>
      </c>
      <c r="T114" s="2">
        <f t="shared" si="9"/>
        <v>-6001.143452823324</v>
      </c>
    </row>
    <row r="115" spans="1:20" x14ac:dyDescent="0.25">
      <c r="A115" s="1" t="s">
        <v>116</v>
      </c>
      <c r="B115" s="2">
        <f>'MP2-CBS(TQ)(raw)'!B115*2625.5</f>
        <v>-49.197639670897559</v>
      </c>
      <c r="C115" s="2">
        <f>'MP2-CBS(TQ)(raw)'!C115*2625.5</f>
        <v>-48.04261631671595</v>
      </c>
      <c r="D115" s="2">
        <f>'MP2-CBS(TQ)(raw)'!D115*2625.5</f>
        <v>1.1550233541816077</v>
      </c>
      <c r="E115" s="2">
        <f>'MP2-CBS(TQ)(raw)'!E115*2625.5</f>
        <v>-2538.9395624317617</v>
      </c>
      <c r="F115" s="2">
        <f>'MP2-CBS(TQ)(raw)'!F115*2625.5</f>
        <v>-8073.0814859305765</v>
      </c>
      <c r="G115" s="2">
        <f>'MP2-CBS(TQ)(raw)'!G115*2625.5</f>
        <v>-1036.9367416852961</v>
      </c>
      <c r="H115" s="2">
        <f>'MP2-CBS(TQ)(raw)'!H115*2625.5</f>
        <v>-3525.8060447158764</v>
      </c>
      <c r="I115" s="2">
        <f>'MP2-CBS(TQ)(raw)'!I115*2625.5</f>
        <v>-1477.3456964559989</v>
      </c>
      <c r="J115" s="2">
        <f>'MP2-CBS(TQ)(raw)'!J115*2625.5</f>
        <v>-4522.7349258342692</v>
      </c>
      <c r="K115" s="2">
        <f>'MP2-CBS(TQ)(raw)'!K115*2625.5</f>
        <v>-1036.9713524665206</v>
      </c>
      <c r="L115" s="2">
        <f>'MP2-CBS(TQ)(raw)'!L115*2625.5</f>
        <v>-3525.8118835068544</v>
      </c>
      <c r="M115" s="2">
        <f>'MP2-CBS(TQ)(raw)'!M115*2625.5</f>
        <v>-1477.5207599078483</v>
      </c>
      <c r="N115" s="2">
        <f>'MP2-CBS(TQ)(raw)'!N115*2625.5</f>
        <v>-4523.6744361643978</v>
      </c>
      <c r="P115" s="2">
        <f t="shared" si="5"/>
        <v>-10612.021048362338</v>
      </c>
      <c r="Q115" s="2">
        <f t="shared" si="6"/>
        <v>-4562.7427864011725</v>
      </c>
      <c r="R115" s="2">
        <f t="shared" si="7"/>
        <v>-6000.0806222902684</v>
      </c>
      <c r="S115" s="2">
        <f t="shared" si="8"/>
        <v>-4562.7832359733748</v>
      </c>
      <c r="T115" s="2">
        <f t="shared" si="9"/>
        <v>-6001.1951960722463</v>
      </c>
    </row>
    <row r="116" spans="1:20" x14ac:dyDescent="0.25">
      <c r="A116" s="1" t="s">
        <v>117</v>
      </c>
      <c r="B116" s="2">
        <f>'MP2-CBS(TQ)(raw)'!B116*2625.5</f>
        <v>-32.955034452547366</v>
      </c>
      <c r="C116" s="2">
        <f>'MP2-CBS(TQ)(raw)'!C116*2625.5</f>
        <v>-31.817110543610376</v>
      </c>
      <c r="D116" s="2">
        <f>'MP2-CBS(TQ)(raw)'!D116*2625.5</f>
        <v>1.1379239089369904</v>
      </c>
      <c r="E116" s="2">
        <f>'MP2-CBS(TQ)(raw)'!E116*2625.5</f>
        <v>-1853.452279017931</v>
      </c>
      <c r="F116" s="2">
        <f>'MP2-CBS(TQ)(raw)'!F116*2625.5</f>
        <v>-6232.8379881140172</v>
      </c>
      <c r="G116" s="2">
        <f>'MP2-CBS(TQ)(raw)'!G116*2625.5</f>
        <v>-993.80204319054837</v>
      </c>
      <c r="H116" s="2">
        <f>'MP2-CBS(TQ)(raw)'!H116*2625.5</f>
        <v>-3638.9629856796028</v>
      </c>
      <c r="I116" s="2">
        <f>'MP2-CBS(TQ)(raw)'!I116*2625.5</f>
        <v>-843.6213951942193</v>
      </c>
      <c r="J116" s="2">
        <f>'MP2-CBS(TQ)(raw)'!J116*2625.5</f>
        <v>-2576.94880861503</v>
      </c>
      <c r="K116" s="2">
        <f>'MP2-CBS(TQ)(raw)'!K116*2625.5</f>
        <v>-993.8121564450181</v>
      </c>
      <c r="L116" s="2">
        <f>'MP2-CBS(TQ)(raw)'!L116*2625.5</f>
        <v>-3638.9129522838848</v>
      </c>
      <c r="M116" s="2">
        <f>'MP2-CBS(TQ)(raw)'!M116*2625.5</f>
        <v>-843.76699280536616</v>
      </c>
      <c r="N116" s="2">
        <f>'MP2-CBS(TQ)(raw)'!N116*2625.5</f>
        <v>-2577.9810550540683</v>
      </c>
      <c r="P116" s="2">
        <f t="shared" si="5"/>
        <v>-8086.290267131948</v>
      </c>
      <c r="Q116" s="2">
        <f t="shared" si="6"/>
        <v>-4632.7650288701516</v>
      </c>
      <c r="R116" s="2">
        <f t="shared" si="7"/>
        <v>-3420.5702038092495</v>
      </c>
      <c r="S116" s="2">
        <f t="shared" si="8"/>
        <v>-4632.7251087289033</v>
      </c>
      <c r="T116" s="2">
        <f t="shared" si="9"/>
        <v>-3421.7480478594343</v>
      </c>
    </row>
    <row r="117" spans="1:20" x14ac:dyDescent="0.25">
      <c r="A117" s="1" t="s">
        <v>118</v>
      </c>
      <c r="B117" s="2">
        <f>'MP2-CBS(TQ)(raw)'!B117*2625.5</f>
        <v>-30.822811388188828</v>
      </c>
      <c r="C117" s="2">
        <f>'MP2-CBS(TQ)(raw)'!C117*2625.5</f>
        <v>-29.647895540668554</v>
      </c>
      <c r="D117" s="2">
        <f>'MP2-CBS(TQ)(raw)'!D117*2625.5</f>
        <v>1.1749158475202763</v>
      </c>
      <c r="E117" s="2">
        <f>'MP2-CBS(TQ)(raw)'!E117*2625.5</f>
        <v>-1852.744784853342</v>
      </c>
      <c r="F117" s="2">
        <f>'MP2-CBS(TQ)(raw)'!F117*2625.5</f>
        <v>-6232.0508445662981</v>
      </c>
      <c r="G117" s="2">
        <f>'MP2-CBS(TQ)(raw)'!G117*2625.5</f>
        <v>-994.14214940285024</v>
      </c>
      <c r="H117" s="2">
        <f>'MP2-CBS(TQ)(raw)'!H117*2625.5</f>
        <v>-3639.2014637418592</v>
      </c>
      <c r="I117" s="2">
        <f>'MP2-CBS(TQ)(raw)'!I117*2625.5</f>
        <v>-843.6306244943961</v>
      </c>
      <c r="J117" s="2">
        <f>'MP2-CBS(TQ)(raw)'!J117*2625.5</f>
        <v>-2576.9985803923464</v>
      </c>
      <c r="K117" s="2">
        <f>'MP2-CBS(TQ)(raw)'!K117*2625.5</f>
        <v>-994.15331378733765</v>
      </c>
      <c r="L117" s="2">
        <f>'MP2-CBS(TQ)(raw)'!L117*2625.5</f>
        <v>-3639.1472628035326</v>
      </c>
      <c r="M117" s="2">
        <f>'MP2-CBS(TQ)(raw)'!M117*2625.5</f>
        <v>-843.77360947468037</v>
      </c>
      <c r="N117" s="2">
        <f>'MP2-CBS(TQ)(raw)'!N117*2625.5</f>
        <v>-2578.0735478134216</v>
      </c>
      <c r="P117" s="2">
        <f t="shared" si="5"/>
        <v>-8084.7956294196401</v>
      </c>
      <c r="Q117" s="2">
        <f t="shared" si="6"/>
        <v>-4633.3436131447097</v>
      </c>
      <c r="R117" s="2">
        <f t="shared" si="7"/>
        <v>-3420.6292048867426</v>
      </c>
      <c r="S117" s="2">
        <f t="shared" si="8"/>
        <v>-4633.3005765908702</v>
      </c>
      <c r="T117" s="2">
        <f t="shared" si="9"/>
        <v>-3421.8471572881017</v>
      </c>
    </row>
    <row r="118" spans="1:20" x14ac:dyDescent="0.25">
      <c r="A118" s="1" t="s">
        <v>119</v>
      </c>
      <c r="B118" s="2">
        <f>'MP2-CBS(TQ)(raw)'!B118*2625.5</f>
        <v>-30.639569360707011</v>
      </c>
      <c r="C118" s="2">
        <f>'MP2-CBS(TQ)(raw)'!C118*2625.5</f>
        <v>-29.503114519336261</v>
      </c>
      <c r="D118" s="2">
        <f>'MP2-CBS(TQ)(raw)'!D118*2625.5</f>
        <v>1.1364548413707487</v>
      </c>
      <c r="E118" s="2">
        <f>'MP2-CBS(TQ)(raw)'!E118*2625.5</f>
        <v>-1852.2610034588013</v>
      </c>
      <c r="F118" s="2">
        <f>'MP2-CBS(TQ)(raw)'!F118*2625.5</f>
        <v>-6231.8855370538467</v>
      </c>
      <c r="G118" s="2">
        <f>'MP2-CBS(TQ)(raw)'!G118*2625.5</f>
        <v>-993.84257142470119</v>
      </c>
      <c r="H118" s="2">
        <f>'MP2-CBS(TQ)(raw)'!H118*2625.5</f>
        <v>-3639.0597435528953</v>
      </c>
      <c r="I118" s="2">
        <f>'MP2-CBS(TQ)(raw)'!I118*2625.5</f>
        <v>-843.62905428715874</v>
      </c>
      <c r="J118" s="2">
        <f>'MP2-CBS(TQ)(raw)'!J118*2625.5</f>
        <v>-2576.9756018871853</v>
      </c>
      <c r="K118" s="2">
        <f>'MP2-CBS(TQ)(raw)'!K118*2625.5</f>
        <v>-993.85462534730107</v>
      </c>
      <c r="L118" s="2">
        <f>'MP2-CBS(TQ)(raw)'!L118*2625.5</f>
        <v>-3639.0299804824067</v>
      </c>
      <c r="M118" s="2">
        <f>'MP2-CBS(TQ)(raw)'!M118*2625.5</f>
        <v>-843.76727207983072</v>
      </c>
      <c r="N118" s="2">
        <f>'MP2-CBS(TQ)(raw)'!N118*2625.5</f>
        <v>-2577.9915480837731</v>
      </c>
      <c r="P118" s="2">
        <f t="shared" si="5"/>
        <v>-8084.1465405126482</v>
      </c>
      <c r="Q118" s="2">
        <f t="shared" si="6"/>
        <v>-4632.9023149775967</v>
      </c>
      <c r="R118" s="2">
        <f t="shared" si="7"/>
        <v>-3420.6046561743442</v>
      </c>
      <c r="S118" s="2">
        <f t="shared" si="8"/>
        <v>-4632.8846058297077</v>
      </c>
      <c r="T118" s="2">
        <f t="shared" si="9"/>
        <v>-3421.7588201636036</v>
      </c>
    </row>
    <row r="119" spans="1:20" x14ac:dyDescent="0.25">
      <c r="A119" s="1" t="s">
        <v>38</v>
      </c>
      <c r="B119" s="2">
        <f>'MP2-CBS(TQ)(raw)'!B119*2625.5</f>
        <v>-60.399987833431453</v>
      </c>
      <c r="C119" s="2">
        <f>'MP2-CBS(TQ)(raw)'!C119*2625.5</f>
        <v>-47.904128937733446</v>
      </c>
      <c r="D119" s="2">
        <f>'MP2-CBS(TQ)(raw)'!D119*2625.5</f>
        <v>12.495858895698003</v>
      </c>
      <c r="E119" s="2">
        <f>'MP2-CBS(TQ)(raw)'!E119*2625.5</f>
        <v>-1282.0091830017193</v>
      </c>
      <c r="F119" s="2">
        <f>'MP2-CBS(TQ)(raw)'!F119*2625.5</f>
        <v>-4351.5649420779628</v>
      </c>
      <c r="G119" s="2">
        <f>'MP2-CBS(TQ)(raw)'!G119*2625.5</f>
        <v>-994.48955994131484</v>
      </c>
      <c r="H119" s="2">
        <f>'MP2-CBS(TQ)(raw)'!H119*2625.5</f>
        <v>-3639.8797478751521</v>
      </c>
      <c r="I119" s="2">
        <f>'MP2-CBS(TQ)(raw)'!I119*2625.5</f>
        <v>-260.29449496725738</v>
      </c>
      <c r="J119" s="2">
        <f>'MP2-CBS(TQ)(raw)'!J119*2625.5</f>
        <v>-678.51033446252575</v>
      </c>
      <c r="K119" s="2">
        <f>'MP2-CBS(TQ)(raw)'!K119*2625.5</f>
        <v>-994.49728852534577</v>
      </c>
      <c r="L119" s="2">
        <f>'MP2-CBS(TQ)(raw)'!L119*2625.5</f>
        <v>-3639.9033848189692</v>
      </c>
      <c r="M119" s="2">
        <f>'MP2-CBS(TQ)(raw)'!M119*2625.5</f>
        <v>-264.4002411717193</v>
      </c>
      <c r="N119" s="2">
        <f>'MP2-CBS(TQ)(raw)'!N119*2625.5</f>
        <v>-686.86908162591374</v>
      </c>
      <c r="P119" s="2">
        <f t="shared" si="5"/>
        <v>-5633.5741250796818</v>
      </c>
      <c r="Q119" s="2">
        <f t="shared" si="6"/>
        <v>-4634.369307816467</v>
      </c>
      <c r="R119" s="2">
        <f t="shared" si="7"/>
        <v>-938.80482942978313</v>
      </c>
      <c r="S119" s="2">
        <f t="shared" si="8"/>
        <v>-4634.4006733443148</v>
      </c>
      <c r="T119" s="2">
        <f t="shared" si="9"/>
        <v>-951.26932279763309</v>
      </c>
    </row>
    <row r="120" spans="1:20" x14ac:dyDescent="0.25">
      <c r="A120" s="1" t="s">
        <v>39</v>
      </c>
      <c r="B120" s="2">
        <f>'MP2-CBS(TQ)(raw)'!B120*2625.5</f>
        <v>-57.269310534974458</v>
      </c>
      <c r="C120" s="2">
        <f>'MP2-CBS(TQ)(raw)'!C120*2625.5</f>
        <v>-45.17216424367971</v>
      </c>
      <c r="D120" s="2">
        <f>'MP2-CBS(TQ)(raw)'!D120*2625.5</f>
        <v>12.097146291294749</v>
      </c>
      <c r="E120" s="2">
        <f>'MP2-CBS(TQ)(raw)'!E120*2625.5</f>
        <v>-1280.2982531265536</v>
      </c>
      <c r="F120" s="2">
        <f>'MP2-CBS(TQ)(raw)'!F120*2625.5</f>
        <v>-4349.944468060181</v>
      </c>
      <c r="G120" s="2">
        <f>'MP2-CBS(TQ)(raw)'!G120*2625.5</f>
        <v>-994.31966419316257</v>
      </c>
      <c r="H120" s="2">
        <f>'MP2-CBS(TQ)(raw)'!H120*2625.5</f>
        <v>-3639.8489170282651</v>
      </c>
      <c r="I120" s="2">
        <f>'MP2-CBS(TQ)(raw)'!I120*2625.5</f>
        <v>-260.29449496742001</v>
      </c>
      <c r="J120" s="2">
        <f>'MP2-CBS(TQ)(raw)'!J120*2625.5</f>
        <v>-678.5103344629124</v>
      </c>
      <c r="K120" s="2">
        <f>'MP2-CBS(TQ)(raw)'!K120*2625.5</f>
        <v>-994.3243630126276</v>
      </c>
      <c r="L120" s="2">
        <f>'MP2-CBS(TQ)(raw)'!L120*2625.5</f>
        <v>-3639.8246561985011</v>
      </c>
      <c r="M120" s="2">
        <f>'MP2-CBS(TQ)(raw)'!M120*2625.5</f>
        <v>-264.22076770149948</v>
      </c>
      <c r="N120" s="2">
        <f>'MP2-CBS(TQ)(raw)'!N120*2625.5</f>
        <v>-686.70077003042672</v>
      </c>
      <c r="P120" s="2">
        <f t="shared" si="5"/>
        <v>-5630.2427211867343</v>
      </c>
      <c r="Q120" s="2">
        <f t="shared" si="6"/>
        <v>-4634.1685812214273</v>
      </c>
      <c r="R120" s="2">
        <f t="shared" si="7"/>
        <v>-938.80482943033235</v>
      </c>
      <c r="S120" s="2">
        <f t="shared" si="8"/>
        <v>-4634.1490192111287</v>
      </c>
      <c r="T120" s="2">
        <f t="shared" si="9"/>
        <v>-950.92153773192626</v>
      </c>
    </row>
    <row r="121" spans="1:20" x14ac:dyDescent="0.25">
      <c r="A121" s="1" t="s">
        <v>40</v>
      </c>
      <c r="B121" s="2">
        <f>'MP2-CBS(TQ)(raw)'!B121*2625.5</f>
        <v>-57.186661975423426</v>
      </c>
      <c r="C121" s="2">
        <f>'MP2-CBS(TQ)(raw)'!C121*2625.5</f>
        <v>-45.655035838958248</v>
      </c>
      <c r="D121" s="2">
        <f>'MP2-CBS(TQ)(raw)'!D121*2625.5</f>
        <v>11.531626136465183</v>
      </c>
      <c r="E121" s="2">
        <f>'MP2-CBS(TQ)(raw)'!E121*2625.5</f>
        <v>-1280.4172192441813</v>
      </c>
      <c r="F121" s="2">
        <f>'MP2-CBS(TQ)(raw)'!F121*2625.5</f>
        <v>-4349.9280440848906</v>
      </c>
      <c r="G121" s="2">
        <f>'MP2-CBS(TQ)(raw)'!G121*2625.5</f>
        <v>-994.38762900656184</v>
      </c>
      <c r="H121" s="2">
        <f>'MP2-CBS(TQ)(raw)'!H121*2625.5</f>
        <v>-3639.9661429167836</v>
      </c>
      <c r="I121" s="2">
        <f>'MP2-CBS(TQ)(raw)'!I121*2625.5</f>
        <v>-260.29449496741177</v>
      </c>
      <c r="J121" s="2">
        <f>'MP2-CBS(TQ)(raw)'!J121*2625.5</f>
        <v>-678.51033446289125</v>
      </c>
      <c r="K121" s="2">
        <f>'MP2-CBS(TQ)(raw)'!K121*2625.5</f>
        <v>-994.39557931134414</v>
      </c>
      <c r="L121" s="2">
        <f>'MP2-CBS(TQ)(raw)'!L121*2625.5</f>
        <v>-3639.9883970523256</v>
      </c>
      <c r="M121" s="2">
        <f>'MP2-CBS(TQ)(raw)'!M121*2625.5</f>
        <v>-264.10079887292636</v>
      </c>
      <c r="N121" s="2">
        <f>'MP2-CBS(TQ)(raw)'!N121*2625.5</f>
        <v>-686.20545225351793</v>
      </c>
      <c r="P121" s="2">
        <f t="shared" si="5"/>
        <v>-5630.3452633290717</v>
      </c>
      <c r="Q121" s="2">
        <f t="shared" si="6"/>
        <v>-4634.3537719233454</v>
      </c>
      <c r="R121" s="2">
        <f t="shared" si="7"/>
        <v>-938.80482943030302</v>
      </c>
      <c r="S121" s="2">
        <f t="shared" si="8"/>
        <v>-4634.3839763636697</v>
      </c>
      <c r="T121" s="2">
        <f t="shared" si="9"/>
        <v>-950.30625112644429</v>
      </c>
    </row>
    <row r="122" spans="1:20" x14ac:dyDescent="0.25">
      <c r="A122" s="1" t="s">
        <v>120</v>
      </c>
      <c r="B122" s="2">
        <f>'MP2-CBS(TQ)(raw)'!B122*2625.5</f>
        <v>-42.344144402125217</v>
      </c>
      <c r="C122" s="2">
        <f>'MP2-CBS(TQ)(raw)'!C122*2625.5</f>
        <v>-40.705726550791823</v>
      </c>
      <c r="D122" s="2">
        <f>'MP2-CBS(TQ)(raw)'!D122*2625.5</f>
        <v>1.6384178513333965</v>
      </c>
      <c r="E122" s="2">
        <f>'MP2-CBS(TQ)(raw)'!E122*2625.5</f>
        <v>-1156.6045762124193</v>
      </c>
      <c r="F122" s="2">
        <f>'MP2-CBS(TQ)(raw)'!F122*2625.5</f>
        <v>-4147.5714019894385</v>
      </c>
      <c r="G122" s="2">
        <f>'MP2-CBS(TQ)(raw)'!G122*2625.5</f>
        <v>-994.51750255811442</v>
      </c>
      <c r="H122" s="2">
        <f>'MP2-CBS(TQ)(raw)'!H122*2625.5</f>
        <v>-3639.9534344401764</v>
      </c>
      <c r="I122" s="2">
        <f>'MP2-CBS(TQ)(raw)'!I122*2625.5</f>
        <v>-142.01913664815865</v>
      </c>
      <c r="J122" s="2">
        <f>'MP2-CBS(TQ)(raw)'!J122*2625.5</f>
        <v>-485.34176015328251</v>
      </c>
      <c r="K122" s="2">
        <f>'MP2-CBS(TQ)(raw)'!K122*2625.5</f>
        <v>-994.52284815453231</v>
      </c>
      <c r="L122" s="2">
        <f>'MP2-CBS(TQ)(raw)'!L122*2625.5</f>
        <v>-3639.9506349624849</v>
      </c>
      <c r="M122" s="2">
        <f>'MP2-CBS(TQ)(raw)'!M122*2625.5</f>
        <v>-142.12453245976093</v>
      </c>
      <c r="N122" s="2">
        <f>'MP2-CBS(TQ)(raw)'!N122*2625.5</f>
        <v>-486.87223607428712</v>
      </c>
      <c r="P122" s="2">
        <f t="shared" si="5"/>
        <v>-5304.175978201858</v>
      </c>
      <c r="Q122" s="2">
        <f t="shared" si="6"/>
        <v>-4634.4709369982911</v>
      </c>
      <c r="R122" s="2">
        <f t="shared" si="7"/>
        <v>-627.36089680144119</v>
      </c>
      <c r="S122" s="2">
        <f t="shared" si="8"/>
        <v>-4634.4734831170172</v>
      </c>
      <c r="T122" s="2">
        <f t="shared" si="9"/>
        <v>-628.99676853404799</v>
      </c>
    </row>
    <row r="123" spans="1:20" x14ac:dyDescent="0.25">
      <c r="A123" s="1" t="s">
        <v>121</v>
      </c>
      <c r="B123" s="2">
        <f>'MP2-CBS(TQ)(raw)'!B123*2625.5</f>
        <v>-41.081352802565242</v>
      </c>
      <c r="C123" s="2">
        <f>'MP2-CBS(TQ)(raw)'!C123*2625.5</f>
        <v>-39.415520353409903</v>
      </c>
      <c r="D123" s="2">
        <f>'MP2-CBS(TQ)(raw)'!D123*2625.5</f>
        <v>1.66583244915534</v>
      </c>
      <c r="E123" s="2">
        <f>'MP2-CBS(TQ)(raw)'!E123*2625.5</f>
        <v>-1155.7270108411437</v>
      </c>
      <c r="F123" s="2">
        <f>'MP2-CBS(TQ)(raw)'!F123*2625.5</f>
        <v>-4146.9085650812603</v>
      </c>
      <c r="G123" s="2">
        <f>'MP2-CBS(TQ)(raw)'!G123*2625.5</f>
        <v>-994.24516244075289</v>
      </c>
      <c r="H123" s="2">
        <f>'MP2-CBS(TQ)(raw)'!H123*2625.5</f>
        <v>-3639.9481638774491</v>
      </c>
      <c r="I123" s="2">
        <f>'MP2-CBS(TQ)(raw)'!I123*2625.5</f>
        <v>-142.01913664820802</v>
      </c>
      <c r="J123" s="2">
        <f>'MP2-CBS(TQ)(raw)'!J123*2625.5</f>
        <v>-485.34176015342865</v>
      </c>
      <c r="K123" s="2">
        <f>'MP2-CBS(TQ)(raw)'!K123*2625.5</f>
        <v>-994.24821576864667</v>
      </c>
      <c r="L123" s="2">
        <f>'MP2-CBS(TQ)(raw)'!L123*2625.5</f>
        <v>-3639.9106074871697</v>
      </c>
      <c r="M123" s="2">
        <f>'MP2-CBS(TQ)(raw)'!M123*2625.5</f>
        <v>-142.12614124026214</v>
      </c>
      <c r="N123" s="2">
        <f>'MP2-CBS(TQ)(raw)'!N123*2625.5</f>
        <v>-486.93509107291578</v>
      </c>
      <c r="P123" s="2">
        <f t="shared" si="5"/>
        <v>-5302.6355759224043</v>
      </c>
      <c r="Q123" s="2">
        <f t="shared" si="6"/>
        <v>-4634.1933263182018</v>
      </c>
      <c r="R123" s="2">
        <f t="shared" si="7"/>
        <v>-627.36089680163673</v>
      </c>
      <c r="S123" s="2">
        <f t="shared" si="8"/>
        <v>-4634.1588232558161</v>
      </c>
      <c r="T123" s="2">
        <f t="shared" si="9"/>
        <v>-629.06123231317792</v>
      </c>
    </row>
    <row r="124" spans="1:20" x14ac:dyDescent="0.25">
      <c r="A124" s="1" t="s">
        <v>122</v>
      </c>
      <c r="B124" s="2">
        <f>'MP2-CBS(TQ)(raw)'!B124*2625.5</f>
        <v>-40.885863201838973</v>
      </c>
      <c r="C124" s="2">
        <f>'MP2-CBS(TQ)(raw)'!C124*2625.5</f>
        <v>-39.297530004236727</v>
      </c>
      <c r="D124" s="2">
        <f>'MP2-CBS(TQ)(raw)'!D124*2625.5</f>
        <v>1.5883331976022466</v>
      </c>
      <c r="E124" s="2">
        <f>'MP2-CBS(TQ)(raw)'!E124*2625.5</f>
        <v>-1155.7720316091877</v>
      </c>
      <c r="F124" s="2">
        <f>'MP2-CBS(TQ)(raw)'!F124*2625.5</f>
        <v>-4146.9890763925105</v>
      </c>
      <c r="G124" s="2">
        <f>'MP2-CBS(TQ)(raw)'!G124*2625.5</f>
        <v>-994.45650508287213</v>
      </c>
      <c r="H124" s="2">
        <f>'MP2-CBS(TQ)(raw)'!H124*2625.5</f>
        <v>-3640.0578429153552</v>
      </c>
      <c r="I124" s="2">
        <f>'MP2-CBS(TQ)(raw)'!I124*2625.5</f>
        <v>-142.0191366482087</v>
      </c>
      <c r="J124" s="2">
        <f>'MP2-CBS(TQ)(raw)'!J124*2625.5</f>
        <v>-485.34176015342359</v>
      </c>
      <c r="K124" s="2">
        <f>'MP2-CBS(TQ)(raw)'!K124*2625.5</f>
        <v>-994.46190556167608</v>
      </c>
      <c r="L124" s="2">
        <f>'MP2-CBS(TQ)(raw)'!L124*2625.5</f>
        <v>-3640.0543796155484</v>
      </c>
      <c r="M124" s="2">
        <f>'MP2-CBS(TQ)(raw)'!M124*2625.5</f>
        <v>-142.12210269576769</v>
      </c>
      <c r="N124" s="2">
        <f>'MP2-CBS(TQ)(raw)'!N124*2625.5</f>
        <v>-486.82519012446954</v>
      </c>
      <c r="P124" s="2">
        <f t="shared" si="5"/>
        <v>-5302.7611080016977</v>
      </c>
      <c r="Q124" s="2">
        <f t="shared" si="6"/>
        <v>-4634.5143479982271</v>
      </c>
      <c r="R124" s="2">
        <f t="shared" si="7"/>
        <v>-627.36089680163229</v>
      </c>
      <c r="S124" s="2">
        <f t="shared" si="8"/>
        <v>-4634.5162851772247</v>
      </c>
      <c r="T124" s="2">
        <f t="shared" si="9"/>
        <v>-628.94729282023718</v>
      </c>
    </row>
    <row r="125" spans="1:20" x14ac:dyDescent="0.25">
      <c r="A125" s="1" t="s">
        <v>123</v>
      </c>
      <c r="B125" s="2">
        <f>'MP2-CBS(TQ)(raw)'!B125*2625.5</f>
        <v>-44.506688036261622</v>
      </c>
      <c r="C125" s="2">
        <f>'MP2-CBS(TQ)(raw)'!C125*2625.5</f>
        <v>-43.654231745389531</v>
      </c>
      <c r="D125" s="2">
        <f>'MP2-CBS(TQ)(raw)'!D125*2625.5</f>
        <v>0.85245629087208807</v>
      </c>
      <c r="E125" s="2">
        <f>'MP2-CBS(TQ)(raw)'!E125*2625.5</f>
        <v>-1665.5549590860815</v>
      </c>
      <c r="F125" s="2">
        <f>'MP2-CBS(TQ)(raw)'!F125*2625.5</f>
        <v>-5596.3618499922122</v>
      </c>
      <c r="G125" s="2">
        <f>'MP2-CBS(TQ)(raw)'!G125*2625.5</f>
        <v>-994.05423346652958</v>
      </c>
      <c r="H125" s="2">
        <f>'MP2-CBS(TQ)(raw)'!H125*2625.5</f>
        <v>-3639.2858902870257</v>
      </c>
      <c r="I125" s="2">
        <f>'MP2-CBS(TQ)(raw)'!I125*2625.5</f>
        <v>-649.59875294542326</v>
      </c>
      <c r="J125" s="2">
        <f>'MP2-CBS(TQ)(raw)'!J125*2625.5</f>
        <v>-1934.471244343054</v>
      </c>
      <c r="K125" s="2">
        <f>'MP2-CBS(TQ)(raw)'!K125*2625.5</f>
        <v>-994.05827016784667</v>
      </c>
      <c r="L125" s="2">
        <f>'MP2-CBS(TQ)(raw)'!L125*2625.5</f>
        <v>-3639.170881775613</v>
      </c>
      <c r="M125" s="2">
        <f>'MP2-CBS(TQ)(raw)'!M125*2625.5</f>
        <v>-649.68743223628348</v>
      </c>
      <c r="N125" s="2">
        <f>'MP2-CBS(TQ)(raw)'!N125*2625.5</f>
        <v>-1935.3459931531622</v>
      </c>
      <c r="P125" s="2">
        <f t="shared" si="5"/>
        <v>-7261.9168090782932</v>
      </c>
      <c r="Q125" s="2">
        <f t="shared" si="6"/>
        <v>-4633.3401237535554</v>
      </c>
      <c r="R125" s="2">
        <f t="shared" si="7"/>
        <v>-2584.0699972884772</v>
      </c>
      <c r="S125" s="2">
        <f t="shared" si="8"/>
        <v>-4633.2291519434593</v>
      </c>
      <c r="T125" s="2">
        <f t="shared" si="9"/>
        <v>-2585.0334253894457</v>
      </c>
    </row>
    <row r="126" spans="1:20" x14ac:dyDescent="0.25">
      <c r="A126" s="1" t="s">
        <v>124</v>
      </c>
      <c r="B126" s="2">
        <f>'MP2-CBS(TQ)(raw)'!B126*2625.5</f>
        <v>-46.721468544766701</v>
      </c>
      <c r="C126" s="2">
        <f>'MP2-CBS(TQ)(raw)'!C126*2625.5</f>
        <v>-45.926534334753207</v>
      </c>
      <c r="D126" s="2">
        <f>'MP2-CBS(TQ)(raw)'!D126*2625.5</f>
        <v>0.79493421001349263</v>
      </c>
      <c r="E126" s="2">
        <f>'MP2-CBS(TQ)(raw)'!E126*2625.5</f>
        <v>-1666.2468693408875</v>
      </c>
      <c r="F126" s="2">
        <f>'MP2-CBS(TQ)(raw)'!F126*2625.5</f>
        <v>-5597.7612584786075</v>
      </c>
      <c r="G126" s="2">
        <f>'MP2-CBS(TQ)(raw)'!G126*2625.5</f>
        <v>-993.9121720061089</v>
      </c>
      <c r="H126" s="2">
        <f>'MP2-CBS(TQ)(raw)'!H126*2625.5</f>
        <v>-3639.1874531100229</v>
      </c>
      <c r="I126" s="2">
        <f>'MP2-CBS(TQ)(raw)'!I126*2625.5</f>
        <v>-649.57672170603917</v>
      </c>
      <c r="J126" s="2">
        <f>'MP2-CBS(TQ)(raw)'!J126*2625.5</f>
        <v>-1934.6103124525573</v>
      </c>
      <c r="K126" s="2">
        <f>'MP2-CBS(TQ)(raw)'!K126*2625.5</f>
        <v>-993.91756160929299</v>
      </c>
      <c r="L126" s="2">
        <f>'MP2-CBS(TQ)(raw)'!L126*2625.5</f>
        <v>-3639.0578542363814</v>
      </c>
      <c r="M126" s="2">
        <f>'MP2-CBS(TQ)(raw)'!M126*2625.5</f>
        <v>-649.66896137944002</v>
      </c>
      <c r="N126" s="2">
        <f>'MP2-CBS(TQ)(raw)'!N126*2625.5</f>
        <v>-1935.4372162596267</v>
      </c>
      <c r="P126" s="2">
        <f t="shared" si="5"/>
        <v>-7264.0081278194948</v>
      </c>
      <c r="Q126" s="2">
        <f t="shared" si="6"/>
        <v>-4633.0996251161323</v>
      </c>
      <c r="R126" s="2">
        <f t="shared" si="7"/>
        <v>-2584.1870341585964</v>
      </c>
      <c r="S126" s="2">
        <f t="shared" si="8"/>
        <v>-4632.9754158456744</v>
      </c>
      <c r="T126" s="2">
        <f t="shared" si="9"/>
        <v>-2585.1061776390666</v>
      </c>
    </row>
    <row r="127" spans="1:20" x14ac:dyDescent="0.25">
      <c r="A127" s="1" t="s">
        <v>125</v>
      </c>
      <c r="B127" s="2">
        <f>'MP2-CBS(TQ)(raw)'!B127*2625.5</f>
        <v>-44.03122303704005</v>
      </c>
      <c r="C127" s="2">
        <f>'MP2-CBS(TQ)(raw)'!C127*2625.5</f>
        <v>-43.203963187156873</v>
      </c>
      <c r="D127" s="2">
        <f>'MP2-CBS(TQ)(raw)'!D127*2625.5</f>
        <v>0.82725984988317558</v>
      </c>
      <c r="E127" s="2">
        <f>'MP2-CBS(TQ)(raw)'!E127*2625.5</f>
        <v>-1665.3310883291069</v>
      </c>
      <c r="F127" s="2">
        <f>'MP2-CBS(TQ)(raw)'!F127*2625.5</f>
        <v>-5595.8971300336307</v>
      </c>
      <c r="G127" s="2">
        <f>'MP2-CBS(TQ)(raw)'!G127*2625.5</f>
        <v>-994.01679950162452</v>
      </c>
      <c r="H127" s="2">
        <f>'MP2-CBS(TQ)(raw)'!H127*2625.5</f>
        <v>-3639.2251706722964</v>
      </c>
      <c r="I127" s="2">
        <f>'MP2-CBS(TQ)(raw)'!I127*2625.5</f>
        <v>-649.54691388072627</v>
      </c>
      <c r="J127" s="2">
        <f>'MP2-CBS(TQ)(raw)'!J127*2625.5</f>
        <v>-1934.4081112710498</v>
      </c>
      <c r="K127" s="2">
        <f>'MP2-CBS(TQ)(raw)'!K127*2625.5</f>
        <v>-994.02119182779938</v>
      </c>
      <c r="L127" s="2">
        <f>'MP2-CBS(TQ)(raw)'!L127*2625.5</f>
        <v>-3639.1150574572475</v>
      </c>
      <c r="M127" s="2">
        <f>'MP2-CBS(TQ)(raw)'!M127*2625.5</f>
        <v>-649.63371006134287</v>
      </c>
      <c r="N127" s="2">
        <f>'MP2-CBS(TQ)(raw)'!N127*2625.5</f>
        <v>-1935.2542958291906</v>
      </c>
      <c r="P127" s="2">
        <f t="shared" si="5"/>
        <v>-7261.2282183627376</v>
      </c>
      <c r="Q127" s="2">
        <f t="shared" si="6"/>
        <v>-4633.2419701739209</v>
      </c>
      <c r="R127" s="2">
        <f t="shared" si="7"/>
        <v>-2583.9550251517762</v>
      </c>
      <c r="S127" s="2">
        <f t="shared" si="8"/>
        <v>-4633.1362492850467</v>
      </c>
      <c r="T127" s="2">
        <f t="shared" si="9"/>
        <v>-2584.8880058905333</v>
      </c>
    </row>
    <row r="128" spans="1:20" x14ac:dyDescent="0.25">
      <c r="A128" s="1" t="s">
        <v>126</v>
      </c>
      <c r="B128" s="2">
        <f>'MP2-CBS(TQ)(raw)'!B128*2625.5</f>
        <v>-42.237953018796077</v>
      </c>
      <c r="C128" s="2">
        <f>'MP2-CBS(TQ)(raw)'!C128*2625.5</f>
        <v>-41.442732879996626</v>
      </c>
      <c r="D128" s="2">
        <f>'MP2-CBS(TQ)(raw)'!D128*2625.5</f>
        <v>0.79522013879945197</v>
      </c>
      <c r="E128" s="2">
        <f>'MP2-CBS(TQ)(raw)'!E128*2625.5</f>
        <v>-1662.9201775419235</v>
      </c>
      <c r="F128" s="2">
        <f>'MP2-CBS(TQ)(raw)'!F128*2625.5</f>
        <v>-5597.318605728974</v>
      </c>
      <c r="G128" s="2">
        <f>'MP2-CBS(TQ)(raw)'!G128*2625.5</f>
        <v>-994.01811482156461</v>
      </c>
      <c r="H128" s="2">
        <f>'MP2-CBS(TQ)(raw)'!H128*2625.5</f>
        <v>-3639.2265466723679</v>
      </c>
      <c r="I128" s="2">
        <f>'MP2-CBS(TQ)(raw)'!I128*2625.5</f>
        <v>-649.55050934325675</v>
      </c>
      <c r="J128" s="2">
        <f>'MP2-CBS(TQ)(raw)'!J128*2625.5</f>
        <v>-1935.205659414913</v>
      </c>
      <c r="K128" s="2">
        <f>'MP2-CBS(TQ)(raw)'!K128*2625.5</f>
        <v>-994.02627577735063</v>
      </c>
      <c r="L128" s="2">
        <f>'MP2-CBS(TQ)(raw)'!L128*2625.5</f>
        <v>-3639.1426696962844</v>
      </c>
      <c r="M128" s="2">
        <f>'MP2-CBS(TQ)(raw)'!M128*2625.5</f>
        <v>-649.63693151556777</v>
      </c>
      <c r="N128" s="2">
        <f>'MP2-CBS(TQ)(raw)'!N128*2625.5</f>
        <v>-1935.9901734016985</v>
      </c>
      <c r="P128" s="2">
        <f t="shared" si="5"/>
        <v>-7260.2387832708973</v>
      </c>
      <c r="Q128" s="2">
        <f t="shared" si="6"/>
        <v>-4633.2446614939327</v>
      </c>
      <c r="R128" s="2">
        <f t="shared" si="7"/>
        <v>-2584.7561687581697</v>
      </c>
      <c r="S128" s="2">
        <f t="shared" si="8"/>
        <v>-4633.1689454736352</v>
      </c>
      <c r="T128" s="2">
        <f t="shared" si="9"/>
        <v>-2585.6271049172665</v>
      </c>
    </row>
    <row r="129" spans="1:20" x14ac:dyDescent="0.25">
      <c r="A129" s="1" t="s">
        <v>127</v>
      </c>
      <c r="B129" s="2">
        <f>'MP2-CBS(TQ)(raw)'!B129*2625.5</f>
        <v>-45.539289013596537</v>
      </c>
      <c r="C129" s="2">
        <f>'MP2-CBS(TQ)(raw)'!C129*2625.5</f>
        <v>-44.619556936052369</v>
      </c>
      <c r="D129" s="2">
        <f>'MP2-CBS(TQ)(raw)'!D129*2625.5</f>
        <v>0.91973207754417174</v>
      </c>
      <c r="E129" s="2">
        <f>'MP2-CBS(TQ)(raw)'!E129*2625.5</f>
        <v>-1665.5567220204618</v>
      </c>
      <c r="F129" s="2">
        <f>'MP2-CBS(TQ)(raw)'!F129*2625.5</f>
        <v>-5597.5298298982962</v>
      </c>
      <c r="G129" s="2">
        <f>'MP2-CBS(TQ)(raw)'!G129*2625.5</f>
        <v>-994.18372810216306</v>
      </c>
      <c r="H129" s="2">
        <f>'MP2-CBS(TQ)(raw)'!H129*2625.5</f>
        <v>-3639.4122071879151</v>
      </c>
      <c r="I129" s="2">
        <f>'MP2-CBS(TQ)(raw)'!I129*2625.5</f>
        <v>-649.47550933226546</v>
      </c>
      <c r="J129" s="2">
        <f>'MP2-CBS(TQ)(raw)'!J129*2625.5</f>
        <v>-1934.4758182828175</v>
      </c>
      <c r="K129" s="2">
        <f>'MP2-CBS(TQ)(raw)'!K129*2625.5</f>
        <v>-994.19411513486625</v>
      </c>
      <c r="L129" s="2">
        <f>'MP2-CBS(TQ)(raw)'!L129*2625.5</f>
        <v>-3639.3503592344605</v>
      </c>
      <c r="M129" s="2">
        <f>'MP2-CBS(TQ)(raw)'!M129*2625.5</f>
        <v>-649.56738855196932</v>
      </c>
      <c r="N129" s="2">
        <f>'MP2-CBS(TQ)(raw)'!N129*2625.5</f>
        <v>-1935.3551320614097</v>
      </c>
      <c r="P129" s="2">
        <f t="shared" si="5"/>
        <v>-7263.0865519187582</v>
      </c>
      <c r="Q129" s="2">
        <f t="shared" si="6"/>
        <v>-4633.5959352900782</v>
      </c>
      <c r="R129" s="2">
        <f t="shared" si="7"/>
        <v>-2583.9513276150828</v>
      </c>
      <c r="S129" s="2">
        <f t="shared" si="8"/>
        <v>-4633.544474369327</v>
      </c>
      <c r="T129" s="2">
        <f t="shared" si="9"/>
        <v>-2584.9225206133788</v>
      </c>
    </row>
    <row r="130" spans="1:20" x14ac:dyDescent="0.25">
      <c r="A130" s="1" t="s">
        <v>128</v>
      </c>
      <c r="B130" s="2">
        <f>'MP2-CBS(TQ)(raw)'!B130*2625.5</f>
        <v>-47.492603683086905</v>
      </c>
      <c r="C130" s="2">
        <f>'MP2-CBS(TQ)(raw)'!C130*2625.5</f>
        <v>-46.640373513872831</v>
      </c>
      <c r="D130" s="2">
        <f>'MP2-CBS(TQ)(raw)'!D130*2625.5</f>
        <v>0.85223016921407058</v>
      </c>
      <c r="E130" s="2">
        <f>'MP2-CBS(TQ)(raw)'!E130*2625.5</f>
        <v>-1666.3527537445677</v>
      </c>
      <c r="F130" s="2">
        <f>'MP2-CBS(TQ)(raw)'!F130*2625.5</f>
        <v>-5598.3616268141141</v>
      </c>
      <c r="G130" s="2">
        <f>'MP2-CBS(TQ)(raw)'!G130*2625.5</f>
        <v>-993.97384050663618</v>
      </c>
      <c r="H130" s="2">
        <f>'MP2-CBS(TQ)(raw)'!H130*2625.5</f>
        <v>-3639.2014325930718</v>
      </c>
      <c r="I130" s="2">
        <f>'MP2-CBS(TQ)(raw)'!I130*2625.5</f>
        <v>-649.49945958995761</v>
      </c>
      <c r="J130" s="2">
        <f>'MP2-CBS(TQ)(raw)'!J130*2625.5</f>
        <v>-1934.54704418593</v>
      </c>
      <c r="K130" s="2">
        <f>'MP2-CBS(TQ)(raw)'!K130*2625.5</f>
        <v>-993.98118224546045</v>
      </c>
      <c r="L130" s="2">
        <f>'MP2-CBS(TQ)(raw)'!L130*2625.5</f>
        <v>-3639.0937930333571</v>
      </c>
      <c r="M130" s="2">
        <f>'MP2-CBS(TQ)(raw)'!M130*2625.5</f>
        <v>-649.59033736499134</v>
      </c>
      <c r="N130" s="2">
        <f>'MP2-CBS(TQ)(raw)'!N130*2625.5</f>
        <v>-1935.4086944010003</v>
      </c>
      <c r="P130" s="2">
        <f t="shared" si="5"/>
        <v>-7264.714380558682</v>
      </c>
      <c r="Q130" s="2">
        <f t="shared" si="6"/>
        <v>-4633.1752730997077</v>
      </c>
      <c r="R130" s="2">
        <f t="shared" si="7"/>
        <v>-2584.0465037758877</v>
      </c>
      <c r="S130" s="2">
        <f t="shared" si="8"/>
        <v>-4633.0749752788179</v>
      </c>
      <c r="T130" s="2">
        <f t="shared" si="9"/>
        <v>-2584.9990317659917</v>
      </c>
    </row>
    <row r="131" spans="1:20" x14ac:dyDescent="0.25">
      <c r="A131" s="1" t="s">
        <v>129</v>
      </c>
      <c r="B131" s="2">
        <f>'MP2-CBS(TQ)(raw)'!B131*2625.5</f>
        <v>-41.507387096097041</v>
      </c>
      <c r="C131" s="2">
        <f>'MP2-CBS(TQ)(raw)'!C131*2625.5</f>
        <v>-40.118415700024691</v>
      </c>
      <c r="D131" s="2">
        <f>'MP2-CBS(TQ)(raw)'!D131*2625.5</f>
        <v>1.3889713960723515</v>
      </c>
      <c r="E131" s="2">
        <f>'MP2-CBS(TQ)(raw)'!E131*2625.5</f>
        <v>-1816.0497208609725</v>
      </c>
      <c r="F131" s="2">
        <f>'MP2-CBS(TQ)(raw)'!F131*2625.5</f>
        <v>-6131.8099767288595</v>
      </c>
      <c r="G131" s="2">
        <f>'MP2-CBS(TQ)(raw)'!G131*2625.5</f>
        <v>-993.80529782612803</v>
      </c>
      <c r="H131" s="2">
        <f>'MP2-CBS(TQ)(raw)'!H131*2625.5</f>
        <v>-3639.2059787536482</v>
      </c>
      <c r="I131" s="2">
        <f>'MP2-CBS(TQ)(raw)'!I131*2625.5</f>
        <v>-801.2885729089104</v>
      </c>
      <c r="J131" s="2">
        <f>'MP2-CBS(TQ)(raw)'!J131*2625.5</f>
        <v>-2472.0524610050479</v>
      </c>
      <c r="K131" s="2">
        <f>'MP2-CBS(TQ)(raw)'!K131*2625.5</f>
        <v>-993.81380020460222</v>
      </c>
      <c r="L131" s="2">
        <f>'MP2-CBS(TQ)(raw)'!L131*2625.5</f>
        <v>-3639.0949492316672</v>
      </c>
      <c r="M131" s="2">
        <f>'MP2-CBS(TQ)(raw)'!M131*2625.5</f>
        <v>-801.50507099601111</v>
      </c>
      <c r="N131" s="2">
        <f>'MP2-CBS(TQ)(raw)'!N131*2625.5</f>
        <v>-2473.3274614575266</v>
      </c>
      <c r="P131" s="2">
        <f t="shared" ref="P131:P192" si="10">E131+F131</f>
        <v>-7947.8596975898317</v>
      </c>
      <c r="Q131" s="2">
        <f t="shared" ref="Q131:Q192" si="11">G131+H131</f>
        <v>-4633.0112765797767</v>
      </c>
      <c r="R131" s="2">
        <f t="shared" ref="R131:R192" si="12">I131+J131</f>
        <v>-3273.3410339139582</v>
      </c>
      <c r="S131" s="2">
        <f t="shared" ref="S131:S192" si="13">K131+L131</f>
        <v>-4632.9087494362693</v>
      </c>
      <c r="T131" s="2">
        <f t="shared" ref="T131:T192" si="14">M131+N131</f>
        <v>-3274.8325324535376</v>
      </c>
    </row>
    <row r="132" spans="1:20" x14ac:dyDescent="0.25">
      <c r="A132" s="1" t="s">
        <v>130</v>
      </c>
      <c r="B132" s="2">
        <f>'MP2-CBS(TQ)(raw)'!B132*2625.5</f>
        <v>-37.846175684729864</v>
      </c>
      <c r="C132" s="2">
        <f>'MP2-CBS(TQ)(raw)'!C132*2625.5</f>
        <v>-36.391772645084792</v>
      </c>
      <c r="D132" s="2">
        <f>'MP2-CBS(TQ)(raw)'!D132*2625.5</f>
        <v>1.4544030396450707</v>
      </c>
      <c r="E132" s="2">
        <f>'MP2-CBS(TQ)(raw)'!E132*2625.5</f>
        <v>-1814.8111781021935</v>
      </c>
      <c r="F132" s="2">
        <f>'MP2-CBS(TQ)(raw)'!F132*2625.5</f>
        <v>-6130.5888399414052</v>
      </c>
      <c r="G132" s="2">
        <f>'MP2-CBS(TQ)(raw)'!G132*2625.5</f>
        <v>-994.44466961538399</v>
      </c>
      <c r="H132" s="2">
        <f>'MP2-CBS(TQ)(raw)'!H132*2625.5</f>
        <v>-3639.6447281050318</v>
      </c>
      <c r="I132" s="2">
        <f>'MP2-CBS(TQ)(raw)'!I132*2625.5</f>
        <v>-801.31717723573274</v>
      </c>
      <c r="J132" s="2">
        <f>'MP2-CBS(TQ)(raw)'!J132*2625.5</f>
        <v>-2472.1472674027204</v>
      </c>
      <c r="K132" s="2">
        <f>'MP2-CBS(TQ)(raw)'!K132*2625.5</f>
        <v>-994.45548497205459</v>
      </c>
      <c r="L132" s="2">
        <f>'MP2-CBS(TQ)(raw)'!L132*2625.5</f>
        <v>-3639.5577693147125</v>
      </c>
      <c r="M132" s="2">
        <f>'MP2-CBS(TQ)(raw)'!M132*2625.5</f>
        <v>-801.52945155805548</v>
      </c>
      <c r="N132" s="2">
        <f>'MP2-CBS(TQ)(raw)'!N132*2625.5</f>
        <v>-2473.4655395536915</v>
      </c>
      <c r="P132" s="2">
        <f t="shared" si="10"/>
        <v>-7945.4000180435987</v>
      </c>
      <c r="Q132" s="2">
        <f t="shared" si="11"/>
        <v>-4634.0893977204159</v>
      </c>
      <c r="R132" s="2">
        <f t="shared" si="12"/>
        <v>-3273.4644446384532</v>
      </c>
      <c r="S132" s="2">
        <f t="shared" si="13"/>
        <v>-4634.0132542867668</v>
      </c>
      <c r="T132" s="2">
        <f t="shared" si="14"/>
        <v>-3274.9949911117469</v>
      </c>
    </row>
    <row r="133" spans="1:20" x14ac:dyDescent="0.25">
      <c r="A133" s="1" t="s">
        <v>131</v>
      </c>
      <c r="B133" s="2">
        <f>'MP2-CBS(TQ)(raw)'!B133*2625.5</f>
        <v>-37.250049637029086</v>
      </c>
      <c r="C133" s="2">
        <f>'MP2-CBS(TQ)(raw)'!C133*2625.5</f>
        <v>-35.786901314732184</v>
      </c>
      <c r="D133" s="2">
        <f>'MP2-CBS(TQ)(raw)'!D133*2625.5</f>
        <v>1.4631483222969008</v>
      </c>
      <c r="E133" s="2">
        <f>'MP2-CBS(TQ)(raw)'!E133*2625.5</f>
        <v>-1814.0572380551237</v>
      </c>
      <c r="F133" s="2">
        <f>'MP2-CBS(TQ)(raw)'!F133*2625.5</f>
        <v>-6130.0055300712729</v>
      </c>
      <c r="G133" s="2">
        <f>'MP2-CBS(TQ)(raw)'!G133*2625.5</f>
        <v>-993.96699121542861</v>
      </c>
      <c r="H133" s="2">
        <f>'MP2-CBS(TQ)(raw)'!H133*2625.5</f>
        <v>-3639.497466896652</v>
      </c>
      <c r="I133" s="2">
        <f>'MP2-CBS(TQ)(raw)'!I133*2625.5</f>
        <v>-801.29094468316987</v>
      </c>
      <c r="J133" s="2">
        <f>'MP2-CBS(TQ)(raw)'!J133*2625.5</f>
        <v>-2472.0573156941164</v>
      </c>
      <c r="K133" s="2">
        <f>'MP2-CBS(TQ)(raw)'!K133*2625.5</f>
        <v>-993.97785555046562</v>
      </c>
      <c r="L133" s="2">
        <f>'MP2-CBS(TQ)(raw)'!L133*2625.5</f>
        <v>-3639.4171710388268</v>
      </c>
      <c r="M133" s="2">
        <f>'MP2-CBS(TQ)(raw)'!M133*2625.5</f>
        <v>-801.49739436672189</v>
      </c>
      <c r="N133" s="2">
        <f>'MP2-CBS(TQ)(raw)'!N133*2625.5</f>
        <v>-2473.3834458556494</v>
      </c>
      <c r="P133" s="2">
        <f t="shared" si="10"/>
        <v>-7944.0627681263968</v>
      </c>
      <c r="Q133" s="2">
        <f t="shared" si="11"/>
        <v>-4633.464458112081</v>
      </c>
      <c r="R133" s="2">
        <f t="shared" si="12"/>
        <v>-3273.3482603772864</v>
      </c>
      <c r="S133" s="2">
        <f t="shared" si="13"/>
        <v>-4633.3950265892927</v>
      </c>
      <c r="T133" s="2">
        <f t="shared" si="14"/>
        <v>-3274.8808402223713</v>
      </c>
    </row>
    <row r="134" spans="1:20" x14ac:dyDescent="0.25">
      <c r="A134" s="1" t="s">
        <v>132</v>
      </c>
      <c r="B134" s="2">
        <f>'MP2-CBS(TQ)(raw)'!B134*2625.5</f>
        <v>-50.426036739481461</v>
      </c>
      <c r="C134" s="2">
        <f>'MP2-CBS(TQ)(raw)'!C134*2625.5</f>
        <v>-48.794064219435242</v>
      </c>
      <c r="D134" s="2">
        <f>'MP2-CBS(TQ)(raw)'!D134*2625.5</f>
        <v>1.6319725200462221</v>
      </c>
      <c r="E134" s="2">
        <f>'MP2-CBS(TQ)(raw)'!E134*2625.5</f>
        <v>-3568.2567792969917</v>
      </c>
      <c r="F134" s="2">
        <f>'MP2-CBS(TQ)(raw)'!F134*2625.5</f>
        <v>-11215.713671074365</v>
      </c>
      <c r="G134" s="2">
        <f>'MP2-CBS(TQ)(raw)'!G134*2625.5</f>
        <v>-994.18415626639512</v>
      </c>
      <c r="H134" s="2">
        <f>'MP2-CBS(TQ)(raw)'!H134*2625.5</f>
        <v>-3639.1510257390382</v>
      </c>
      <c r="I134" s="2">
        <f>'MP2-CBS(TQ)(raw)'!I134*2625.5</f>
        <v>-2550.011501994165</v>
      </c>
      <c r="J134" s="2">
        <f>'MP2-CBS(TQ)(raw)'!J134*2625.5</f>
        <v>-7550.1977296322757</v>
      </c>
      <c r="K134" s="2">
        <f>'MP2-CBS(TQ)(raw)'!K134*2625.5</f>
        <v>-994.19206673180304</v>
      </c>
      <c r="L134" s="2">
        <f>'MP2-CBS(TQ)(raw)'!L134*2625.5</f>
        <v>-3638.9680084905908</v>
      </c>
      <c r="M134" s="2">
        <f>'MP2-CBS(TQ)(raw)'!M134*2625.5</f>
        <v>-2550.2851432133775</v>
      </c>
      <c r="N134" s="2">
        <f>'MP2-CBS(TQ)(raw)'!N134*2625.5</f>
        <v>-7551.7311677161497</v>
      </c>
      <c r="P134" s="2">
        <f t="shared" si="10"/>
        <v>-14783.970450371356</v>
      </c>
      <c r="Q134" s="2">
        <f t="shared" si="11"/>
        <v>-4633.3351820054331</v>
      </c>
      <c r="R134" s="2">
        <f t="shared" si="12"/>
        <v>-10100.209231626441</v>
      </c>
      <c r="S134" s="2">
        <f t="shared" si="13"/>
        <v>-4633.160075222394</v>
      </c>
      <c r="T134" s="2">
        <f t="shared" si="14"/>
        <v>-10102.016310929528</v>
      </c>
    </row>
    <row r="135" spans="1:20" x14ac:dyDescent="0.25">
      <c r="A135" s="1" t="s">
        <v>133</v>
      </c>
      <c r="B135" s="2">
        <f>'MP2-CBS(TQ)(raw)'!B135*2625.5</f>
        <v>-38.824926107741206</v>
      </c>
      <c r="C135" s="2">
        <f>'MP2-CBS(TQ)(raw)'!C135*2625.5</f>
        <v>-37.051298042598148</v>
      </c>
      <c r="D135" s="2">
        <f>'MP2-CBS(TQ)(raw)'!D135*2625.5</f>
        <v>1.7736280651430532</v>
      </c>
      <c r="E135" s="2">
        <f>'MP2-CBS(TQ)(raw)'!E135*2625.5</f>
        <v>-3562.9589140816961</v>
      </c>
      <c r="F135" s="2">
        <f>'MP2-CBS(TQ)(raw)'!F135*2625.5</f>
        <v>-11207.652858205251</v>
      </c>
      <c r="G135" s="2">
        <f>'MP2-CBS(TQ)(raw)'!G135*2625.5</f>
        <v>-993.83246195114941</v>
      </c>
      <c r="H135" s="2">
        <f>'MP2-CBS(TQ)(raw)'!H135*2625.5</f>
        <v>-3638.8382480795694</v>
      </c>
      <c r="I135" s="2">
        <f>'MP2-CBS(TQ)(raw)'!I135*2625.5</f>
        <v>-2549.8422733199804</v>
      </c>
      <c r="J135" s="2">
        <f>'MP2-CBS(TQ)(raw)'!J135*2625.5</f>
        <v>-7549.273862828506</v>
      </c>
      <c r="K135" s="2">
        <f>'MP2-CBS(TQ)(raw)'!K135*2625.5</f>
        <v>-993.84615643240318</v>
      </c>
      <c r="L135" s="2">
        <f>'MP2-CBS(TQ)(raw)'!L135*2625.5</f>
        <v>-3638.7661880094847</v>
      </c>
      <c r="M135" s="2">
        <f>'MP2-CBS(TQ)(raw)'!M135*2625.5</f>
        <v>-2550.0952515723093</v>
      </c>
      <c r="N135" s="2">
        <f>'MP2-CBS(TQ)(raw)'!N135*2625.5</f>
        <v>-7550.852878230151</v>
      </c>
      <c r="P135" s="2">
        <f t="shared" si="10"/>
        <v>-14770.611772286946</v>
      </c>
      <c r="Q135" s="2">
        <f t="shared" si="11"/>
        <v>-4632.6707100307185</v>
      </c>
      <c r="R135" s="2">
        <f t="shared" si="12"/>
        <v>-10099.116136148486</v>
      </c>
      <c r="S135" s="2">
        <f t="shared" si="13"/>
        <v>-4632.6123444418881</v>
      </c>
      <c r="T135" s="2">
        <f t="shared" si="14"/>
        <v>-10100.94812980246</v>
      </c>
    </row>
    <row r="136" spans="1:20" x14ac:dyDescent="0.25">
      <c r="A136" s="1" t="s">
        <v>134</v>
      </c>
      <c r="B136" s="2">
        <f>'MP2-CBS(TQ)(raw)'!B136*2625.5</f>
        <v>-47.729042322501002</v>
      </c>
      <c r="C136" s="2">
        <f>'MP2-CBS(TQ)(raw)'!C136*2625.5</f>
        <v>-45.976789813365372</v>
      </c>
      <c r="D136" s="2">
        <f>'MP2-CBS(TQ)(raw)'!D136*2625.5</f>
        <v>1.7522525091356245</v>
      </c>
      <c r="E136" s="2">
        <f>'MP2-CBS(TQ)(raw)'!E136*2625.5</f>
        <v>-3566.5875722804662</v>
      </c>
      <c r="F136" s="2">
        <f>'MP2-CBS(TQ)(raw)'!F136*2625.5</f>
        <v>-11214.012207375088</v>
      </c>
      <c r="G136" s="2">
        <f>'MP2-CBS(TQ)(raw)'!G136*2625.5</f>
        <v>-993.82799620102639</v>
      </c>
      <c r="H136" s="2">
        <f>'MP2-CBS(TQ)(raw)'!H136*2625.5</f>
        <v>-3638.8508424271613</v>
      </c>
      <c r="I136" s="2">
        <f>'MP2-CBS(TQ)(raw)'!I136*2625.5</f>
        <v>-2550.009022466922</v>
      </c>
      <c r="J136" s="2">
        <f>'MP2-CBS(TQ)(raw)'!J136*2625.5</f>
        <v>-7550.1828762379419</v>
      </c>
      <c r="K136" s="2">
        <f>'MP2-CBS(TQ)(raw)'!K136*2625.5</f>
        <v>-993.84398576298065</v>
      </c>
      <c r="L136" s="2">
        <f>'MP2-CBS(TQ)(raw)'!L136*2625.5</f>
        <v>-3638.7777900830465</v>
      </c>
      <c r="M136" s="2">
        <f>'MP2-CBS(TQ)(raw)'!M136*2625.5</f>
        <v>-2550.2754118623043</v>
      </c>
      <c r="N136" s="2">
        <f>'MP2-CBS(TQ)(raw)'!N136*2625.5</f>
        <v>-7551.7258021338548</v>
      </c>
      <c r="P136" s="2">
        <f t="shared" si="10"/>
        <v>-14780.599779655555</v>
      </c>
      <c r="Q136" s="2">
        <f t="shared" si="11"/>
        <v>-4632.6788386281878</v>
      </c>
      <c r="R136" s="2">
        <f t="shared" si="12"/>
        <v>-10100.191898704863</v>
      </c>
      <c r="S136" s="2">
        <f t="shared" si="13"/>
        <v>-4632.621775846027</v>
      </c>
      <c r="T136" s="2">
        <f t="shared" si="14"/>
        <v>-10102.001213996158</v>
      </c>
    </row>
    <row r="137" spans="1:20" x14ac:dyDescent="0.25">
      <c r="A137" s="1" t="s">
        <v>135</v>
      </c>
      <c r="B137" s="2">
        <f>'MP2-CBS(TQ)(raw)'!B137*2625.5</f>
        <v>-48.544056101121036</v>
      </c>
      <c r="C137" s="2">
        <f>'MP2-CBS(TQ)(raw)'!C137*2625.5</f>
        <v>-46.759664747154474</v>
      </c>
      <c r="D137" s="2">
        <f>'MP2-CBS(TQ)(raw)'!D137*2625.5</f>
        <v>1.7843913539665583</v>
      </c>
      <c r="E137" s="2">
        <f>'MP2-CBS(TQ)(raw)'!E137*2625.5</f>
        <v>-3566.9317593849992</v>
      </c>
      <c r="F137" s="2">
        <f>'MP2-CBS(TQ)(raw)'!F137*2625.5</f>
        <v>-11214.507408076388</v>
      </c>
      <c r="G137" s="2">
        <f>'MP2-CBS(TQ)(raw)'!G137*2625.5</f>
        <v>-993.92059373777056</v>
      </c>
      <c r="H137" s="2">
        <f>'MP2-CBS(TQ)(raw)'!H137*2625.5</f>
        <v>-3639.0213684427649</v>
      </c>
      <c r="I137" s="2">
        <f>'MP2-CBS(TQ)(raw)'!I137*2625.5</f>
        <v>-2549.9287061817263</v>
      </c>
      <c r="J137" s="2">
        <f>'MP2-CBS(TQ)(raw)'!J137*2625.5</f>
        <v>-7550.0244429980039</v>
      </c>
      <c r="K137" s="2">
        <f>'MP2-CBS(TQ)(raw)'!K137*2625.5</f>
        <v>-993.93721007943202</v>
      </c>
      <c r="L137" s="2">
        <f>'MP2-CBS(TQ)(raw)'!L137*2625.5</f>
        <v>-3638.950374502439</v>
      </c>
      <c r="M137" s="2">
        <f>'MP2-CBS(TQ)(raw)'!M137*2625.5</f>
        <v>-2550.1973538490283</v>
      </c>
      <c r="N137" s="2">
        <f>'MP2-CBS(TQ)(raw)'!N137*2625.5</f>
        <v>-7551.5945642833331</v>
      </c>
      <c r="P137" s="2">
        <f t="shared" si="10"/>
        <v>-14781.439167461387</v>
      </c>
      <c r="Q137" s="2">
        <f t="shared" si="11"/>
        <v>-4632.9419621805355</v>
      </c>
      <c r="R137" s="2">
        <f t="shared" si="12"/>
        <v>-10099.95314917973</v>
      </c>
      <c r="S137" s="2">
        <f t="shared" si="13"/>
        <v>-4632.8875845818711</v>
      </c>
      <c r="T137" s="2">
        <f t="shared" si="14"/>
        <v>-10101.791918132361</v>
      </c>
    </row>
    <row r="138" spans="1:20" x14ac:dyDescent="0.25">
      <c r="A138" s="1" t="s">
        <v>136</v>
      </c>
      <c r="B138" s="2">
        <f>'MP2-CBS(TQ)(raw)'!B138*2625.5</f>
        <v>-40.606224411070997</v>
      </c>
      <c r="C138" s="2">
        <f>'MP2-CBS(TQ)(raw)'!C138*2625.5</f>
        <v>-38.759917973831399</v>
      </c>
      <c r="D138" s="2">
        <f>'MP2-CBS(TQ)(raw)'!D138*2625.5</f>
        <v>1.8463064372395914</v>
      </c>
      <c r="E138" s="2">
        <f>'MP2-CBS(TQ)(raw)'!E138*2625.5</f>
        <v>-3563.2353290190204</v>
      </c>
      <c r="F138" s="2">
        <f>'MP2-CBS(TQ)(raw)'!F138*2625.5</f>
        <v>-11208.495681454453</v>
      </c>
      <c r="G138" s="2">
        <f>'MP2-CBS(TQ)(raw)'!G138*2625.5</f>
        <v>-993.59580039001719</v>
      </c>
      <c r="H138" s="2">
        <f>'MP2-CBS(TQ)(raw)'!H138*2625.5</f>
        <v>-3638.6494534785993</v>
      </c>
      <c r="I138" s="2">
        <f>'MP2-CBS(TQ)(raw)'!I138*2625.5</f>
        <v>-2549.7115269622036</v>
      </c>
      <c r="J138" s="2">
        <f>'MP2-CBS(TQ)(raw)'!J138*2625.5</f>
        <v>-7549.1680052315796</v>
      </c>
      <c r="K138" s="2">
        <f>'MP2-CBS(TQ)(raw)'!K138*2625.5</f>
        <v>-993.61275863343292</v>
      </c>
      <c r="L138" s="2">
        <f>'MP2-CBS(TQ)(raw)'!L138*2625.5</f>
        <v>-3638.589519807852</v>
      </c>
      <c r="M138" s="2">
        <f>'MP2-CBS(TQ)(raw)'!M138*2625.5</f>
        <v>-2549.9719764558704</v>
      </c>
      <c r="N138" s="2">
        <f>'MP2-CBS(TQ)(raw)'!N138*2625.5</f>
        <v>-7550.7968376024855</v>
      </c>
      <c r="P138" s="2">
        <f t="shared" si="10"/>
        <v>-14771.731010473473</v>
      </c>
      <c r="Q138" s="2">
        <f t="shared" si="11"/>
        <v>-4632.2452538686166</v>
      </c>
      <c r="R138" s="2">
        <f t="shared" si="12"/>
        <v>-10098.879532193783</v>
      </c>
      <c r="S138" s="2">
        <f t="shared" si="13"/>
        <v>-4632.2022784412848</v>
      </c>
      <c r="T138" s="2">
        <f t="shared" si="14"/>
        <v>-10100.768814058356</v>
      </c>
    </row>
    <row r="139" spans="1:20" x14ac:dyDescent="0.25">
      <c r="A139" s="1" t="s">
        <v>137</v>
      </c>
      <c r="B139" s="2">
        <f>'MP2-CBS(TQ)(raw)'!B139*2625.5</f>
        <v>-40.093032278617862</v>
      </c>
      <c r="C139" s="2">
        <f>'MP2-CBS(TQ)(raw)'!C139*2625.5</f>
        <v>-38.132583554067928</v>
      </c>
      <c r="D139" s="2">
        <f>'MP2-CBS(TQ)(raw)'!D139*2625.5</f>
        <v>1.9604487245499354</v>
      </c>
      <c r="E139" s="2">
        <f>'MP2-CBS(TQ)(raw)'!E139*2625.5</f>
        <v>-3563.4687795038208</v>
      </c>
      <c r="F139" s="2">
        <f>'MP2-CBS(TQ)(raw)'!F139*2625.5</f>
        <v>-11208.750698827029</v>
      </c>
      <c r="G139" s="2">
        <f>'MP2-CBS(TQ)(raw)'!G139*2625.5</f>
        <v>-993.98340886170513</v>
      </c>
      <c r="H139" s="2">
        <f>'MP2-CBS(TQ)(raw)'!H139*2625.5</f>
        <v>-3639.0339285950718</v>
      </c>
      <c r="I139" s="2">
        <f>'MP2-CBS(TQ)(raw)'!I139*2625.5</f>
        <v>-2549.8390699288107</v>
      </c>
      <c r="J139" s="2">
        <f>'MP2-CBS(TQ)(raw)'!J139*2625.5</f>
        <v>-7549.2700386666447</v>
      </c>
      <c r="K139" s="2">
        <f>'MP2-CBS(TQ)(raw)'!K139*2625.5</f>
        <v>-994.0033462966237</v>
      </c>
      <c r="L139" s="2">
        <f>'MP2-CBS(TQ)(raw)'!L139*2625.5</f>
        <v>-3639.0263930921251</v>
      </c>
      <c r="M139" s="2">
        <f>'MP2-CBS(TQ)(raw)'!M139*2625.5</f>
        <v>-2550.1036374524874</v>
      </c>
      <c r="N139" s="2">
        <f>'MP2-CBS(TQ)(raw)'!N139*2625.5</f>
        <v>-7550.9535179355462</v>
      </c>
      <c r="P139" s="2">
        <f t="shared" si="10"/>
        <v>-14772.21947833085</v>
      </c>
      <c r="Q139" s="2">
        <f t="shared" si="11"/>
        <v>-4633.0173374567767</v>
      </c>
      <c r="R139" s="2">
        <f t="shared" si="12"/>
        <v>-10099.109108595456</v>
      </c>
      <c r="S139" s="2">
        <f t="shared" si="13"/>
        <v>-4633.0297393887486</v>
      </c>
      <c r="T139" s="2">
        <f t="shared" si="14"/>
        <v>-10101.057155388033</v>
      </c>
    </row>
    <row r="140" spans="1:20" x14ac:dyDescent="0.25">
      <c r="A140" s="1" t="s">
        <v>138</v>
      </c>
      <c r="B140" s="2">
        <f>'MP2-CBS(TQ)(raw)'!B140*2625.5</f>
        <v>-33.953892176035779</v>
      </c>
      <c r="C140" s="2">
        <f>'MP2-CBS(TQ)(raw)'!C140*2625.5</f>
        <v>-32.311274161666255</v>
      </c>
      <c r="D140" s="2">
        <f>'MP2-CBS(TQ)(raw)'!D140*2625.5</f>
        <v>1.6426180143695208</v>
      </c>
      <c r="E140" s="2">
        <f>'MP2-CBS(TQ)(raw)'!E140*2625.5</f>
        <v>-2301.3737706977363</v>
      </c>
      <c r="F140" s="2">
        <f>'MP2-CBS(TQ)(raw)'!F140*2625.5</f>
        <v>-7562.1786523228657</v>
      </c>
      <c r="G140" s="2">
        <f>'MP2-CBS(TQ)(raw)'!G140*2625.5</f>
        <v>-993.70034492216985</v>
      </c>
      <c r="H140" s="2">
        <f>'MP2-CBS(TQ)(raw)'!H140*2625.5</f>
        <v>-3638.8016826895378</v>
      </c>
      <c r="I140" s="2">
        <f>'MP2-CBS(TQ)(raw)'!I140*2625.5</f>
        <v>-1291.3998023171462</v>
      </c>
      <c r="J140" s="2">
        <f>'MP2-CBS(TQ)(raw)'!J140*2625.5</f>
        <v>-3905.696700915712</v>
      </c>
      <c r="K140" s="2">
        <f>'MP2-CBS(TQ)(raw)'!K140*2625.5</f>
        <v>-993.70955646314746</v>
      </c>
      <c r="L140" s="2">
        <f>'MP2-CBS(TQ)(raw)'!L140*2625.5</f>
        <v>-3638.7398419057358</v>
      </c>
      <c r="M140" s="2">
        <f>'MP2-CBS(TQ)(raw)'!M140*2625.5</f>
        <v>-1291.6292577389222</v>
      </c>
      <c r="N140" s="2">
        <f>'MP2-CBS(TQ)(raw)'!N140*2625.5</f>
        <v>-3907.1624927511298</v>
      </c>
      <c r="P140" s="2">
        <f t="shared" si="10"/>
        <v>-9863.5524230206029</v>
      </c>
      <c r="Q140" s="2">
        <f t="shared" si="11"/>
        <v>-4632.5020276117075</v>
      </c>
      <c r="R140" s="2">
        <f t="shared" si="12"/>
        <v>-5197.0965032328586</v>
      </c>
      <c r="S140" s="2">
        <f t="shared" si="13"/>
        <v>-4632.4493983688835</v>
      </c>
      <c r="T140" s="2">
        <f t="shared" si="14"/>
        <v>-5198.7917504900524</v>
      </c>
    </row>
    <row r="141" spans="1:20" x14ac:dyDescent="0.25">
      <c r="A141" s="1" t="s">
        <v>139</v>
      </c>
      <c r="B141" s="2">
        <f>'MP2-CBS(TQ)(raw)'!B141*2625.5</f>
        <v>-31.026743420575379</v>
      </c>
      <c r="C141" s="2">
        <f>'MP2-CBS(TQ)(raw)'!C141*2625.5</f>
        <v>-29.476363440003016</v>
      </c>
      <c r="D141" s="2">
        <f>'MP2-CBS(TQ)(raw)'!D141*2625.5</f>
        <v>1.5503799805723624</v>
      </c>
      <c r="E141" s="2">
        <f>'MP2-CBS(TQ)(raw)'!E141*2625.5</f>
        <v>-2300.2597083088313</v>
      </c>
      <c r="F141" s="2">
        <f>'MP2-CBS(TQ)(raw)'!F141*2625.5</f>
        <v>-7560.8511281432557</v>
      </c>
      <c r="G141" s="2">
        <f>'MP2-CBS(TQ)(raw)'!G141*2625.5</f>
        <v>-993.97670081159265</v>
      </c>
      <c r="H141" s="2">
        <f>'MP2-CBS(TQ)(raw)'!H141*2625.5</f>
        <v>-3638.9581203065045</v>
      </c>
      <c r="I141" s="2">
        <f>'MP2-CBS(TQ)(raw)'!I141*2625.5</f>
        <v>-1291.4085414798758</v>
      </c>
      <c r="J141" s="2">
        <f>'MP2-CBS(TQ)(raw)'!J141*2625.5</f>
        <v>-3905.7407304335384</v>
      </c>
      <c r="K141" s="2">
        <f>'MP2-CBS(TQ)(raw)'!K141*2625.5</f>
        <v>-993.98632575571924</v>
      </c>
      <c r="L141" s="2">
        <f>'MP2-CBS(TQ)(raw)'!L141*2625.5</f>
        <v>-3638.8780036157714</v>
      </c>
      <c r="M141" s="2">
        <f>'MP2-CBS(TQ)(raw)'!M141*2625.5</f>
        <v>-1291.6165159457187</v>
      </c>
      <c r="N141" s="2">
        <f>'MP2-CBS(TQ)(raw)'!N141*2625.5</f>
        <v>-3907.153627694875</v>
      </c>
      <c r="P141" s="2">
        <f t="shared" si="10"/>
        <v>-9861.1108364520878</v>
      </c>
      <c r="Q141" s="2">
        <f t="shared" si="11"/>
        <v>-4632.9348211180968</v>
      </c>
      <c r="R141" s="2">
        <f t="shared" si="12"/>
        <v>-5197.1492719134139</v>
      </c>
      <c r="S141" s="2">
        <f t="shared" si="13"/>
        <v>-4632.8643293714904</v>
      </c>
      <c r="T141" s="2">
        <f t="shared" si="14"/>
        <v>-5198.7701436405932</v>
      </c>
    </row>
    <row r="142" spans="1:20" x14ac:dyDescent="0.25">
      <c r="A142" s="1" t="s">
        <v>140</v>
      </c>
      <c r="B142" s="2">
        <f>'MP2-CBS(TQ)(raw)'!B142*2625.5</f>
        <v>-31.230300507448082</v>
      </c>
      <c r="C142" s="2">
        <f>'MP2-CBS(TQ)(raw)'!C142*2625.5</f>
        <v>-29.624312700723863</v>
      </c>
      <c r="D142" s="2">
        <f>'MP2-CBS(TQ)(raw)'!D142*2625.5</f>
        <v>1.6059878067242193</v>
      </c>
      <c r="E142" s="2">
        <f>'MP2-CBS(TQ)(raw)'!E142*2625.5</f>
        <v>-2300.0491030968419</v>
      </c>
      <c r="F142" s="2">
        <f>'MP2-CBS(TQ)(raw)'!F142*2625.5</f>
        <v>-7561.0975592998693</v>
      </c>
      <c r="G142" s="2">
        <f>'MP2-CBS(TQ)(raw)'!G142*2625.5</f>
        <v>-993.8023010182244</v>
      </c>
      <c r="H142" s="2">
        <f>'MP2-CBS(TQ)(raw)'!H142*2625.5</f>
        <v>-3638.9168181380514</v>
      </c>
      <c r="I142" s="2">
        <f>'MP2-CBS(TQ)(raw)'!I142*2625.5</f>
        <v>-1291.4237918080833</v>
      </c>
      <c r="J142" s="2">
        <f>'MP2-CBS(TQ)(raw)'!J142*2625.5</f>
        <v>-3905.7734509249053</v>
      </c>
      <c r="K142" s="2">
        <f>'MP2-CBS(TQ)(raw)'!K142*2625.5</f>
        <v>-993.81378478663316</v>
      </c>
      <c r="L142" s="2">
        <f>'MP2-CBS(TQ)(raw)'!L142*2625.5</f>
        <v>-3638.8816399717107</v>
      </c>
      <c r="M142" s="2">
        <f>'MP2-CBS(TQ)(raw)'!M142*2625.5</f>
        <v>-1291.6360645344687</v>
      </c>
      <c r="N142" s="2">
        <f>'MP2-CBS(TQ)(raw)'!N142*2625.5</f>
        <v>-3907.1908604031751</v>
      </c>
      <c r="P142" s="2">
        <f t="shared" si="10"/>
        <v>-9861.1466623967117</v>
      </c>
      <c r="Q142" s="2">
        <f t="shared" si="11"/>
        <v>-4632.7191191562761</v>
      </c>
      <c r="R142" s="2">
        <f t="shared" si="12"/>
        <v>-5197.1972427329883</v>
      </c>
      <c r="S142" s="2">
        <f t="shared" si="13"/>
        <v>-4632.6954247583435</v>
      </c>
      <c r="T142" s="2">
        <f t="shared" si="14"/>
        <v>-5198.8269249376435</v>
      </c>
    </row>
    <row r="143" spans="1:20" x14ac:dyDescent="0.25">
      <c r="A143" s="1" t="s">
        <v>141</v>
      </c>
      <c r="B143" s="2">
        <f>'MP2-CBS(TQ)(raw)'!B143*2625.5</f>
        <v>-39.525621507731898</v>
      </c>
      <c r="C143" s="2">
        <f>'MP2-CBS(TQ)(raw)'!C143*2625.5</f>
        <v>-38.302194564352746</v>
      </c>
      <c r="D143" s="2">
        <f>'MP2-CBS(TQ)(raw)'!D143*2625.5</f>
        <v>1.2234269433791507</v>
      </c>
      <c r="E143" s="2">
        <f>'MP2-CBS(TQ)(raw)'!E143*2625.5</f>
        <v>-2490.9385959594965</v>
      </c>
      <c r="F143" s="2">
        <f>'MP2-CBS(TQ)(raw)'!F143*2625.5</f>
        <v>-8181.7990394511671</v>
      </c>
      <c r="G143" s="2">
        <f>'MP2-CBS(TQ)(raw)'!G143*2625.5</f>
        <v>-993.77908671992122</v>
      </c>
      <c r="H143" s="2">
        <f>'MP2-CBS(TQ)(raw)'!H143*2625.5</f>
        <v>-3639.195279335609</v>
      </c>
      <c r="I143" s="2">
        <f>'MP2-CBS(TQ)(raw)'!I143*2625.5</f>
        <v>-1476.8648424259011</v>
      </c>
      <c r="J143" s="2">
        <f>'MP2-CBS(TQ)(raw)'!J143*2625.5</f>
        <v>-4523.3728054215007</v>
      </c>
      <c r="K143" s="2">
        <f>'MP2-CBS(TQ)(raw)'!K143*2625.5</f>
        <v>-993.78768364257417</v>
      </c>
      <c r="L143" s="2">
        <f>'MP2-CBS(TQ)(raw)'!L143*2625.5</f>
        <v>-3639.0568405516919</v>
      </c>
      <c r="M143" s="2">
        <f>'MP2-CBS(TQ)(raw)'!M143*2625.5</f>
        <v>-1477.0692549600001</v>
      </c>
      <c r="N143" s="2">
        <f>'MP2-CBS(TQ)(raw)'!N143*2625.5</f>
        <v>-4524.5216616920452</v>
      </c>
      <c r="P143" s="2">
        <f t="shared" si="10"/>
        <v>-10672.737635410664</v>
      </c>
      <c r="Q143" s="2">
        <f t="shared" si="11"/>
        <v>-4632.9743660555305</v>
      </c>
      <c r="R143" s="2">
        <f t="shared" si="12"/>
        <v>-6000.2376478474016</v>
      </c>
      <c r="S143" s="2">
        <f t="shared" si="13"/>
        <v>-4632.8445241942663</v>
      </c>
      <c r="T143" s="2">
        <f t="shared" si="14"/>
        <v>-6001.5909166520451</v>
      </c>
    </row>
    <row r="144" spans="1:20" x14ac:dyDescent="0.25">
      <c r="A144" s="1" t="s">
        <v>142</v>
      </c>
      <c r="B144" s="2">
        <f>'MP2-CBS(TQ)(raw)'!B144*2625.5</f>
        <v>-35.8705271364936</v>
      </c>
      <c r="C144" s="2">
        <f>'MP2-CBS(TQ)(raw)'!C144*2625.5</f>
        <v>-34.583775389776179</v>
      </c>
      <c r="D144" s="2">
        <f>'MP2-CBS(TQ)(raw)'!D144*2625.5</f>
        <v>1.2867517467174214</v>
      </c>
      <c r="E144" s="2">
        <f>'MP2-CBS(TQ)(raw)'!E144*2625.5</f>
        <v>-2489.6330639775338</v>
      </c>
      <c r="F144" s="2">
        <f>'MP2-CBS(TQ)(raw)'!F144*2625.5</f>
        <v>-8180.5178090426116</v>
      </c>
      <c r="G144" s="2">
        <f>'MP2-CBS(TQ)(raw)'!G144*2625.5</f>
        <v>-994.4035371956486</v>
      </c>
      <c r="H144" s="2">
        <f>'MP2-CBS(TQ)(raw)'!H144*2625.5</f>
        <v>-3639.5927188036244</v>
      </c>
      <c r="I144" s="2">
        <f>'MP2-CBS(TQ)(raw)'!I144*2625.5</f>
        <v>-1476.875475902779</v>
      </c>
      <c r="J144" s="2">
        <f>'MP2-CBS(TQ)(raw)'!J144*2625.5</f>
        <v>-4523.408613981599</v>
      </c>
      <c r="K144" s="2">
        <f>'MP2-CBS(TQ)(raw)'!K144*2625.5</f>
        <v>-994.4158610372931</v>
      </c>
      <c r="L144" s="2">
        <f>'MP2-CBS(TQ)(raw)'!L144*2625.5</f>
        <v>-3639.496501537923</v>
      </c>
      <c r="M144" s="2">
        <f>'MP2-CBS(TQ)(raw)'!M144*2625.5</f>
        <v>-1477.0738421015376</v>
      </c>
      <c r="N144" s="2">
        <f>'MP2-CBS(TQ)(raw)'!N144*2625.5</f>
        <v>-4524.580892953617</v>
      </c>
      <c r="P144" s="2">
        <f t="shared" si="10"/>
        <v>-10670.150873020146</v>
      </c>
      <c r="Q144" s="2">
        <f t="shared" si="11"/>
        <v>-4633.9962559992728</v>
      </c>
      <c r="R144" s="2">
        <f t="shared" si="12"/>
        <v>-6000.2840898843779</v>
      </c>
      <c r="S144" s="2">
        <f t="shared" si="13"/>
        <v>-4633.9123625752163</v>
      </c>
      <c r="T144" s="2">
        <f t="shared" si="14"/>
        <v>-6001.6547350551546</v>
      </c>
    </row>
    <row r="145" spans="1:20" x14ac:dyDescent="0.25">
      <c r="A145" s="1" t="s">
        <v>143</v>
      </c>
      <c r="B145" s="2">
        <f>'MP2-CBS(TQ)(raw)'!B145*2625.5</f>
        <v>-36.043571142142305</v>
      </c>
      <c r="C145" s="2">
        <f>'MP2-CBS(TQ)(raw)'!C145*2625.5</f>
        <v>-34.905754429099353</v>
      </c>
      <c r="D145" s="2">
        <f>'MP2-CBS(TQ)(raw)'!D145*2625.5</f>
        <v>1.1378167130429557</v>
      </c>
      <c r="E145" s="2">
        <f>'MP2-CBS(TQ)(raw)'!E145*2625.5</f>
        <v>-2006.1201875902091</v>
      </c>
      <c r="F145" s="2">
        <f>'MP2-CBS(TQ)(raw)'!F145*2625.5</f>
        <v>-6519.1218757129527</v>
      </c>
      <c r="G145" s="2">
        <f>'MP2-CBS(TQ)(raw)'!G145*2625.5</f>
        <v>-1144.7150082588646</v>
      </c>
      <c r="H145" s="2">
        <f>'MP2-CBS(TQ)(raw)'!H145*2625.5</f>
        <v>-3922.122021452732</v>
      </c>
      <c r="I145" s="2">
        <f>'MP2-CBS(TQ)(raw)'!I145*2625.5</f>
        <v>-844.00370980087951</v>
      </c>
      <c r="J145" s="2">
        <f>'MP2-CBS(TQ)(raw)'!J145*2625.5</f>
        <v>-2578.3577526485437</v>
      </c>
      <c r="K145" s="2">
        <f>'MP2-CBS(TQ)(raw)'!K145*2625.5</f>
        <v>-1144.746286177832</v>
      </c>
      <c r="L145" s="2">
        <f>'MP2-CBS(TQ)(raw)'!L145*2625.5</f>
        <v>-3922.2005763091488</v>
      </c>
      <c r="M145" s="2">
        <f>'MP2-CBS(TQ)(raw)'!M145*2625.5</f>
        <v>-844.13012479577867</v>
      </c>
      <c r="N145" s="2">
        <f>'MP2-CBS(TQ)(raw)'!N145*2625.5</f>
        <v>-2579.2593215913039</v>
      </c>
      <c r="P145" s="2">
        <f t="shared" si="10"/>
        <v>-8525.2420633031616</v>
      </c>
      <c r="Q145" s="2">
        <f t="shared" si="11"/>
        <v>-5066.8370297115962</v>
      </c>
      <c r="R145" s="2">
        <f t="shared" si="12"/>
        <v>-3422.361462449423</v>
      </c>
      <c r="S145" s="2">
        <f t="shared" si="13"/>
        <v>-5066.9468624869805</v>
      </c>
      <c r="T145" s="2">
        <f t="shared" si="14"/>
        <v>-3423.3894463870824</v>
      </c>
    </row>
    <row r="146" spans="1:20" x14ac:dyDescent="0.25">
      <c r="A146" s="1" t="s">
        <v>144</v>
      </c>
      <c r="B146" s="2">
        <f>'MP2-CBS(TQ)(raw)'!B146*2625.5</f>
        <v>-34.768935929591748</v>
      </c>
      <c r="C146" s="2">
        <f>'MP2-CBS(TQ)(raw)'!C146*2625.5</f>
        <v>-33.696970433731934</v>
      </c>
      <c r="D146" s="2">
        <f>'MP2-CBS(TQ)(raw)'!D146*2625.5</f>
        <v>1.0719654958598186</v>
      </c>
      <c r="E146" s="2">
        <f>'MP2-CBS(TQ)(raw)'!E146*2625.5</f>
        <v>-2005.3713335044015</v>
      </c>
      <c r="F146" s="2">
        <f>'MP2-CBS(TQ)(raw)'!F146*2625.5</f>
        <v>-6518.3453203240788</v>
      </c>
      <c r="G146" s="2">
        <f>'MP2-CBS(TQ)(raw)'!G146*2625.5</f>
        <v>-1144.638458011955</v>
      </c>
      <c r="H146" s="2">
        <f>'MP2-CBS(TQ)(raw)'!H146*2625.5</f>
        <v>-3921.9247331432675</v>
      </c>
      <c r="I146" s="2">
        <f>'MP2-CBS(TQ)(raw)'!I146*2625.5</f>
        <v>-844.00939571145943</v>
      </c>
      <c r="J146" s="2">
        <f>'MP2-CBS(TQ)(raw)'!J146*2625.5</f>
        <v>-2578.3751310322077</v>
      </c>
      <c r="K146" s="2">
        <f>'MP2-CBS(TQ)(raw)'!K146*2625.5</f>
        <v>-1144.6705444389675</v>
      </c>
      <c r="L146" s="2">
        <f>'MP2-CBS(TQ)(raw)'!L146*2625.5</f>
        <v>-3922.0040492895441</v>
      </c>
      <c r="M146" s="2">
        <f>'MP2-CBS(TQ)(raw)'!M146*2625.5</f>
        <v>-844.12612428671321</v>
      </c>
      <c r="N146" s="2">
        <f>'MP2-CBS(TQ)(raw)'!N146*2625.5</f>
        <v>-2579.2189653795235</v>
      </c>
      <c r="P146" s="2">
        <f t="shared" si="10"/>
        <v>-8523.71665382848</v>
      </c>
      <c r="Q146" s="2">
        <f t="shared" si="11"/>
        <v>-5066.5631911552227</v>
      </c>
      <c r="R146" s="2">
        <f t="shared" si="12"/>
        <v>-3422.3845267436673</v>
      </c>
      <c r="S146" s="2">
        <f t="shared" si="13"/>
        <v>-5066.6745937285114</v>
      </c>
      <c r="T146" s="2">
        <f t="shared" si="14"/>
        <v>-3423.3450896662366</v>
      </c>
    </row>
    <row r="147" spans="1:20" x14ac:dyDescent="0.25">
      <c r="A147" s="1" t="s">
        <v>41</v>
      </c>
      <c r="B147" s="2">
        <f>'MP2-CBS(TQ)(raw)'!B147*2625.5</f>
        <v>-61.828000103718026</v>
      </c>
      <c r="C147" s="2">
        <f>'MP2-CBS(TQ)(raw)'!C147*2625.5</f>
        <v>-49.526637422102191</v>
      </c>
      <c r="D147" s="2">
        <f>'MP2-CBS(TQ)(raw)'!D147*2625.5</f>
        <v>12.301362681615835</v>
      </c>
      <c r="E147" s="2">
        <f>'MP2-CBS(TQ)(raw)'!E147*2625.5</f>
        <v>-1434.5501518641743</v>
      </c>
      <c r="F147" s="2">
        <f>'MP2-CBS(TQ)(raw)'!F147*2625.5</f>
        <v>-4641.6757579090163</v>
      </c>
      <c r="G147" s="2">
        <f>'MP2-CBS(TQ)(raw)'!G147*2625.5</f>
        <v>-1146.081752263018</v>
      </c>
      <c r="H147" s="2">
        <f>'MP2-CBS(TQ)(raw)'!H147*2625.5</f>
        <v>-3929.511327975933</v>
      </c>
      <c r="I147" s="2">
        <f>'MP2-CBS(TQ)(raw)'!I147*2625.5</f>
        <v>-260.29449496748998</v>
      </c>
      <c r="J147" s="2">
        <f>'MP2-CBS(TQ)(raw)'!J147*2625.5</f>
        <v>-678.51033446303131</v>
      </c>
      <c r="K147" s="2">
        <f>'MP2-CBS(TQ)(raw)'!K147*2625.5</f>
        <v>-1146.0995318213058</v>
      </c>
      <c r="L147" s="2">
        <f>'MP2-CBS(TQ)(raw)'!L147*2625.5</f>
        <v>-3929.5824544187635</v>
      </c>
      <c r="M147" s="2">
        <f>'MP2-CBS(TQ)(raw)'!M147*2625.5</f>
        <v>-264.35633059205469</v>
      </c>
      <c r="N147" s="2">
        <f>'MP2-CBS(TQ)(raw)'!N147*2625.5</f>
        <v>-686.66095551896467</v>
      </c>
      <c r="P147" s="2">
        <f t="shared" si="10"/>
        <v>-6076.2259097731903</v>
      </c>
      <c r="Q147" s="2">
        <f t="shared" si="11"/>
        <v>-5075.5930802389512</v>
      </c>
      <c r="R147" s="2">
        <f t="shared" si="12"/>
        <v>-938.80482943052129</v>
      </c>
      <c r="S147" s="2">
        <f t="shared" si="13"/>
        <v>-5075.6819862400698</v>
      </c>
      <c r="T147" s="2">
        <f t="shared" si="14"/>
        <v>-951.0172861110193</v>
      </c>
    </row>
    <row r="148" spans="1:20" x14ac:dyDescent="0.25">
      <c r="A148" s="1" t="s">
        <v>42</v>
      </c>
      <c r="B148" s="2">
        <f>'MP2-CBS(TQ)(raw)'!B148*2625.5</f>
        <v>-47.430321106417821</v>
      </c>
      <c r="C148" s="2">
        <f>'MP2-CBS(TQ)(raw)'!C148*2625.5</f>
        <v>-34.443526755284751</v>
      </c>
      <c r="D148" s="2">
        <f>'MP2-CBS(TQ)(raw)'!D148*2625.5</f>
        <v>12.986794351133071</v>
      </c>
      <c r="E148" s="2">
        <f>'MP2-CBS(TQ)(raw)'!E148*2625.5</f>
        <v>-1428.8757512834422</v>
      </c>
      <c r="F148" s="2">
        <f>'MP2-CBS(TQ)(raw)'!F148*2625.5</f>
        <v>-4635.2052098871518</v>
      </c>
      <c r="G148" s="2">
        <f>'MP2-CBS(TQ)(raw)'!G148*2625.5</f>
        <v>-1146.8363319924733</v>
      </c>
      <c r="H148" s="2">
        <f>'MP2-CBS(TQ)(raw)'!H148*2625.5</f>
        <v>-3931.0094786411814</v>
      </c>
      <c r="I148" s="2">
        <f>'MP2-CBS(TQ)(raw)'!I148*2625.5</f>
        <v>-260.29449496748998</v>
      </c>
      <c r="J148" s="2">
        <f>'MP2-CBS(TQ)(raw)'!J148*2625.5</f>
        <v>-678.51033446303131</v>
      </c>
      <c r="K148" s="2">
        <f>'MP2-CBS(TQ)(raw)'!K148*2625.5</f>
        <v>-1146.8420071713022</v>
      </c>
      <c r="L148" s="2">
        <f>'MP2-CBS(TQ)(raw)'!L148*2625.5</f>
        <v>-3930.9890111970958</v>
      </c>
      <c r="M148" s="2">
        <f>'MP2-CBS(TQ)(raw)'!M148*2625.5</f>
        <v>-264.37682558104137</v>
      </c>
      <c r="N148" s="2">
        <f>'MP2-CBS(TQ)(raw)'!N148*2625.5</f>
        <v>-687.42959046586952</v>
      </c>
      <c r="P148" s="2">
        <f t="shared" si="10"/>
        <v>-6064.0809611705936</v>
      </c>
      <c r="Q148" s="2">
        <f t="shared" si="11"/>
        <v>-5077.8458106336548</v>
      </c>
      <c r="R148" s="2">
        <f t="shared" si="12"/>
        <v>-938.80482943052129</v>
      </c>
      <c r="S148" s="2">
        <f t="shared" si="13"/>
        <v>-5077.831018368398</v>
      </c>
      <c r="T148" s="2">
        <f t="shared" si="14"/>
        <v>-951.80641604691095</v>
      </c>
    </row>
    <row r="149" spans="1:20" x14ac:dyDescent="0.25">
      <c r="A149" s="1" t="s">
        <v>43</v>
      </c>
      <c r="B149" s="2">
        <f>'MP2-CBS(TQ)(raw)'!B149*2625.5</f>
        <v>-53.291197630291627</v>
      </c>
      <c r="C149" s="2">
        <f>'MP2-CBS(TQ)(raw)'!C149*2625.5</f>
        <v>-39.862076871086984</v>
      </c>
      <c r="D149" s="2">
        <f>'MP2-CBS(TQ)(raw)'!D149*2625.5</f>
        <v>13.429120759204642</v>
      </c>
      <c r="E149" s="2">
        <f>'MP2-CBS(TQ)(raw)'!E149*2625.5</f>
        <v>-1431.1947485814133</v>
      </c>
      <c r="F149" s="2">
        <f>'MP2-CBS(TQ)(raw)'!F149*2625.5</f>
        <v>-4637.7233565193937</v>
      </c>
      <c r="G149" s="2">
        <f>'MP2-CBS(TQ)(raw)'!G149*2625.5</f>
        <v>-1146.4261314716466</v>
      </c>
      <c r="H149" s="2">
        <f>'MP2-CBS(TQ)(raw)'!H149*2625.5</f>
        <v>-3930.3959465684761</v>
      </c>
      <c r="I149" s="2">
        <f>'MP2-CBS(TQ)(raw)'!I149*2625.5</f>
        <v>-260.2944949674673</v>
      </c>
      <c r="J149" s="2">
        <f>'MP2-CBS(TQ)(raw)'!J149*2625.5</f>
        <v>-678.51033446292593</v>
      </c>
      <c r="K149" s="2">
        <f>'MP2-CBS(TQ)(raw)'!K149*2625.5</f>
        <v>-1146.4330817403593</v>
      </c>
      <c r="L149" s="2">
        <f>'MP2-CBS(TQ)(raw)'!L149*2625.5</f>
        <v>-3930.3847241875023</v>
      </c>
      <c r="M149" s="2">
        <f>'MP2-CBS(TQ)(raw)'!M149*2625.5</f>
        <v>-264.56527703361991</v>
      </c>
      <c r="N149" s="2">
        <f>'MP2-CBS(TQ)(raw)'!N149*2625.5</f>
        <v>-687.67294526823912</v>
      </c>
      <c r="P149" s="2">
        <f t="shared" si="10"/>
        <v>-6068.9181051008072</v>
      </c>
      <c r="Q149" s="2">
        <f t="shared" si="11"/>
        <v>-5076.8220780401225</v>
      </c>
      <c r="R149" s="2">
        <f t="shared" si="12"/>
        <v>-938.80482943039328</v>
      </c>
      <c r="S149" s="2">
        <f t="shared" si="13"/>
        <v>-5076.8178059278616</v>
      </c>
      <c r="T149" s="2">
        <f t="shared" si="14"/>
        <v>-952.23822230185897</v>
      </c>
    </row>
    <row r="150" spans="1:20" x14ac:dyDescent="0.25">
      <c r="A150" s="1" t="s">
        <v>44</v>
      </c>
      <c r="B150" s="2">
        <f>'MP2-CBS(TQ)(raw)'!B150*2625.5</f>
        <v>-62.083019479881926</v>
      </c>
      <c r="C150" s="2">
        <f>'MP2-CBS(TQ)(raw)'!C150*2625.5</f>
        <v>-49.667622614878269</v>
      </c>
      <c r="D150" s="2">
        <f>'MP2-CBS(TQ)(raw)'!D150*2625.5</f>
        <v>12.415396865003657</v>
      </c>
      <c r="E150" s="2">
        <f>'MP2-CBS(TQ)(raw)'!E150*2625.5</f>
        <v>-1434.9635572339794</v>
      </c>
      <c r="F150" s="2">
        <f>'MP2-CBS(TQ)(raw)'!F150*2625.5</f>
        <v>-4642.2302813721626</v>
      </c>
      <c r="G150" s="2">
        <f>'MP2-CBS(TQ)(raw)'!G150*2625.5</f>
        <v>-1146.2987419040364</v>
      </c>
      <c r="H150" s="2">
        <f>'MP2-CBS(TQ)(raw)'!H150*2625.5</f>
        <v>-3930.0072477917024</v>
      </c>
      <c r="I150" s="2">
        <f>'MP2-CBS(TQ)(raw)'!I150*2625.5</f>
        <v>-260.29449496748998</v>
      </c>
      <c r="J150" s="2">
        <f>'MP2-CBS(TQ)(raw)'!J150*2625.5</f>
        <v>-678.51033446303131</v>
      </c>
      <c r="K150" s="2">
        <f>'MP2-CBS(TQ)(raw)'!K150*2625.5</f>
        <v>-1146.32049169061</v>
      </c>
      <c r="L150" s="2">
        <f>'MP2-CBS(TQ)(raw)'!L150*2625.5</f>
        <v>-3930.1092089594822</v>
      </c>
      <c r="M150" s="2">
        <f>'MP2-CBS(TQ)(raw)'!M150*2625.5</f>
        <v>-264.34453041989985</v>
      </c>
      <c r="N150" s="2">
        <f>'MP2-CBS(TQ)(raw)'!N150*2625.5</f>
        <v>-686.75198492127186</v>
      </c>
      <c r="P150" s="2">
        <f t="shared" si="10"/>
        <v>-6077.193838606142</v>
      </c>
      <c r="Q150" s="2">
        <f t="shared" si="11"/>
        <v>-5076.3059896957384</v>
      </c>
      <c r="R150" s="2">
        <f t="shared" si="12"/>
        <v>-938.80482943052129</v>
      </c>
      <c r="S150" s="2">
        <f t="shared" si="13"/>
        <v>-5076.4297006500919</v>
      </c>
      <c r="T150" s="2">
        <f t="shared" si="14"/>
        <v>-951.09651534117165</v>
      </c>
    </row>
    <row r="151" spans="1:20" x14ac:dyDescent="0.25">
      <c r="A151" s="1" t="s">
        <v>145</v>
      </c>
      <c r="B151" s="2">
        <f>'MP2-CBS(TQ)(raw)'!B151*2625.5</f>
        <v>-41.988941501811844</v>
      </c>
      <c r="C151" s="2">
        <f>'MP2-CBS(TQ)(raw)'!C151*2625.5</f>
        <v>-40.692305915602972</v>
      </c>
      <c r="D151" s="2">
        <f>'MP2-CBS(TQ)(raw)'!D151*2625.5</f>
        <v>1.2966355862088703</v>
      </c>
      <c r="E151" s="2">
        <f>'MP2-CBS(TQ)(raw)'!E151*2625.5</f>
        <v>-1308.2323788679378</v>
      </c>
      <c r="F151" s="2">
        <f>'MP2-CBS(TQ)(raw)'!F151*2625.5</f>
        <v>-4436.313044479235</v>
      </c>
      <c r="G151" s="2">
        <f>'MP2-CBS(TQ)(raw)'!G151*2625.5</f>
        <v>-1145.9403977836805</v>
      </c>
      <c r="H151" s="2">
        <f>'MP2-CBS(TQ)(raw)'!H151*2625.5</f>
        <v>-3929.2551872601412</v>
      </c>
      <c r="I151" s="2">
        <f>'MP2-CBS(TQ)(raw)'!I151*2625.5</f>
        <v>-142.0191366481896</v>
      </c>
      <c r="J151" s="2">
        <f>'MP2-CBS(TQ)(raw)'!J151*2625.5</f>
        <v>-485.34176015334947</v>
      </c>
      <c r="K151" s="2">
        <f>'MP2-CBS(TQ)(raw)'!K151*2625.5</f>
        <v>-1145.9544399822078</v>
      </c>
      <c r="L151" s="2">
        <f>'MP2-CBS(TQ)(raw)'!L151*2625.5</f>
        <v>-3929.2824229370058</v>
      </c>
      <c r="M151" s="2">
        <f>'MP2-CBS(TQ)(raw)'!M151*2625.5</f>
        <v>-142.10228373211291</v>
      </c>
      <c r="N151" s="2">
        <f>'MP2-CBS(TQ)(raw)'!N151*2625.5</f>
        <v>-486.51397078024297</v>
      </c>
      <c r="P151" s="2">
        <f t="shared" si="10"/>
        <v>-5744.5454233471728</v>
      </c>
      <c r="Q151" s="2">
        <f t="shared" si="11"/>
        <v>-5075.1955850438217</v>
      </c>
      <c r="R151" s="2">
        <f t="shared" si="12"/>
        <v>-627.36089680153907</v>
      </c>
      <c r="S151" s="2">
        <f t="shared" si="13"/>
        <v>-5075.2368629192133</v>
      </c>
      <c r="T151" s="2">
        <f t="shared" si="14"/>
        <v>-628.61625451235591</v>
      </c>
    </row>
    <row r="152" spans="1:20" x14ac:dyDescent="0.25">
      <c r="A152" s="1" t="s">
        <v>146</v>
      </c>
      <c r="B152" s="2">
        <f>'MP2-CBS(TQ)(raw)'!B152*2625.5</f>
        <v>-31.327913334146558</v>
      </c>
      <c r="C152" s="2">
        <f>'MP2-CBS(TQ)(raw)'!C152*2625.5</f>
        <v>-29.449333243109802</v>
      </c>
      <c r="D152" s="2">
        <f>'MP2-CBS(TQ)(raw)'!D152*2625.5</f>
        <v>1.8785800910367578</v>
      </c>
      <c r="E152" s="2">
        <f>'MP2-CBS(TQ)(raw)'!E152*2625.5</f>
        <v>-1304.9814944403072</v>
      </c>
      <c r="F152" s="2">
        <f>'MP2-CBS(TQ)(raw)'!F152*2625.5</f>
        <v>-4432.2801215662967</v>
      </c>
      <c r="G152" s="2">
        <f>'MP2-CBS(TQ)(raw)'!G152*2625.5</f>
        <v>-1147.0586931566511</v>
      </c>
      <c r="H152" s="2">
        <f>'MP2-CBS(TQ)(raw)'!H152*2625.5</f>
        <v>-3931.5141127142815</v>
      </c>
      <c r="I152" s="2">
        <f>'MP2-CBS(TQ)(raw)'!I152*2625.5</f>
        <v>-142.01913664817801</v>
      </c>
      <c r="J152" s="2">
        <f>'MP2-CBS(TQ)(raw)'!J152*2625.5</f>
        <v>-485.34176015334708</v>
      </c>
      <c r="K152" s="2">
        <f>'MP2-CBS(TQ)(raw)'!K152*2625.5</f>
        <v>-1147.062266103246</v>
      </c>
      <c r="L152" s="2">
        <f>'MP2-CBS(TQ)(raw)'!L152*2625.5</f>
        <v>-3931.4697014449448</v>
      </c>
      <c r="M152" s="2">
        <f>'MP2-CBS(TQ)(raw)'!M152*2625.5</f>
        <v>-142.13609300481761</v>
      </c>
      <c r="N152" s="2">
        <f>'MP2-CBS(TQ)(raw)'!N152*2625.5</f>
        <v>-487.14422221048642</v>
      </c>
      <c r="P152" s="2">
        <f t="shared" si="10"/>
        <v>-5737.2616160066036</v>
      </c>
      <c r="Q152" s="2">
        <f t="shared" si="11"/>
        <v>-5078.5728058709328</v>
      </c>
      <c r="R152" s="2">
        <f t="shared" si="12"/>
        <v>-627.36089680152509</v>
      </c>
      <c r="S152" s="2">
        <f t="shared" si="13"/>
        <v>-5078.5319675481906</v>
      </c>
      <c r="T152" s="2">
        <f t="shared" si="14"/>
        <v>-629.28031521530397</v>
      </c>
    </row>
    <row r="153" spans="1:20" x14ac:dyDescent="0.25">
      <c r="A153" s="1" t="s">
        <v>147</v>
      </c>
      <c r="B153" s="2">
        <f>'MP2-CBS(TQ)(raw)'!B153*2625.5</f>
        <v>-35.95227195444955</v>
      </c>
      <c r="C153" s="2">
        <f>'MP2-CBS(TQ)(raw)'!C153*2625.5</f>
        <v>-34.082645461983269</v>
      </c>
      <c r="D153" s="2">
        <f>'MP2-CBS(TQ)(raw)'!D153*2625.5</f>
        <v>1.8696264924662833</v>
      </c>
      <c r="E153" s="2">
        <f>'MP2-CBS(TQ)(raw)'!E153*2625.5</f>
        <v>-1306.6312366789361</v>
      </c>
      <c r="F153" s="2">
        <f>'MP2-CBS(TQ)(raw)'!F153*2625.5</f>
        <v>-4434.0461736624648</v>
      </c>
      <c r="G153" s="2">
        <f>'MP2-CBS(TQ)(raw)'!G153*2625.5</f>
        <v>-1146.5953104872237</v>
      </c>
      <c r="H153" s="2">
        <f>'MP2-CBS(TQ)(raw)'!H153*2625.5</f>
        <v>-3930.7689310981568</v>
      </c>
      <c r="I153" s="2">
        <f>'MP2-CBS(TQ)(raw)'!I153*2625.5</f>
        <v>-142.01913664819205</v>
      </c>
      <c r="J153" s="2">
        <f>'MP2-CBS(TQ)(raw)'!J153*2625.5</f>
        <v>-485.34176015337891</v>
      </c>
      <c r="K153" s="2">
        <f>'MP2-CBS(TQ)(raw)'!K153*2625.5</f>
        <v>-1146.6003887246948</v>
      </c>
      <c r="L153" s="2">
        <f>'MP2-CBS(TQ)(raw)'!L153*2625.5</f>
        <v>-3930.7343390967471</v>
      </c>
      <c r="M153" s="2">
        <f>'MP2-CBS(TQ)(raw)'!M153*2625.5</f>
        <v>-142.13385494547339</v>
      </c>
      <c r="N153" s="2">
        <f>'MP2-CBS(TQ)(raw)'!N153*2625.5</f>
        <v>-487.12618211250259</v>
      </c>
      <c r="P153" s="2">
        <f t="shared" si="10"/>
        <v>-5740.6774103414009</v>
      </c>
      <c r="Q153" s="2">
        <f t="shared" si="11"/>
        <v>-5077.364241585381</v>
      </c>
      <c r="R153" s="2">
        <f t="shared" si="12"/>
        <v>-627.36089680157102</v>
      </c>
      <c r="S153" s="2">
        <f t="shared" si="13"/>
        <v>-5077.3347278214424</v>
      </c>
      <c r="T153" s="2">
        <f t="shared" si="14"/>
        <v>-629.26003705797598</v>
      </c>
    </row>
    <row r="154" spans="1:20" x14ac:dyDescent="0.25">
      <c r="A154" s="1" t="s">
        <v>148</v>
      </c>
      <c r="B154" s="2">
        <f>'MP2-CBS(TQ)(raw)'!B154*2625.5</f>
        <v>-41.346416872156041</v>
      </c>
      <c r="C154" s="2">
        <f>'MP2-CBS(TQ)(raw)'!C154*2625.5</f>
        <v>-40.018294429942785</v>
      </c>
      <c r="D154" s="2">
        <f>'MP2-CBS(TQ)(raw)'!D154*2625.5</f>
        <v>1.3281224422132534</v>
      </c>
      <c r="E154" s="2">
        <f>'MP2-CBS(TQ)(raw)'!E154*2625.5</f>
        <v>-1308.1549208316469</v>
      </c>
      <c r="F154" s="2">
        <f>'MP2-CBS(TQ)(raw)'!F154*2625.5</f>
        <v>-4436.3137597338882</v>
      </c>
      <c r="G154" s="2">
        <f>'MP2-CBS(TQ)(raw)'!G154*2625.5</f>
        <v>-1146.096826478441</v>
      </c>
      <c r="H154" s="2">
        <f>'MP2-CBS(TQ)(raw)'!H154*2625.5</f>
        <v>-3929.6645404133092</v>
      </c>
      <c r="I154" s="2">
        <f>'MP2-CBS(TQ)(raw)'!I154*2625.5</f>
        <v>-142.01913664819304</v>
      </c>
      <c r="J154" s="2">
        <f>'MP2-CBS(TQ)(raw)'!J154*2625.5</f>
        <v>-485.34176015343581</v>
      </c>
      <c r="K154" s="2">
        <f>'MP2-CBS(TQ)(raw)'!K154*2625.5</f>
        <v>-1146.1161023979457</v>
      </c>
      <c r="L154" s="2">
        <f>'MP2-CBS(TQ)(raw)'!L154*2625.5</f>
        <v>-3929.7371702022328</v>
      </c>
      <c r="M154" s="2">
        <f>'MP2-CBS(TQ)(raw)'!M154*2625.5</f>
        <v>-142.09926205194594</v>
      </c>
      <c r="N154" s="2">
        <f>'MP2-CBS(TQ)(raw)'!N154*2625.5</f>
        <v>-486.49785148346774</v>
      </c>
      <c r="P154" s="2">
        <f t="shared" si="10"/>
        <v>-5744.4686805655347</v>
      </c>
      <c r="Q154" s="2">
        <f t="shared" si="11"/>
        <v>-5075.7613668917502</v>
      </c>
      <c r="R154" s="2">
        <f t="shared" si="12"/>
        <v>-627.36089680162888</v>
      </c>
      <c r="S154" s="2">
        <f t="shared" si="13"/>
        <v>-5075.8532726001786</v>
      </c>
      <c r="T154" s="2">
        <f t="shared" si="14"/>
        <v>-628.59711353541365</v>
      </c>
    </row>
    <row r="155" spans="1:20" x14ac:dyDescent="0.25">
      <c r="A155" s="1" t="s">
        <v>149</v>
      </c>
      <c r="B155" s="2">
        <f>'MP2-CBS(TQ)(raw)'!B155*2625.5</f>
        <v>-66.164834130699234</v>
      </c>
      <c r="C155" s="2">
        <f>'MP2-CBS(TQ)(raw)'!C155*2625.5</f>
        <v>-65.204007983262073</v>
      </c>
      <c r="D155" s="2">
        <f>'MP2-CBS(TQ)(raw)'!D155*2625.5</f>
        <v>0.96082614743716399</v>
      </c>
      <c r="E155" s="2">
        <f>'MP2-CBS(TQ)(raw)'!E155*2625.5</f>
        <v>-1831.1371716597785</v>
      </c>
      <c r="F155" s="2">
        <f>'MP2-CBS(TQ)(raw)'!F155*2625.5</f>
        <v>-5905.6095811411524</v>
      </c>
      <c r="G155" s="2">
        <f>'MP2-CBS(TQ)(raw)'!G155*2625.5</f>
        <v>-1144.6038031026933</v>
      </c>
      <c r="H155" s="2">
        <f>'MP2-CBS(TQ)(raw)'!H155*2625.5</f>
        <v>-3922.2581506694005</v>
      </c>
      <c r="I155" s="2">
        <f>'MP2-CBS(TQ)(raw)'!I155*2625.5</f>
        <v>-655.30471252230939</v>
      </c>
      <c r="J155" s="2">
        <f>'MP2-CBS(TQ)(raw)'!J155*2625.5</f>
        <v>-1948.4152523758289</v>
      </c>
      <c r="K155" s="2">
        <f>'MP2-CBS(TQ)(raw)'!K155*2625.5</f>
        <v>-1144.6241946080261</v>
      </c>
      <c r="L155" s="2">
        <f>'MP2-CBS(TQ)(raw)'!L155*2625.5</f>
        <v>-3922.1688170588859</v>
      </c>
      <c r="M155" s="2">
        <f>'MP2-CBS(TQ)(raw)'!M155*2625.5</f>
        <v>-655.41043298460261</v>
      </c>
      <c r="N155" s="2">
        <f>'MP2-CBS(TQ)(raw)'!N155*2625.5</f>
        <v>-1949.3393001661543</v>
      </c>
      <c r="P155" s="2">
        <f t="shared" si="10"/>
        <v>-7736.7467528009311</v>
      </c>
      <c r="Q155" s="2">
        <f t="shared" si="11"/>
        <v>-5066.8619537720933</v>
      </c>
      <c r="R155" s="2">
        <f t="shared" si="12"/>
        <v>-2603.7199648981382</v>
      </c>
      <c r="S155" s="2">
        <f t="shared" si="13"/>
        <v>-5066.7930116669122</v>
      </c>
      <c r="T155" s="2">
        <f t="shared" si="14"/>
        <v>-2604.749733150757</v>
      </c>
    </row>
    <row r="156" spans="1:20" x14ac:dyDescent="0.25">
      <c r="A156" s="1" t="s">
        <v>150</v>
      </c>
      <c r="B156" s="2">
        <f>'MP2-CBS(TQ)(raw)'!B156*2625.5</f>
        <v>-69.792450800722278</v>
      </c>
      <c r="C156" s="2">
        <f>'MP2-CBS(TQ)(raw)'!C156*2625.5</f>
        <v>-68.714952142157216</v>
      </c>
      <c r="D156" s="2">
        <f>'MP2-CBS(TQ)(raw)'!D156*2625.5</f>
        <v>1.077498658565071</v>
      </c>
      <c r="E156" s="2">
        <f>'MP2-CBS(TQ)(raw)'!E156*2625.5</f>
        <v>-1833.2971744393681</v>
      </c>
      <c r="F156" s="2">
        <f>'MP2-CBS(TQ)(raw)'!F156*2625.5</f>
        <v>-5907.2923588518661</v>
      </c>
      <c r="G156" s="2">
        <f>'MP2-CBS(TQ)(raw)'!G156*2625.5</f>
        <v>-1144.7786159356885</v>
      </c>
      <c r="H156" s="2">
        <f>'MP2-CBS(TQ)(raw)'!H156*2625.5</f>
        <v>-3922.5196009083684</v>
      </c>
      <c r="I156" s="2">
        <f>'MP2-CBS(TQ)(raw)'!I156*2625.5</f>
        <v>-655.35595662467949</v>
      </c>
      <c r="J156" s="2">
        <f>'MP2-CBS(TQ)(raw)'!J156*2625.5</f>
        <v>-1948.1429090217757</v>
      </c>
      <c r="K156" s="2">
        <f>'MP2-CBS(TQ)(raw)'!K156*2625.5</f>
        <v>-1144.8028262847804</v>
      </c>
      <c r="L156" s="2">
        <f>'MP2-CBS(TQ)(raw)'!L156*2625.5</f>
        <v>-3922.4819847006406</v>
      </c>
      <c r="M156" s="2">
        <f>'MP2-CBS(TQ)(raw)'!M156*2625.5</f>
        <v>-655.46587253978612</v>
      </c>
      <c r="N156" s="2">
        <f>'MP2-CBS(TQ)(raw)'!N156*2625.5</f>
        <v>-1949.1238976238699</v>
      </c>
      <c r="P156" s="2">
        <f t="shared" si="10"/>
        <v>-7740.5895332912341</v>
      </c>
      <c r="Q156" s="2">
        <f t="shared" si="11"/>
        <v>-5067.2982168440567</v>
      </c>
      <c r="R156" s="2">
        <f t="shared" si="12"/>
        <v>-2603.4988656464552</v>
      </c>
      <c r="S156" s="2">
        <f t="shared" si="13"/>
        <v>-5067.2848109854212</v>
      </c>
      <c r="T156" s="2">
        <f t="shared" si="14"/>
        <v>-2604.5897701636559</v>
      </c>
    </row>
    <row r="157" spans="1:20" x14ac:dyDescent="0.25">
      <c r="A157" s="1" t="s">
        <v>151</v>
      </c>
      <c r="B157" s="2">
        <f>'MP2-CBS(TQ)(raw)'!B157*2625.5</f>
        <v>-65.113680225303199</v>
      </c>
      <c r="C157" s="2">
        <f>'MP2-CBS(TQ)(raw)'!C157*2625.5</f>
        <v>-64.134090467952248</v>
      </c>
      <c r="D157" s="2">
        <f>'MP2-CBS(TQ)(raw)'!D157*2625.5</f>
        <v>0.97958975735095066</v>
      </c>
      <c r="E157" s="2">
        <f>'MP2-CBS(TQ)(raw)'!E157*2625.5</f>
        <v>-1829.7679052832314</v>
      </c>
      <c r="F157" s="2">
        <f>'MP2-CBS(TQ)(raw)'!F157*2625.5</f>
        <v>-5904.3984116529546</v>
      </c>
      <c r="G157" s="2">
        <f>'MP2-CBS(TQ)(raw)'!G157*2625.5</f>
        <v>-1144.0968938527185</v>
      </c>
      <c r="H157" s="2">
        <f>'MP2-CBS(TQ)(raw)'!H157*2625.5</f>
        <v>-3921.6030729953995</v>
      </c>
      <c r="I157" s="2">
        <f>'MP2-CBS(TQ)(raw)'!I157*2625.5</f>
        <v>-655.2261720609597</v>
      </c>
      <c r="J157" s="2">
        <f>'MP2-CBS(TQ)(raw)'!J157*2625.5</f>
        <v>-1948.1264978018048</v>
      </c>
      <c r="K157" s="2">
        <f>'MP2-CBS(TQ)(raw)'!K157*2625.5</f>
        <v>-1144.121690088321</v>
      </c>
      <c r="L157" s="2">
        <f>'MP2-CBS(TQ)(raw)'!L157*2625.5</f>
        <v>-3921.5681644449678</v>
      </c>
      <c r="M157" s="2">
        <f>'MP2-CBS(TQ)(raw)'!M157*2625.5</f>
        <v>-655.32480864821116</v>
      </c>
      <c r="N157" s="2">
        <f>'MP2-CBS(TQ)(raw)'!N157*2625.5</f>
        <v>-1949.0175632867338</v>
      </c>
      <c r="P157" s="2">
        <f t="shared" si="10"/>
        <v>-7734.1663169361855</v>
      </c>
      <c r="Q157" s="2">
        <f t="shared" si="11"/>
        <v>-5065.6999668481185</v>
      </c>
      <c r="R157" s="2">
        <f t="shared" si="12"/>
        <v>-2603.3526698627647</v>
      </c>
      <c r="S157" s="2">
        <f t="shared" si="13"/>
        <v>-5065.6898545332888</v>
      </c>
      <c r="T157" s="2">
        <f t="shared" si="14"/>
        <v>-2604.3423719349448</v>
      </c>
    </row>
    <row r="158" spans="1:20" x14ac:dyDescent="0.25">
      <c r="A158" s="1" t="s">
        <v>152</v>
      </c>
      <c r="B158" s="2">
        <f>'MP2-CBS(TQ)(raw)'!B158*2625.5</f>
        <v>-53.240472460655255</v>
      </c>
      <c r="C158" s="2">
        <f>'MP2-CBS(TQ)(raw)'!C158*2625.5</f>
        <v>-51.807773462459984</v>
      </c>
      <c r="D158" s="2">
        <f>'MP2-CBS(TQ)(raw)'!D158*2625.5</f>
        <v>1.4326989981952649</v>
      </c>
      <c r="E158" s="2">
        <f>'MP2-CBS(TQ)(raw)'!E158*2625.5</f>
        <v>-1973.4757962928786</v>
      </c>
      <c r="F158" s="2">
        <f>'MP2-CBS(TQ)(raw)'!F158*2625.5</f>
        <v>-6421.189715427101</v>
      </c>
      <c r="G158" s="2">
        <f>'MP2-CBS(TQ)(raw)'!G158*2625.5</f>
        <v>-1145.569508520857</v>
      </c>
      <c r="H158" s="2">
        <f>'MP2-CBS(TQ)(raw)'!H158*2625.5</f>
        <v>-3923.5067613453666</v>
      </c>
      <c r="I158" s="2">
        <f>'MP2-CBS(TQ)(raw)'!I158*2625.5</f>
        <v>-801.31113382953026</v>
      </c>
      <c r="J158" s="2">
        <f>'MP2-CBS(TQ)(raw)'!J158*2625.5</f>
        <v>-2471.0376355635708</v>
      </c>
      <c r="K158" s="2">
        <f>'MP2-CBS(TQ)(raw)'!K158*2625.5</f>
        <v>-1145.6010190672114</v>
      </c>
      <c r="L158" s="2">
        <f>'MP2-CBS(TQ)(raw)'!L158*2625.5</f>
        <v>-3923.5300509205845</v>
      </c>
      <c r="M158" s="2">
        <f>'MP2-CBS(TQ)(raw)'!M158*2625.5</f>
        <v>-801.5094164571758</v>
      </c>
      <c r="N158" s="2">
        <f>'MP2-CBS(TQ)(raw)'!N158*2625.5</f>
        <v>-2472.2172518125481</v>
      </c>
      <c r="P158" s="2">
        <f t="shared" si="10"/>
        <v>-8394.6655117199789</v>
      </c>
      <c r="Q158" s="2">
        <f t="shared" si="11"/>
        <v>-5069.0762698662238</v>
      </c>
      <c r="R158" s="2">
        <f t="shared" si="12"/>
        <v>-3272.3487693931011</v>
      </c>
      <c r="S158" s="2">
        <f t="shared" si="13"/>
        <v>-5069.1310699877959</v>
      </c>
      <c r="T158" s="2">
        <f t="shared" si="14"/>
        <v>-3273.7266682697236</v>
      </c>
    </row>
    <row r="159" spans="1:20" x14ac:dyDescent="0.25">
      <c r="A159" s="1" t="s">
        <v>153</v>
      </c>
      <c r="B159" s="2">
        <f>'MP2-CBS(TQ)(raw)'!B159*2625.5</f>
        <v>-45.277223165063127</v>
      </c>
      <c r="C159" s="2">
        <f>'MP2-CBS(TQ)(raw)'!C159*2625.5</f>
        <v>-44.046128808086813</v>
      </c>
      <c r="D159" s="2">
        <f>'MP2-CBS(TQ)(raw)'!D159*2625.5</f>
        <v>1.2310943569763124</v>
      </c>
      <c r="E159" s="2">
        <f>'MP2-CBS(TQ)(raw)'!E159*2625.5</f>
        <v>-1968.0489240827835</v>
      </c>
      <c r="F159" s="2">
        <f>'MP2-CBS(TQ)(raw)'!F159*2625.5</f>
        <v>-6415.5385718093676</v>
      </c>
      <c r="G159" s="2">
        <f>'MP2-CBS(TQ)(raw)'!G159*2625.5</f>
        <v>-1144.2697991514324</v>
      </c>
      <c r="H159" s="2">
        <f>'MP2-CBS(TQ)(raw)'!H159*2625.5</f>
        <v>-3921.5717734794744</v>
      </c>
      <c r="I159" s="2">
        <f>'MP2-CBS(TQ)(raw)'!I159*2625.5</f>
        <v>-801.33299788695297</v>
      </c>
      <c r="J159" s="2">
        <f>'MP2-CBS(TQ)(raw)'!J159*2625.5</f>
        <v>-2471.1357022092279</v>
      </c>
      <c r="K159" s="2">
        <f>'MP2-CBS(TQ)(raw)'!K159*2625.5</f>
        <v>-1144.2991439383345</v>
      </c>
      <c r="L159" s="2">
        <f>'MP2-CBS(TQ)(raw)'!L159*2625.5</f>
        <v>-3921.5944819072174</v>
      </c>
      <c r="M159" s="2">
        <f>'MP2-CBS(TQ)(raw)'!M159*2625.5</f>
        <v>-801.50677795770855</v>
      </c>
      <c r="N159" s="2">
        <f>'MP2-CBS(TQ)(raw)'!N159*2625.5</f>
        <v>-2472.140963280804</v>
      </c>
      <c r="P159" s="2">
        <f t="shared" si="10"/>
        <v>-8383.5874958921504</v>
      </c>
      <c r="Q159" s="2">
        <f t="shared" si="11"/>
        <v>-5065.8415726309067</v>
      </c>
      <c r="R159" s="2">
        <f t="shared" si="12"/>
        <v>-3272.4687000961808</v>
      </c>
      <c r="S159" s="2">
        <f t="shared" si="13"/>
        <v>-5065.8936258455524</v>
      </c>
      <c r="T159" s="2">
        <f t="shared" si="14"/>
        <v>-3273.6477412385125</v>
      </c>
    </row>
    <row r="160" spans="1:20" x14ac:dyDescent="0.25">
      <c r="A160" s="1" t="s">
        <v>154</v>
      </c>
      <c r="B160" s="2">
        <f>'MP2-CBS(TQ)(raw)'!B160*2625.5</f>
        <v>-42.234550195903267</v>
      </c>
      <c r="C160" s="2">
        <f>'MP2-CBS(TQ)(raw)'!C160*2625.5</f>
        <v>-40.380919130897226</v>
      </c>
      <c r="D160" s="2">
        <f>'MP2-CBS(TQ)(raw)'!D160*2625.5</f>
        <v>1.8536310650060426</v>
      </c>
      <c r="E160" s="2">
        <f>'MP2-CBS(TQ)(raw)'!E160*2625.5</f>
        <v>-2456.0217550658267</v>
      </c>
      <c r="F160" s="2">
        <f>'MP2-CBS(TQ)(raw)'!F160*2625.5</f>
        <v>-7849.5609314696776</v>
      </c>
      <c r="G160" s="2">
        <f>'MP2-CBS(TQ)(raw)'!G160*2625.5</f>
        <v>-1144.6273198956781</v>
      </c>
      <c r="H160" s="2">
        <f>'MP2-CBS(TQ)(raw)'!H160*2625.5</f>
        <v>-3922.1250758829578</v>
      </c>
      <c r="I160" s="2">
        <f>'MP2-CBS(TQ)(raw)'!I160*2625.5</f>
        <v>-1291.277972303634</v>
      </c>
      <c r="J160" s="2">
        <f>'MP2-CBS(TQ)(raw)'!J160*2625.5</f>
        <v>-3905.31776825733</v>
      </c>
      <c r="K160" s="2">
        <f>'MP2-CBS(TQ)(raw)'!K160*2625.5</f>
        <v>-1144.6570081095474</v>
      </c>
      <c r="L160" s="2">
        <f>'MP2-CBS(TQ)(raw)'!L160*2625.5</f>
        <v>-3922.1687288766266</v>
      </c>
      <c r="M160" s="2">
        <f>'MP2-CBS(TQ)(raw)'!M160*2625.5</f>
        <v>-1291.513263013188</v>
      </c>
      <c r="N160" s="2">
        <f>'MP2-CBS(TQ)(raw)'!N160*2625.5</f>
        <v>-3906.8627674052441</v>
      </c>
      <c r="P160" s="2">
        <f t="shared" si="10"/>
        <v>-10305.582686535505</v>
      </c>
      <c r="Q160" s="2">
        <f t="shared" si="11"/>
        <v>-5066.7523957786361</v>
      </c>
      <c r="R160" s="2">
        <f t="shared" si="12"/>
        <v>-5196.5957405609643</v>
      </c>
      <c r="S160" s="2">
        <f t="shared" si="13"/>
        <v>-5066.825736986174</v>
      </c>
      <c r="T160" s="2">
        <f t="shared" si="14"/>
        <v>-5198.3760304184325</v>
      </c>
    </row>
    <row r="161" spans="1:20" x14ac:dyDescent="0.25">
      <c r="A161" s="1" t="s">
        <v>155</v>
      </c>
      <c r="B161" s="2">
        <f>'MP2-CBS(TQ)(raw)'!B161*2625.5</f>
        <v>-35.81553145518496</v>
      </c>
      <c r="C161" s="2">
        <f>'MP2-CBS(TQ)(raw)'!C161*2625.5</f>
        <v>-34.422004192955733</v>
      </c>
      <c r="D161" s="2">
        <f>'MP2-CBS(TQ)(raw)'!D161*2625.5</f>
        <v>1.3935272622292241</v>
      </c>
      <c r="E161" s="2">
        <f>'MP2-CBS(TQ)(raw)'!E161*2625.5</f>
        <v>-2452.0228975862979</v>
      </c>
      <c r="F161" s="2">
        <f>'MP2-CBS(TQ)(raw)'!F161*2625.5</f>
        <v>-7845.2454993023684</v>
      </c>
      <c r="G161" s="2">
        <f>'MP2-CBS(TQ)(raw)'!G161*2625.5</f>
        <v>-1143.8897139061476</v>
      </c>
      <c r="H161" s="2">
        <f>'MP2-CBS(TQ)(raw)'!H161*2625.5</f>
        <v>-3920.933822374162</v>
      </c>
      <c r="I161" s="2">
        <f>'MP2-CBS(TQ)(raw)'!I161*2625.5</f>
        <v>-1291.2841501877676</v>
      </c>
      <c r="J161" s="2">
        <f>'MP2-CBS(TQ)(raw)'!J161*2625.5</f>
        <v>-3905.3451789654041</v>
      </c>
      <c r="K161" s="2">
        <f>'MP2-CBS(TQ)(raw)'!K161*2625.5</f>
        <v>-1143.9167069305074</v>
      </c>
      <c r="L161" s="2">
        <f>'MP2-CBS(TQ)(raw)'!L161*2625.5</f>
        <v>-3920.9702113740123</v>
      </c>
      <c r="M161" s="2">
        <f>'MP2-CBS(TQ)(raw)'!M161*2625.5</f>
        <v>-1291.4569275302626</v>
      </c>
      <c r="N161" s="2">
        <f>'MP2-CBS(TQ)(raw)'!N161*2625.5</f>
        <v>-3906.5025468609283</v>
      </c>
      <c r="P161" s="2">
        <f t="shared" si="10"/>
        <v>-10297.268396888667</v>
      </c>
      <c r="Q161" s="2">
        <f t="shared" si="11"/>
        <v>-5064.8235362803098</v>
      </c>
      <c r="R161" s="2">
        <f t="shared" si="12"/>
        <v>-5196.629329153172</v>
      </c>
      <c r="S161" s="2">
        <f t="shared" si="13"/>
        <v>-5064.8869183045199</v>
      </c>
      <c r="T161" s="2">
        <f t="shared" si="14"/>
        <v>-5197.9594743911912</v>
      </c>
    </row>
    <row r="162" spans="1:20" x14ac:dyDescent="0.25">
      <c r="A162" s="1" t="s">
        <v>156</v>
      </c>
      <c r="B162" s="2">
        <f>'MP2-CBS(TQ)(raw)'!B162*2625.5</f>
        <v>-54.190713832075524</v>
      </c>
      <c r="C162" s="2">
        <f>'MP2-CBS(TQ)(raw)'!C162*2625.5</f>
        <v>-52.977684963585006</v>
      </c>
      <c r="D162" s="2">
        <f>'MP2-CBS(TQ)(raw)'!D162*2625.5</f>
        <v>1.2130288684905195</v>
      </c>
      <c r="E162" s="2">
        <f>'MP2-CBS(TQ)(raw)'!E162*2625.5</f>
        <v>-2649.9547217601885</v>
      </c>
      <c r="F162" s="2">
        <f>'MP2-CBS(TQ)(raw)'!F162*2625.5</f>
        <v>-8472.9707642365447</v>
      </c>
      <c r="G162" s="2">
        <f>'MP2-CBS(TQ)(raw)'!G162*2625.5</f>
        <v>-1145.4166860463718</v>
      </c>
      <c r="H162" s="2">
        <f>'MP2-CBS(TQ)(raw)'!H162*2625.5</f>
        <v>-3923.3205477253659</v>
      </c>
      <c r="I162" s="2">
        <f>'MP2-CBS(TQ)(raw)'!I162*2625.5</f>
        <v>-1477.3322630309106</v>
      </c>
      <c r="J162" s="2">
        <f>'MP2-CBS(TQ)(raw)'!J162*2625.5</f>
        <v>-4522.6652753620083</v>
      </c>
      <c r="K162" s="2">
        <f>'MP2-CBS(TQ)(raw)'!K162*2625.5</f>
        <v>-1145.4477568562716</v>
      </c>
      <c r="L162" s="2">
        <f>'MP2-CBS(TQ)(raw)'!L162*2625.5</f>
        <v>-3923.2894641532457</v>
      </c>
      <c r="M162" s="2">
        <f>'MP2-CBS(TQ)(raw)'!M162*2625.5</f>
        <v>-1477.5243263088075</v>
      </c>
      <c r="N162" s="2">
        <f>'MP2-CBS(TQ)(raw)'!N162*2625.5</f>
        <v>-4523.6862537148227</v>
      </c>
      <c r="P162" s="2">
        <f t="shared" si="10"/>
        <v>-11122.925485996733</v>
      </c>
      <c r="Q162" s="2">
        <f t="shared" si="11"/>
        <v>-5068.7372337717379</v>
      </c>
      <c r="R162" s="2">
        <f t="shared" si="12"/>
        <v>-5999.9975383929186</v>
      </c>
      <c r="S162" s="2">
        <f t="shared" si="13"/>
        <v>-5068.7372210095173</v>
      </c>
      <c r="T162" s="2">
        <f t="shared" si="14"/>
        <v>-6001.2105800236304</v>
      </c>
    </row>
    <row r="163" spans="1:20" x14ac:dyDescent="0.25">
      <c r="A163" s="1" t="s">
        <v>157</v>
      </c>
      <c r="B163" s="2">
        <f>'MP2-CBS(TQ)(raw)'!B163*2625.5</f>
        <v>-50.261709810535095</v>
      </c>
      <c r="C163" s="2">
        <f>'MP2-CBS(TQ)(raw)'!C163*2625.5</f>
        <v>-49.060162876187064</v>
      </c>
      <c r="D163" s="2">
        <f>'MP2-CBS(TQ)(raw)'!D163*2625.5</f>
        <v>1.2015469343480309</v>
      </c>
      <c r="E163" s="2">
        <f>'MP2-CBS(TQ)(raw)'!E163*2625.5</f>
        <v>-2648.0193218697682</v>
      </c>
      <c r="F163" s="2">
        <f>'MP2-CBS(TQ)(raw)'!F163*2625.5</f>
        <v>-8470.8367543582372</v>
      </c>
      <c r="G163" s="2">
        <f>'MP2-CBS(TQ)(raw)'!G163*2625.5</f>
        <v>-1145.385104965073</v>
      </c>
      <c r="H163" s="2">
        <f>'MP2-CBS(TQ)(raw)'!H163*2625.5</f>
        <v>-3923.1489835247021</v>
      </c>
      <c r="I163" s="2">
        <f>'MP2-CBS(TQ)(raw)'!I163*2625.5</f>
        <v>-1477.3485885828131</v>
      </c>
      <c r="J163" s="2">
        <f>'MP2-CBS(TQ)(raw)'!J163*2625.5</f>
        <v>-4522.7116893448801</v>
      </c>
      <c r="K163" s="2">
        <f>'MP2-CBS(TQ)(raw)'!K163*2625.5</f>
        <v>-1145.4203967659685</v>
      </c>
      <c r="L163" s="2">
        <f>'MP2-CBS(TQ)(raw)'!L163*2625.5</f>
        <v>-3923.1503776488976</v>
      </c>
      <c r="M163" s="2">
        <f>'MP2-CBS(TQ)(raw)'!M163*2625.5</f>
        <v>-1477.5267499608869</v>
      </c>
      <c r="N163" s="2">
        <f>'MP2-CBS(TQ)(raw)'!N163*2625.5</f>
        <v>-4523.6983889760631</v>
      </c>
      <c r="P163" s="2">
        <f t="shared" si="10"/>
        <v>-11118.856076228005</v>
      </c>
      <c r="Q163" s="2">
        <f t="shared" si="11"/>
        <v>-5068.5340884897751</v>
      </c>
      <c r="R163" s="2">
        <f t="shared" si="12"/>
        <v>-6000.0602779276933</v>
      </c>
      <c r="S163" s="2">
        <f t="shared" si="13"/>
        <v>-5068.5707744148658</v>
      </c>
      <c r="T163" s="2">
        <f t="shared" si="14"/>
        <v>-6001.2251389369503</v>
      </c>
    </row>
    <row r="164" spans="1:20" x14ac:dyDescent="0.25">
      <c r="A164" s="1" t="s">
        <v>158</v>
      </c>
      <c r="B164" s="2">
        <f>'MP2-CBS(TQ)(raw)'!B164*2625.5</f>
        <v>-32.989288628377615</v>
      </c>
      <c r="C164" s="2">
        <f>'MP2-CBS(TQ)(raw)'!C164*2625.5</f>
        <v>-31.873783782361514</v>
      </c>
      <c r="D164" s="2">
        <f>'MP2-CBS(TQ)(raw)'!D164*2625.5</f>
        <v>1.1155048460161003</v>
      </c>
      <c r="E164" s="2">
        <f>'MP2-CBS(TQ)(raw)'!E164*2625.5</f>
        <v>-1961.4520344515236</v>
      </c>
      <c r="F164" s="2">
        <f>'MP2-CBS(TQ)(raw)'!F164*2625.5</f>
        <v>-6629.8769501949237</v>
      </c>
      <c r="G164" s="2">
        <f>'MP2-CBS(TQ)(raw)'!G164*2625.5</f>
        <v>-1101.7793859035226</v>
      </c>
      <c r="H164" s="2">
        <f>'MP2-CBS(TQ)(raw)'!H164*2625.5</f>
        <v>-4035.9753759910814</v>
      </c>
      <c r="I164" s="2">
        <f>'MP2-CBS(TQ)(raw)'!I164*2625.5</f>
        <v>-843.62457625178433</v>
      </c>
      <c r="J164" s="2">
        <f>'MP2-CBS(TQ)(raw)'!J164*2625.5</f>
        <v>-2576.9603578716815</v>
      </c>
      <c r="K164" s="2">
        <f>'MP2-CBS(TQ)(raw)'!K164*2625.5</f>
        <v>-1101.7872110877097</v>
      </c>
      <c r="L164" s="2">
        <f>'MP2-CBS(TQ)(raw)'!L164*2625.5</f>
        <v>-4035.8947007806401</v>
      </c>
      <c r="M164" s="2">
        <f>'MP2-CBS(TQ)(raw)'!M164*2625.5</f>
        <v>-843.77220054126201</v>
      </c>
      <c r="N164" s="2">
        <f>'MP2-CBS(TQ)(raw)'!N164*2625.5</f>
        <v>-2578.0010884544745</v>
      </c>
      <c r="P164" s="2">
        <f t="shared" si="10"/>
        <v>-8591.3289846464468</v>
      </c>
      <c r="Q164" s="2">
        <f t="shared" si="11"/>
        <v>-5137.7547618946037</v>
      </c>
      <c r="R164" s="2">
        <f t="shared" si="12"/>
        <v>-3420.5849341234657</v>
      </c>
      <c r="S164" s="2">
        <f t="shared" si="13"/>
        <v>-5137.6819118683497</v>
      </c>
      <c r="T164" s="2">
        <f t="shared" si="14"/>
        <v>-3421.7732889957365</v>
      </c>
    </row>
    <row r="165" spans="1:20" x14ac:dyDescent="0.25">
      <c r="A165" s="1" t="s">
        <v>159</v>
      </c>
      <c r="B165" s="2">
        <f>'MP2-CBS(TQ)(raw)'!B165*2625.5</f>
        <v>-30.966127174490286</v>
      </c>
      <c r="C165" s="2">
        <f>'MP2-CBS(TQ)(raw)'!C165*2625.5</f>
        <v>-29.74273839326165</v>
      </c>
      <c r="D165" s="2">
        <f>'MP2-CBS(TQ)(raw)'!D165*2625.5</f>
        <v>1.2233887812286341</v>
      </c>
      <c r="E165" s="2">
        <f>'MP2-CBS(TQ)(raw)'!E165*2625.5</f>
        <v>-1960.7305324839404</v>
      </c>
      <c r="F165" s="2">
        <f>'MP2-CBS(TQ)(raw)'!F165*2625.5</f>
        <v>-6629.2227035816531</v>
      </c>
      <c r="G165" s="2">
        <f>'MP2-CBS(TQ)(raw)'!G165*2625.5</f>
        <v>-1102.1154116380842</v>
      </c>
      <c r="H165" s="2">
        <f>'MP2-CBS(TQ)(raw)'!H165*2625.5</f>
        <v>-4036.2462538182285</v>
      </c>
      <c r="I165" s="2">
        <f>'MP2-CBS(TQ)(raw)'!I165*2625.5</f>
        <v>-843.62933208641505</v>
      </c>
      <c r="J165" s="2">
        <f>'MP2-CBS(TQ)(raw)'!J165*2625.5</f>
        <v>-2576.9961113483751</v>
      </c>
      <c r="K165" s="2">
        <f>'MP2-CBS(TQ)(raw)'!K165*2625.5</f>
        <v>-1102.1288702999911</v>
      </c>
      <c r="L165" s="2">
        <f>'MP2-CBS(TQ)(raw)'!L165*2625.5</f>
        <v>-4036.2106290640786</v>
      </c>
      <c r="M165" s="2">
        <f>'MP2-CBS(TQ)(raw)'!M165*2625.5</f>
        <v>-843.77509881401079</v>
      </c>
      <c r="N165" s="2">
        <f>'MP2-CBS(TQ)(raw)'!N165*2625.5</f>
        <v>-2578.0958994942507</v>
      </c>
      <c r="P165" s="2">
        <f t="shared" si="10"/>
        <v>-8589.953236065594</v>
      </c>
      <c r="Q165" s="2">
        <f t="shared" si="11"/>
        <v>-5138.3616654563129</v>
      </c>
      <c r="R165" s="2">
        <f t="shared" si="12"/>
        <v>-3420.6254434347902</v>
      </c>
      <c r="S165" s="2">
        <f t="shared" si="13"/>
        <v>-5138.3394993640695</v>
      </c>
      <c r="T165" s="2">
        <f t="shared" si="14"/>
        <v>-3421.8709983082617</v>
      </c>
    </row>
    <row r="166" spans="1:20" x14ac:dyDescent="0.25">
      <c r="A166" s="1" t="s">
        <v>160</v>
      </c>
      <c r="B166" s="2">
        <f>'MP2-CBS(TQ)(raw)'!B166*2625.5</f>
        <v>-30.809096869532436</v>
      </c>
      <c r="C166" s="2">
        <f>'MP2-CBS(TQ)(raw)'!C166*2625.5</f>
        <v>-29.671873875959729</v>
      </c>
      <c r="D166" s="2">
        <f>'MP2-CBS(TQ)(raw)'!D166*2625.5</f>
        <v>1.1372229935727036</v>
      </c>
      <c r="E166" s="2">
        <f>'MP2-CBS(TQ)(raw)'!E166*2625.5</f>
        <v>-1960.3765720896181</v>
      </c>
      <c r="F166" s="2">
        <f>'MP2-CBS(TQ)(raw)'!F166*2625.5</f>
        <v>-6629.0785769137838</v>
      </c>
      <c r="G166" s="2">
        <f>'MP2-CBS(TQ)(raw)'!G166*2625.5</f>
        <v>-1101.868473881101</v>
      </c>
      <c r="H166" s="2">
        <f>'MP2-CBS(TQ)(raw)'!H166*2625.5</f>
        <v>-4036.1454634297634</v>
      </c>
      <c r="I166" s="2">
        <f>'MP2-CBS(TQ)(raw)'!I166*2625.5</f>
        <v>-843.63478438026755</v>
      </c>
      <c r="J166" s="2">
        <f>'MP2-CBS(TQ)(raw)'!J166*2625.5</f>
        <v>-2576.9973304427381</v>
      </c>
      <c r="K166" s="2">
        <f>'MP2-CBS(TQ)(raw)'!K166*2625.5</f>
        <v>-1101.8800636461126</v>
      </c>
      <c r="L166" s="2">
        <f>'MP2-CBS(TQ)(raw)'!L166*2625.5</f>
        <v>-4036.1051035380656</v>
      </c>
      <c r="M166" s="2">
        <f>'MP2-CBS(TQ)(raw)'!M166*2625.5</f>
        <v>-843.77505072475105</v>
      </c>
      <c r="N166" s="2">
        <f>'MP2-CBS(TQ)(raw)'!N166*2625.5</f>
        <v>-2578.0230572185137</v>
      </c>
      <c r="P166" s="2">
        <f t="shared" si="10"/>
        <v>-8589.4551490034028</v>
      </c>
      <c r="Q166" s="2">
        <f t="shared" si="11"/>
        <v>-5138.0139373108641</v>
      </c>
      <c r="R166" s="2">
        <f t="shared" si="12"/>
        <v>-3420.6321148230054</v>
      </c>
      <c r="S166" s="2">
        <f t="shared" si="13"/>
        <v>-5137.985167184178</v>
      </c>
      <c r="T166" s="2">
        <f t="shared" si="14"/>
        <v>-3421.7981079432648</v>
      </c>
    </row>
    <row r="167" spans="1:20" x14ac:dyDescent="0.25">
      <c r="A167" s="1" t="s">
        <v>45</v>
      </c>
      <c r="B167" s="2">
        <f>'MP2-CBS(TQ)(raw)'!B167*2625.5</f>
        <v>-60.916664532853794</v>
      </c>
      <c r="C167" s="2">
        <f>'MP2-CBS(TQ)(raw)'!C167*2625.5</f>
        <v>-48.107631387977527</v>
      </c>
      <c r="D167" s="2">
        <f>'MP2-CBS(TQ)(raw)'!D167*2625.5</f>
        <v>12.809033144876265</v>
      </c>
      <c r="E167" s="2">
        <f>'MP2-CBS(TQ)(raw)'!E167*2625.5</f>
        <v>-1390.1942969259153</v>
      </c>
      <c r="F167" s="2">
        <f>'MP2-CBS(TQ)(raw)'!F167*2625.5</f>
        <v>-4748.9373586989486</v>
      </c>
      <c r="G167" s="2">
        <f>'MP2-CBS(TQ)(raw)'!G167*2625.5</f>
        <v>-1102.4851508438173</v>
      </c>
      <c r="H167" s="2">
        <f>'MP2-CBS(TQ)(raw)'!H167*2625.5</f>
        <v>-4036.9250108184524</v>
      </c>
      <c r="I167" s="2">
        <f>'MP2-CBS(TQ)(raw)'!I167*2625.5</f>
        <v>-260.29449496723714</v>
      </c>
      <c r="J167" s="2">
        <f>'MP2-CBS(TQ)(raw)'!J167*2625.5</f>
        <v>-678.51033446250301</v>
      </c>
      <c r="K167" s="2">
        <f>'MP2-CBS(TQ)(raw)'!K167*2625.5</f>
        <v>-1102.4940593850363</v>
      </c>
      <c r="L167" s="2">
        <f>'MP2-CBS(TQ)(raw)'!L167*2625.5</f>
        <v>-4036.9666118047467</v>
      </c>
      <c r="M167" s="2">
        <f>'MP2-CBS(TQ)(raw)'!M167*2625.5</f>
        <v>-264.49483373697865</v>
      </c>
      <c r="N167" s="2">
        <f>'MP2-CBS(TQ)(raw)'!N167*2625.5</f>
        <v>-687.06851931012443</v>
      </c>
      <c r="P167" s="2">
        <f t="shared" si="10"/>
        <v>-6139.1316556248639</v>
      </c>
      <c r="Q167" s="2">
        <f t="shared" si="11"/>
        <v>-5139.4101616622702</v>
      </c>
      <c r="R167" s="2">
        <f t="shared" si="12"/>
        <v>-938.80482942974015</v>
      </c>
      <c r="S167" s="2">
        <f t="shared" si="13"/>
        <v>-5139.4606711897832</v>
      </c>
      <c r="T167" s="2">
        <f t="shared" si="14"/>
        <v>-951.56335304710308</v>
      </c>
    </row>
    <row r="168" spans="1:20" x14ac:dyDescent="0.25">
      <c r="A168" s="1" t="s">
        <v>46</v>
      </c>
      <c r="B168" s="2">
        <f>'MP2-CBS(TQ)(raw)'!B168*2625.5</f>
        <v>-58.032791561774147</v>
      </c>
      <c r="C168" s="2">
        <f>'MP2-CBS(TQ)(raw)'!C168*2625.5</f>
        <v>-45.417070224003183</v>
      </c>
      <c r="D168" s="2">
        <f>'MP2-CBS(TQ)(raw)'!D168*2625.5</f>
        <v>12.615721337770967</v>
      </c>
      <c r="E168" s="2">
        <f>'MP2-CBS(TQ)(raw)'!E168*2625.5</f>
        <v>-1388.5193478547271</v>
      </c>
      <c r="F168" s="2">
        <f>'MP2-CBS(TQ)(raw)'!F168*2625.5</f>
        <v>-4747.5482542166146</v>
      </c>
      <c r="G168" s="2">
        <f>'MP2-CBS(TQ)(raw)'!G168*2625.5</f>
        <v>-1102.2982002021695</v>
      </c>
      <c r="H168" s="2">
        <f>'MP2-CBS(TQ)(raw)'!H168*2625.5</f>
        <v>-4036.931780876575</v>
      </c>
      <c r="I168" s="2">
        <f>'MP2-CBS(TQ)(raw)'!I168*2625.5</f>
        <v>-260.29449496753102</v>
      </c>
      <c r="J168" s="2">
        <f>'MP2-CBS(TQ)(raw)'!J168*2625.5</f>
        <v>-678.51033446329234</v>
      </c>
      <c r="K168" s="2">
        <f>'MP2-CBS(TQ)(raw)'!K168*2625.5</f>
        <v>-1102.3048597596082</v>
      </c>
      <c r="L168" s="2">
        <f>'MP2-CBS(TQ)(raw)'!L168*2625.5</f>
        <v>-4036.9294976992724</v>
      </c>
      <c r="M168" s="2">
        <f>'MP2-CBS(TQ)(raw)'!M168*2625.5</f>
        <v>-264.37695737798106</v>
      </c>
      <c r="N168" s="2">
        <f>'MP2-CBS(TQ)(raw)'!N168*2625.5</f>
        <v>-687.03921701047739</v>
      </c>
      <c r="P168" s="2">
        <f t="shared" si="10"/>
        <v>-6136.0676020713418</v>
      </c>
      <c r="Q168" s="2">
        <f t="shared" si="11"/>
        <v>-5139.2299810787445</v>
      </c>
      <c r="R168" s="2">
        <f t="shared" si="12"/>
        <v>-938.80482943082336</v>
      </c>
      <c r="S168" s="2">
        <f t="shared" si="13"/>
        <v>-5139.2343574588804</v>
      </c>
      <c r="T168" s="2">
        <f t="shared" si="14"/>
        <v>-951.41617438845844</v>
      </c>
    </row>
    <row r="169" spans="1:20" x14ac:dyDescent="0.25">
      <c r="A169" s="1" t="s">
        <v>47</v>
      </c>
      <c r="B169" s="2">
        <f>'MP2-CBS(TQ)(raw)'!B169*2625.5</f>
        <v>-57.735625116337665</v>
      </c>
      <c r="C169" s="2">
        <f>'MP2-CBS(TQ)(raw)'!C169*2625.5</f>
        <v>-45.895658481708587</v>
      </c>
      <c r="D169" s="2">
        <f>'MP2-CBS(TQ)(raw)'!D169*2625.5</f>
        <v>11.83996663462908</v>
      </c>
      <c r="E169" s="2">
        <f>'MP2-CBS(TQ)(raw)'!E169*2625.5</f>
        <v>-1388.6325453794232</v>
      </c>
      <c r="F169" s="2">
        <f>'MP2-CBS(TQ)(raw)'!F169*2625.5</f>
        <v>-4747.318964731835</v>
      </c>
      <c r="G169" s="2">
        <f>'MP2-CBS(TQ)(raw)'!G169*2625.5</f>
        <v>-1102.3983552222574</v>
      </c>
      <c r="H169" s="2">
        <f>'MP2-CBS(TQ)(raw)'!H169*2625.5</f>
        <v>-4037.0127003428706</v>
      </c>
      <c r="I169" s="2">
        <f>'MP2-CBS(TQ)(raw)'!I169*2625.5</f>
        <v>-260.29449496725647</v>
      </c>
      <c r="J169" s="2">
        <f>'MP2-CBS(TQ)(raw)'!J169*2625.5</f>
        <v>-678.51033446253621</v>
      </c>
      <c r="K169" s="2">
        <f>'MP2-CBS(TQ)(raw)'!K169*2625.5</f>
        <v>-1102.4076876708029</v>
      </c>
      <c r="L169" s="2">
        <f>'MP2-CBS(TQ)(raw)'!L169*2625.5</f>
        <v>-4037.0534596172242</v>
      </c>
      <c r="M169" s="2">
        <f>'MP2-CBS(TQ)(raw)'!M169*2625.5</f>
        <v>-264.19456969644364</v>
      </c>
      <c r="N169" s="2">
        <f>'MP2-CBS(TQ)(raw)'!N169*2625.5</f>
        <v>-686.40013464507899</v>
      </c>
      <c r="P169" s="2">
        <f t="shared" si="10"/>
        <v>-6135.9515101112584</v>
      </c>
      <c r="Q169" s="2">
        <f t="shared" si="11"/>
        <v>-5139.4110555651278</v>
      </c>
      <c r="R169" s="2">
        <f t="shared" si="12"/>
        <v>-938.80482942979268</v>
      </c>
      <c r="S169" s="2">
        <f t="shared" si="13"/>
        <v>-5139.461147288027</v>
      </c>
      <c r="T169" s="2">
        <f t="shared" si="14"/>
        <v>-950.59470434152263</v>
      </c>
    </row>
    <row r="170" spans="1:20" x14ac:dyDescent="0.25">
      <c r="A170" s="1" t="s">
        <v>0</v>
      </c>
      <c r="B170" s="2">
        <f>'MP2-CBS(TQ)(raw)'!B170*2625.5</f>
        <v>-42.327510100939712</v>
      </c>
      <c r="C170" s="2">
        <f>'MP2-CBS(TQ)(raw)'!C170*2625.5</f>
        <v>-40.668718451026365</v>
      </c>
      <c r="D170" s="2">
        <f>'MP2-CBS(TQ)(raw)'!D170*2625.5</f>
        <v>1.6587916499133504</v>
      </c>
      <c r="E170" s="2">
        <f>'MP2-CBS(TQ)(raw)'!E170*2625.5</f>
        <v>-1264.5487870141258</v>
      </c>
      <c r="F170" s="2">
        <f>'MP2-CBS(TQ)(raw)'!F170*2625.5</f>
        <v>-4544.5800915990494</v>
      </c>
      <c r="G170" s="2">
        <f>'MP2-CBS(TQ)(raw)'!G170*2625.5</f>
        <v>-1102.4862193243632</v>
      </c>
      <c r="H170" s="2">
        <f>'MP2-CBS(TQ)(raw)'!H170*2625.5</f>
        <v>-4036.9542523863097</v>
      </c>
      <c r="I170" s="2">
        <f>'MP2-CBS(TQ)(raw)'!I170*2625.5</f>
        <v>-142.01913664818397</v>
      </c>
      <c r="J170" s="2">
        <f>'MP2-CBS(TQ)(raw)'!J170*2625.5</f>
        <v>-485.34176015337891</v>
      </c>
      <c r="K170" s="2">
        <f>'MP2-CBS(TQ)(raw)'!K170*2625.5</f>
        <v>-1102.4926024504566</v>
      </c>
      <c r="L170" s="2">
        <f>'MP2-CBS(TQ)(raw)'!L170*2625.5</f>
        <v>-4036.9685292915351</v>
      </c>
      <c r="M170" s="2">
        <f>'MP2-CBS(TQ)(raw)'!M170*2625.5</f>
        <v>-142.12521104004509</v>
      </c>
      <c r="N170" s="2">
        <f>'MP2-CBS(TQ)(raw)'!N170*2625.5</f>
        <v>-486.8738173801122</v>
      </c>
      <c r="P170" s="2">
        <f t="shared" si="10"/>
        <v>-5809.1288786131754</v>
      </c>
      <c r="Q170" s="2">
        <f t="shared" si="11"/>
        <v>-5139.4404717106727</v>
      </c>
      <c r="R170" s="2">
        <f t="shared" si="12"/>
        <v>-627.36089680156283</v>
      </c>
      <c r="S170" s="2">
        <f t="shared" si="13"/>
        <v>-5139.4611317419913</v>
      </c>
      <c r="T170" s="2">
        <f t="shared" si="14"/>
        <v>-628.99902842015729</v>
      </c>
    </row>
    <row r="171" spans="1:20" x14ac:dyDescent="0.25">
      <c r="A171" s="1" t="s">
        <v>1</v>
      </c>
      <c r="B171" s="2">
        <f>'MP2-CBS(TQ)(raw)'!B171*2625.5</f>
        <v>-41.592342382916655</v>
      </c>
      <c r="C171" s="2">
        <f>'MP2-CBS(TQ)(raw)'!C171*2625.5</f>
        <v>-39.895660580780934</v>
      </c>
      <c r="D171" s="2">
        <f>'MP2-CBS(TQ)(raw)'!D171*2625.5</f>
        <v>1.6966818021357259</v>
      </c>
      <c r="E171" s="2">
        <f>'MP2-CBS(TQ)(raw)'!E171*2625.5</f>
        <v>-1263.9764845378591</v>
      </c>
      <c r="F171" s="2">
        <f>'MP2-CBS(TQ)(raw)'!F171*2625.5</f>
        <v>-4544.385492635749</v>
      </c>
      <c r="G171" s="2">
        <f>'MP2-CBS(TQ)(raw)'!G171*2625.5</f>
        <v>-1102.262264818844</v>
      </c>
      <c r="H171" s="2">
        <f>'MP2-CBS(TQ)(raw)'!H171*2625.5</f>
        <v>-4037.146473170335</v>
      </c>
      <c r="I171" s="2">
        <f>'MP2-CBS(TQ)(raw)'!I171*2625.5</f>
        <v>-142.01913664818022</v>
      </c>
      <c r="J171" s="2">
        <f>'MP2-CBS(TQ)(raw)'!J171*2625.5</f>
        <v>-485.34176015333242</v>
      </c>
      <c r="K171" s="2">
        <f>'MP2-CBS(TQ)(raw)'!K171*2625.5</f>
        <v>-1102.2673348150386</v>
      </c>
      <c r="L171" s="2">
        <f>'MP2-CBS(TQ)(raw)'!L171*2625.5</f>
        <v>-4037.1314694700036</v>
      </c>
      <c r="M171" s="2">
        <f>'MP2-CBS(TQ)(raw)'!M171*2625.5</f>
        <v>-142.12769396531976</v>
      </c>
      <c r="N171" s="2">
        <f>'MP2-CBS(TQ)(raw)'!N171*2625.5</f>
        <v>-486.93981834246529</v>
      </c>
      <c r="P171" s="2">
        <f t="shared" si="10"/>
        <v>-5808.3619771736085</v>
      </c>
      <c r="Q171" s="2">
        <f t="shared" si="11"/>
        <v>-5139.4087379891789</v>
      </c>
      <c r="R171" s="2">
        <f t="shared" si="12"/>
        <v>-627.36089680151258</v>
      </c>
      <c r="S171" s="2">
        <f t="shared" si="13"/>
        <v>-5139.3988042850424</v>
      </c>
      <c r="T171" s="2">
        <f t="shared" si="14"/>
        <v>-629.06751230778502</v>
      </c>
    </row>
    <row r="172" spans="1:20" x14ac:dyDescent="0.25">
      <c r="A172" s="1" t="s">
        <v>2</v>
      </c>
      <c r="B172" s="2">
        <f>'MP2-CBS(TQ)(raw)'!B172*2625.5</f>
        <v>-40.834367622343727</v>
      </c>
      <c r="C172" s="2">
        <f>'MP2-CBS(TQ)(raw)'!C172*2625.5</f>
        <v>-39.227549650430518</v>
      </c>
      <c r="D172" s="2">
        <f>'MP2-CBS(TQ)(raw)'!D172*2625.5</f>
        <v>1.6068179719132081</v>
      </c>
      <c r="E172" s="2">
        <f>'MP2-CBS(TQ)(raw)'!E172*2625.5</f>
        <v>-1263.7233205397401</v>
      </c>
      <c r="F172" s="2">
        <f>'MP2-CBS(TQ)(raw)'!F172*2625.5</f>
        <v>-4544.0010768120137</v>
      </c>
      <c r="G172" s="2">
        <f>'MP2-CBS(TQ)(raw)'!G172*2625.5</f>
        <v>-1102.4490829557612</v>
      </c>
      <c r="H172" s="2">
        <f>'MP2-CBS(TQ)(raw)'!H172*2625.5</f>
        <v>-4037.0800499720808</v>
      </c>
      <c r="I172" s="2">
        <f>'MP2-CBS(TQ)(raw)'!I172*2625.5</f>
        <v>-142.01913664818983</v>
      </c>
      <c r="J172" s="2">
        <f>'MP2-CBS(TQ)(raw)'!J172*2625.5</f>
        <v>-485.34176015337874</v>
      </c>
      <c r="K172" s="2">
        <f>'MP2-CBS(TQ)(raw)'!K172*2625.5</f>
        <v>-1102.4555671645164</v>
      </c>
      <c r="L172" s="2">
        <f>'MP2-CBS(TQ)(raw)'!L172*2625.5</f>
        <v>-4037.092259286565</v>
      </c>
      <c r="M172" s="2">
        <f>'MP2-CBS(TQ)(raw)'!M172*2625.5</f>
        <v>-142.12253564715849</v>
      </c>
      <c r="N172" s="2">
        <f>'MP2-CBS(TQ)(raw)'!N172*2625.5</f>
        <v>-486.82648560308354</v>
      </c>
      <c r="P172" s="2">
        <f t="shared" si="10"/>
        <v>-5807.7243973517543</v>
      </c>
      <c r="Q172" s="2">
        <f t="shared" si="11"/>
        <v>-5139.5291329278425</v>
      </c>
      <c r="R172" s="2">
        <f t="shared" si="12"/>
        <v>-627.36089680156852</v>
      </c>
      <c r="S172" s="2">
        <f t="shared" si="13"/>
        <v>-5139.5478264510812</v>
      </c>
      <c r="T172" s="2">
        <f t="shared" si="14"/>
        <v>-628.94902125024203</v>
      </c>
    </row>
    <row r="173" spans="1:20" x14ac:dyDescent="0.25">
      <c r="A173" s="1" t="s">
        <v>3</v>
      </c>
      <c r="B173" s="2">
        <f>'MP2-CBS(TQ)(raw)'!B173*2625.5</f>
        <v>-44.452722773203355</v>
      </c>
      <c r="C173" s="2">
        <f>'MP2-CBS(TQ)(raw)'!C173*2625.5</f>
        <v>-43.595593743550886</v>
      </c>
      <c r="D173" s="2">
        <f>'MP2-CBS(TQ)(raw)'!D173*2625.5</f>
        <v>0.85712902965247273</v>
      </c>
      <c r="E173" s="2">
        <f>'MP2-CBS(TQ)(raw)'!E173*2625.5</f>
        <v>-1772.5711722006301</v>
      </c>
      <c r="F173" s="2">
        <f>'MP2-CBS(TQ)(raw)'!F173*2625.5</f>
        <v>-5994.041402627804</v>
      </c>
      <c r="G173" s="2">
        <f>'MP2-CBS(TQ)(raw)'!G173*2625.5</f>
        <v>-1101.9655629119836</v>
      </c>
      <c r="H173" s="2">
        <f>'MP2-CBS(TQ)(raw)'!H173*2625.5</f>
        <v>-4036.0344925112718</v>
      </c>
      <c r="I173" s="2">
        <f>'MP2-CBS(TQ)(raw)'!I173*2625.5</f>
        <v>-649.49841792067514</v>
      </c>
      <c r="J173" s="2">
        <f>'MP2-CBS(TQ)(raw)'!J173*2625.5</f>
        <v>-1934.6613787113006</v>
      </c>
      <c r="K173" s="2">
        <f>'MP2-CBS(TQ)(raw)'!K173*2625.5</f>
        <v>-1101.9720223631523</v>
      </c>
      <c r="L173" s="2">
        <f>'MP2-CBS(TQ)(raw)'!L173*2625.5</f>
        <v>-4035.9331369292854</v>
      </c>
      <c r="M173" s="2">
        <f>'MP2-CBS(TQ)(raw)'!M173*2625.5</f>
        <v>-649.59261386316928</v>
      </c>
      <c r="N173" s="2">
        <f>'MP2-CBS(TQ)(raw)'!N173*2625.5</f>
        <v>-1935.5192079292767</v>
      </c>
      <c r="P173" s="2">
        <f t="shared" si="10"/>
        <v>-7766.6125748284339</v>
      </c>
      <c r="Q173" s="2">
        <f t="shared" si="11"/>
        <v>-5138.0000554232556</v>
      </c>
      <c r="R173" s="2">
        <f t="shared" si="12"/>
        <v>-2584.159796631976</v>
      </c>
      <c r="S173" s="2">
        <f t="shared" si="13"/>
        <v>-5137.9051592924379</v>
      </c>
      <c r="T173" s="2">
        <f t="shared" si="14"/>
        <v>-2585.1118217924459</v>
      </c>
    </row>
    <row r="174" spans="1:20" x14ac:dyDescent="0.25">
      <c r="A174" s="1" t="s">
        <v>4</v>
      </c>
      <c r="B174" s="2">
        <f>'MP2-CBS(TQ)(raw)'!B174*2625.5</f>
        <v>-46.720057344338734</v>
      </c>
      <c r="C174" s="2">
        <f>'MP2-CBS(TQ)(raw)'!C174*2625.5</f>
        <v>-45.89574474613444</v>
      </c>
      <c r="D174" s="2">
        <f>'MP2-CBS(TQ)(raw)'!D174*2625.5</f>
        <v>0.82431259820429781</v>
      </c>
      <c r="E174" s="2">
        <f>'MP2-CBS(TQ)(raw)'!E174*2625.5</f>
        <v>-1774.2419640943488</v>
      </c>
      <c r="F174" s="2">
        <f>'MP2-CBS(TQ)(raw)'!F174*2625.5</f>
        <v>-5994.8985039640802</v>
      </c>
      <c r="G174" s="2">
        <f>'MP2-CBS(TQ)(raw)'!G174*2625.5</f>
        <v>-1101.940121714613</v>
      </c>
      <c r="H174" s="2">
        <f>'MP2-CBS(TQ)(raw)'!H174*2625.5</f>
        <v>-4036.3035763152593</v>
      </c>
      <c r="I174" s="2">
        <f>'MP2-CBS(TQ)(raw)'!I174*2625.5</f>
        <v>-649.57580897803302</v>
      </c>
      <c r="J174" s="2">
        <f>'MP2-CBS(TQ)(raw)'!J174*2625.5</f>
        <v>-1934.6009037061851</v>
      </c>
      <c r="K174" s="2">
        <f>'MP2-CBS(TQ)(raw)'!K174*2625.5</f>
        <v>-1101.9475733558393</v>
      </c>
      <c r="L174" s="2">
        <f>'MP2-CBS(TQ)(raw)'!L174*2625.5</f>
        <v>-4036.1994585740613</v>
      </c>
      <c r="M174" s="2">
        <f>'MP2-CBS(TQ)(raw)'!M174*2625.5</f>
        <v>-649.66855146032276</v>
      </c>
      <c r="N174" s="2">
        <f>'MP2-CBS(TQ)(raw)'!N174*2625.5</f>
        <v>-1935.4291399220708</v>
      </c>
      <c r="P174" s="2">
        <f t="shared" si="10"/>
        <v>-7769.1404680584292</v>
      </c>
      <c r="Q174" s="2">
        <f t="shared" si="11"/>
        <v>-5138.2436980298726</v>
      </c>
      <c r="R174" s="2">
        <f t="shared" si="12"/>
        <v>-2584.1767126842183</v>
      </c>
      <c r="S174" s="2">
        <f t="shared" si="13"/>
        <v>-5138.1470319299005</v>
      </c>
      <c r="T174" s="2">
        <f t="shared" si="14"/>
        <v>-2585.0976913823934</v>
      </c>
    </row>
    <row r="175" spans="1:20" x14ac:dyDescent="0.25">
      <c r="A175" s="1" t="s">
        <v>5</v>
      </c>
      <c r="B175" s="2">
        <f>'MP2-CBS(TQ)(raw)'!B175*2625.5</f>
        <v>-45.138317865429144</v>
      </c>
      <c r="C175" s="2">
        <f>'MP2-CBS(TQ)(raw)'!C175*2625.5</f>
        <v>-44.344656781757848</v>
      </c>
      <c r="D175" s="2">
        <f>'MP2-CBS(TQ)(raw)'!D175*2625.5</f>
        <v>0.79366108367129273</v>
      </c>
      <c r="E175" s="2">
        <f>'MP2-CBS(TQ)(raw)'!E175*2625.5</f>
        <v>-1773.757787898531</v>
      </c>
      <c r="F175" s="2">
        <f>'MP2-CBS(TQ)(raw)'!F175*2625.5</f>
        <v>-5993.6767097168577</v>
      </c>
      <c r="G175" s="2">
        <f>'MP2-CBS(TQ)(raw)'!G175*2625.5</f>
        <v>-1101.9906630316459</v>
      </c>
      <c r="H175" s="2">
        <f>'MP2-CBS(TQ)(raw)'!H175*2625.5</f>
        <v>-4036.262711179857</v>
      </c>
      <c r="I175" s="2">
        <f>'MP2-CBS(TQ)(raw)'!I175*2625.5</f>
        <v>-649.57671278060934</v>
      </c>
      <c r="J175" s="2">
        <f>'MP2-CBS(TQ)(raw)'!J175*2625.5</f>
        <v>-1934.466092757847</v>
      </c>
      <c r="K175" s="2">
        <f>'MP2-CBS(TQ)(raw)'!K175*2625.5</f>
        <v>-1101.9924305629759</v>
      </c>
      <c r="L175" s="2">
        <f>'MP2-CBS(TQ)(raw)'!L175*2625.5</f>
        <v>-4036.1127187362645</v>
      </c>
      <c r="M175" s="2">
        <f>'MP2-CBS(TQ)(raw)'!M175*2625.5</f>
        <v>-649.66588807543133</v>
      </c>
      <c r="N175" s="2">
        <f>'MP2-CBS(TQ)(raw)'!N175*2625.5</f>
        <v>-1935.3188034589591</v>
      </c>
      <c r="P175" s="2">
        <f t="shared" si="10"/>
        <v>-7767.4344976153889</v>
      </c>
      <c r="Q175" s="2">
        <f t="shared" si="11"/>
        <v>-5138.2533742115029</v>
      </c>
      <c r="R175" s="2">
        <f t="shared" si="12"/>
        <v>-2584.0428055384564</v>
      </c>
      <c r="S175" s="2">
        <f t="shared" si="13"/>
        <v>-5138.1051492992401</v>
      </c>
      <c r="T175" s="2">
        <f t="shared" si="14"/>
        <v>-2584.9846915343905</v>
      </c>
    </row>
    <row r="176" spans="1:20" x14ac:dyDescent="0.25">
      <c r="A176" s="1" t="s">
        <v>6</v>
      </c>
      <c r="B176" s="2">
        <f>'MP2-CBS(TQ)(raw)'!B176*2625.5</f>
        <v>-46.733734898443721</v>
      </c>
      <c r="C176" s="2">
        <f>'MP2-CBS(TQ)(raw)'!C176*2625.5</f>
        <v>-45.909632008958503</v>
      </c>
      <c r="D176" s="2">
        <f>'MP2-CBS(TQ)(raw)'!D176*2625.5</f>
        <v>0.82410288948521737</v>
      </c>
      <c r="E176" s="2">
        <f>'MP2-CBS(TQ)(raw)'!E176*2625.5</f>
        <v>-1774.2561914573628</v>
      </c>
      <c r="F176" s="2">
        <f>'MP2-CBS(TQ)(raw)'!F176*2625.5</f>
        <v>-5994.9154604038758</v>
      </c>
      <c r="G176" s="2">
        <f>'MP2-CBS(TQ)(raw)'!G176*2625.5</f>
        <v>-1101.9429622652067</v>
      </c>
      <c r="H176" s="2">
        <f>'MP2-CBS(TQ)(raw)'!H176*2625.5</f>
        <v>-4036.3044088478405</v>
      </c>
      <c r="I176" s="2">
        <f>'MP2-CBS(TQ)(raw)'!I176*2625.5</f>
        <v>-649.58040873142363</v>
      </c>
      <c r="J176" s="2">
        <f>'MP2-CBS(TQ)(raw)'!J176*2625.5</f>
        <v>-1934.610137118324</v>
      </c>
      <c r="K176" s="2">
        <f>'MP2-CBS(TQ)(raw)'!K176*2625.5</f>
        <v>-1101.9504210457901</v>
      </c>
      <c r="L176" s="2">
        <f>'MP2-CBS(TQ)(raw)'!L176*2625.5</f>
        <v>-4036.2005435022138</v>
      </c>
      <c r="M176" s="2">
        <f>'MP2-CBS(TQ)(raw)'!M176*2625.5</f>
        <v>-649.67311704452948</v>
      </c>
      <c r="N176" s="2">
        <f>'MP2-CBS(TQ)(raw)'!N176*2625.5</f>
        <v>-1935.4379382597465</v>
      </c>
      <c r="P176" s="2">
        <f t="shared" si="10"/>
        <v>-7769.1716518612384</v>
      </c>
      <c r="Q176" s="2">
        <f t="shared" si="11"/>
        <v>-5138.2473711130469</v>
      </c>
      <c r="R176" s="2">
        <f t="shared" si="12"/>
        <v>-2584.1905458497477</v>
      </c>
      <c r="S176" s="2">
        <f t="shared" si="13"/>
        <v>-5138.1509645480037</v>
      </c>
      <c r="T176" s="2">
        <f t="shared" si="14"/>
        <v>-2585.1110553042759</v>
      </c>
    </row>
    <row r="177" spans="1:20" x14ac:dyDescent="0.25">
      <c r="A177" s="1" t="s">
        <v>7</v>
      </c>
      <c r="B177" s="2">
        <f>'MP2-CBS(TQ)(raw)'!B177*2625.5</f>
        <v>-46.027861018439019</v>
      </c>
      <c r="C177" s="2">
        <f>'MP2-CBS(TQ)(raw)'!C177*2625.5</f>
        <v>-45.286361135127265</v>
      </c>
      <c r="D177" s="2">
        <f>'MP2-CBS(TQ)(raw)'!D177*2625.5</f>
        <v>0.74149988331175321</v>
      </c>
      <c r="E177" s="2">
        <f>'MP2-CBS(TQ)(raw)'!E177*2625.5</f>
        <v>-1773.5327708686439</v>
      </c>
      <c r="F177" s="2">
        <f>'MP2-CBS(TQ)(raw)'!F177*2625.5</f>
        <v>-5994.8023016772186</v>
      </c>
      <c r="G177" s="2">
        <f>'MP2-CBS(TQ)(raw)'!G177*2625.5</f>
        <v>-1101.9270207323582</v>
      </c>
      <c r="H177" s="2">
        <f>'MP2-CBS(TQ)(raw)'!H177*2625.5</f>
        <v>-4036.2608165811307</v>
      </c>
      <c r="I177" s="2">
        <f>'MP2-CBS(TQ)(raw)'!I177*2625.5</f>
        <v>-649.53553129313559</v>
      </c>
      <c r="J177" s="2">
        <f>'MP2-CBS(TQ)(raw)'!J177*2625.5</f>
        <v>-1934.5838429208</v>
      </c>
      <c r="K177" s="2">
        <f>'MP2-CBS(TQ)(raw)'!K177*2625.5</f>
        <v>-1101.931807679347</v>
      </c>
      <c r="L177" s="2">
        <f>'MP2-CBS(TQ)(raw)'!L177*2625.5</f>
        <v>-4036.1123951123259</v>
      </c>
      <c r="M177" s="2">
        <f>'MP2-CBS(TQ)(raw)'!M177*2625.5</f>
        <v>-649.62658684048927</v>
      </c>
      <c r="N177" s="2">
        <f>'MP2-CBS(TQ)(raw)'!N177*2625.5</f>
        <v>-1935.3779217785736</v>
      </c>
      <c r="P177" s="2">
        <f t="shared" si="10"/>
        <v>-7768.3350725458622</v>
      </c>
      <c r="Q177" s="2">
        <f t="shared" si="11"/>
        <v>-5138.1878373134887</v>
      </c>
      <c r="R177" s="2">
        <f t="shared" si="12"/>
        <v>-2584.1193742139358</v>
      </c>
      <c r="S177" s="2">
        <f t="shared" si="13"/>
        <v>-5138.0442027916724</v>
      </c>
      <c r="T177" s="2">
        <f t="shared" si="14"/>
        <v>-2585.004508619063</v>
      </c>
    </row>
    <row r="178" spans="1:20" x14ac:dyDescent="0.25">
      <c r="A178" s="1" t="s">
        <v>8</v>
      </c>
      <c r="B178" s="2">
        <f>'MP2-CBS(TQ)(raw)'!B178*2625.5</f>
        <v>-47.616787891104543</v>
      </c>
      <c r="C178" s="2">
        <f>'MP2-CBS(TQ)(raw)'!C178*2625.5</f>
        <v>-46.738005979016343</v>
      </c>
      <c r="D178" s="2">
        <f>'MP2-CBS(TQ)(raw)'!D178*2625.5</f>
        <v>0.87878191208820011</v>
      </c>
      <c r="E178" s="2">
        <f>'MP2-CBS(TQ)(raw)'!E178*2625.5</f>
        <v>-1774.3635134491337</v>
      </c>
      <c r="F178" s="2">
        <f>'MP2-CBS(TQ)(raw)'!F178*2625.5</f>
        <v>-5995.5207575252671</v>
      </c>
      <c r="G178" s="2">
        <f>'MP2-CBS(TQ)(raw)'!G178*2625.5</f>
        <v>-1101.9530288459587</v>
      </c>
      <c r="H178" s="2">
        <f>'MP2-CBS(TQ)(raw)'!H178*2625.5</f>
        <v>-4036.2207650163864</v>
      </c>
      <c r="I178" s="2">
        <f>'MP2-CBS(TQ)(raw)'!I178*2625.5</f>
        <v>-649.51497070855044</v>
      </c>
      <c r="J178" s="2">
        <f>'MP2-CBS(TQ)(raw)'!J178*2625.5</f>
        <v>-1934.5787185124009</v>
      </c>
      <c r="K178" s="2">
        <f>'MP2-CBS(TQ)(raw)'!K178*2625.5</f>
        <v>-1101.9617200434498</v>
      </c>
      <c r="L178" s="2">
        <f>'MP2-CBS(TQ)(raw)'!L178*2625.5</f>
        <v>-4036.1278293705445</v>
      </c>
      <c r="M178" s="2">
        <f>'MP2-CBS(TQ)(raw)'!M178*2625.5</f>
        <v>-649.60704981429603</v>
      </c>
      <c r="N178" s="2">
        <f>'MP2-CBS(TQ)(raw)'!N178*2625.5</f>
        <v>-1935.4496657670945</v>
      </c>
      <c r="P178" s="2">
        <f t="shared" si="10"/>
        <v>-7769.8842709744004</v>
      </c>
      <c r="Q178" s="2">
        <f t="shared" si="11"/>
        <v>-5138.1737938623446</v>
      </c>
      <c r="R178" s="2">
        <f t="shared" si="12"/>
        <v>-2584.0936892209511</v>
      </c>
      <c r="S178" s="2">
        <f t="shared" si="13"/>
        <v>-5138.0895494139941</v>
      </c>
      <c r="T178" s="2">
        <f t="shared" si="14"/>
        <v>-2585.0567155813906</v>
      </c>
    </row>
    <row r="179" spans="1:20" x14ac:dyDescent="0.25">
      <c r="A179" s="1" t="s">
        <v>9</v>
      </c>
      <c r="B179" s="2">
        <f>'MP2-CBS(TQ)(raw)'!B179*2625.5</f>
        <v>-41.475352813024273</v>
      </c>
      <c r="C179" s="2">
        <f>'MP2-CBS(TQ)(raw)'!C179*2625.5</f>
        <v>-40.104512181779462</v>
      </c>
      <c r="D179" s="2">
        <f>'MP2-CBS(TQ)(raw)'!D179*2625.5</f>
        <v>1.3708406312448118</v>
      </c>
      <c r="E179" s="2">
        <f>'MP2-CBS(TQ)(raw)'!E179*2625.5</f>
        <v>-1924.0298639392988</v>
      </c>
      <c r="F179" s="2">
        <f>'MP2-CBS(TQ)(raw)'!F179*2625.5</f>
        <v>-6528.8228290873476</v>
      </c>
      <c r="G179" s="2">
        <f>'MP2-CBS(TQ)(raw)'!G179*2625.5</f>
        <v>-1101.7974336472164</v>
      </c>
      <c r="H179" s="2">
        <f>'MP2-CBS(TQ)(raw)'!H179*2625.5</f>
        <v>-4036.2344783316921</v>
      </c>
      <c r="I179" s="2">
        <f>'MP2-CBS(TQ)(raw)'!I179*2625.5</f>
        <v>-801.28915182149728</v>
      </c>
      <c r="J179" s="2">
        <f>'MP2-CBS(TQ)(raw)'!J179*2625.5</f>
        <v>-2472.056276413216</v>
      </c>
      <c r="K179" s="2">
        <f>'MP2-CBS(TQ)(raw)'!K179*2625.5</f>
        <v>-1101.8043793632605</v>
      </c>
      <c r="L179" s="2">
        <f>'MP2-CBS(TQ)(raw)'!L179*2625.5</f>
        <v>-4036.1004531151211</v>
      </c>
      <c r="M179" s="2">
        <f>'MP2-CBS(TQ)(raw)'!M179*2625.5</f>
        <v>-801.50773403978917</v>
      </c>
      <c r="N179" s="2">
        <f>'MP2-CBS(TQ)(raw)'!N179*2625.5</f>
        <v>-2473.3356143266956</v>
      </c>
      <c r="P179" s="2">
        <f t="shared" si="10"/>
        <v>-8452.8526930266471</v>
      </c>
      <c r="Q179" s="2">
        <f t="shared" si="11"/>
        <v>-5138.0319119789083</v>
      </c>
      <c r="R179" s="2">
        <f t="shared" si="12"/>
        <v>-3273.3454282347134</v>
      </c>
      <c r="S179" s="2">
        <f t="shared" si="13"/>
        <v>-5137.9048324783816</v>
      </c>
      <c r="T179" s="2">
        <f t="shared" si="14"/>
        <v>-3274.8433483664849</v>
      </c>
    </row>
    <row r="180" spans="1:20" x14ac:dyDescent="0.25">
      <c r="A180" s="1" t="s">
        <v>10</v>
      </c>
      <c r="B180" s="2">
        <f>'MP2-CBS(TQ)(raw)'!B180*2625.5</f>
        <v>-38.309430229330772</v>
      </c>
      <c r="C180" s="2">
        <f>'MP2-CBS(TQ)(raw)'!C180*2625.5</f>
        <v>-36.79138168639583</v>
      </c>
      <c r="D180" s="2">
        <f>'MP2-CBS(TQ)(raw)'!D180*2625.5</f>
        <v>1.5180485429349457</v>
      </c>
      <c r="E180" s="2">
        <f>'MP2-CBS(TQ)(raw)'!E180*2625.5</f>
        <v>-1922.9725351462248</v>
      </c>
      <c r="F180" s="2">
        <f>'MP2-CBS(TQ)(raw)'!F180*2625.5</f>
        <v>-6527.9728747519484</v>
      </c>
      <c r="G180" s="2">
        <f>'MP2-CBS(TQ)(raw)'!G180*2625.5</f>
        <v>-1102.4438106735315</v>
      </c>
      <c r="H180" s="2">
        <f>'MP2-CBS(TQ)(raw)'!H180*2625.5</f>
        <v>-4036.7376482139775</v>
      </c>
      <c r="I180" s="2">
        <f>'MP2-CBS(TQ)(raw)'!I180*2625.5</f>
        <v>-801.31346389054363</v>
      </c>
      <c r="J180" s="2">
        <f>'MP2-CBS(TQ)(raw)'!J180*2625.5</f>
        <v>-2472.1410568907895</v>
      </c>
      <c r="K180" s="2">
        <f>'MP2-CBS(TQ)(raw)'!K180*2625.5</f>
        <v>-1102.4573902561417</v>
      </c>
      <c r="L180" s="2">
        <f>'MP2-CBS(TQ)(raw)'!L180*2625.5</f>
        <v>-4036.6793880377832</v>
      </c>
      <c r="M180" s="2">
        <f>'MP2-CBS(TQ)(raw)'!M180*2625.5</f>
        <v>-801.53076636939363</v>
      </c>
      <c r="N180" s="2">
        <f>'MP2-CBS(TQ)(raw)'!N180*2625.5</f>
        <v>-2473.4864835484586</v>
      </c>
      <c r="P180" s="2">
        <f t="shared" si="10"/>
        <v>-8450.9454098981732</v>
      </c>
      <c r="Q180" s="2">
        <f t="shared" si="11"/>
        <v>-5139.1814588875095</v>
      </c>
      <c r="R180" s="2">
        <f t="shared" si="12"/>
        <v>-3273.454520781333</v>
      </c>
      <c r="S180" s="2">
        <f t="shared" si="13"/>
        <v>-5139.1367782939251</v>
      </c>
      <c r="T180" s="2">
        <f t="shared" si="14"/>
        <v>-3275.0172499178525</v>
      </c>
    </row>
    <row r="181" spans="1:20" x14ac:dyDescent="0.25">
      <c r="A181" s="1" t="s">
        <v>11</v>
      </c>
      <c r="B181" s="2">
        <f>'MP2-CBS(TQ)(raw)'!B181*2625.5</f>
        <v>-37.437948080404979</v>
      </c>
      <c r="C181" s="2">
        <f>'MP2-CBS(TQ)(raw)'!C181*2625.5</f>
        <v>-35.977652752686325</v>
      </c>
      <c r="D181" s="2">
        <f>'MP2-CBS(TQ)(raw)'!D181*2625.5</f>
        <v>1.4602953277186541</v>
      </c>
      <c r="E181" s="2">
        <f>'MP2-CBS(TQ)(raw)'!E181*2625.5</f>
        <v>-1922.1607281908143</v>
      </c>
      <c r="F181" s="2">
        <f>'MP2-CBS(TQ)(raw)'!F181*2625.5</f>
        <v>-6527.176936252903</v>
      </c>
      <c r="G181" s="2">
        <f>'MP2-CBS(TQ)(raw)'!G181*2625.5</f>
        <v>-1101.9777379384882</v>
      </c>
      <c r="H181" s="2">
        <f>'MP2-CBS(TQ)(raw)'!H181*2625.5</f>
        <v>-4036.5656525361537</v>
      </c>
      <c r="I181" s="2">
        <f>'MP2-CBS(TQ)(raw)'!I181*2625.5</f>
        <v>-801.29466087455137</v>
      </c>
      <c r="J181" s="2">
        <f>'MP2-CBS(TQ)(raw)'!J181*2625.5</f>
        <v>-2472.0616650141192</v>
      </c>
      <c r="K181" s="2">
        <f>'MP2-CBS(TQ)(raw)'!K181*2625.5</f>
        <v>-1101.9878241848974</v>
      </c>
      <c r="L181" s="2">
        <f>'MP2-CBS(TQ)(raw)'!L181*2625.5</f>
        <v>-4036.4733621184218</v>
      </c>
      <c r="M181" s="2">
        <f>'MP2-CBS(TQ)(raw)'!M181*2625.5</f>
        <v>-801.50351194778784</v>
      </c>
      <c r="N181" s="2">
        <f>'MP2-CBS(TQ)(raw)'!N181*2625.5</f>
        <v>-2473.3953134399239</v>
      </c>
      <c r="P181" s="2">
        <f t="shared" si="10"/>
        <v>-8449.3376644437176</v>
      </c>
      <c r="Q181" s="2">
        <f t="shared" si="11"/>
        <v>-5138.5433904746424</v>
      </c>
      <c r="R181" s="2">
        <f t="shared" si="12"/>
        <v>-3273.3563258886707</v>
      </c>
      <c r="S181" s="2">
        <f t="shared" si="13"/>
        <v>-5138.4611863033188</v>
      </c>
      <c r="T181" s="2">
        <f t="shared" si="14"/>
        <v>-3274.8988253877119</v>
      </c>
    </row>
    <row r="182" spans="1:20" x14ac:dyDescent="0.25">
      <c r="A182" s="1" t="s">
        <v>12</v>
      </c>
      <c r="B182" s="2">
        <f>'MP2-CBS(TQ)(raw)'!B182*2625.5</f>
        <v>-50.514022322389174</v>
      </c>
      <c r="C182" s="2">
        <f>'MP2-CBS(TQ)(raw)'!C182*2625.5</f>
        <v>-48.815355915452322</v>
      </c>
      <c r="D182" s="2">
        <f>'MP2-CBS(TQ)(raw)'!D182*2625.5</f>
        <v>1.6986664069368558</v>
      </c>
      <c r="E182" s="2">
        <f>'MP2-CBS(TQ)(raw)'!E182*2625.5</f>
        <v>-3676.1529686590461</v>
      </c>
      <c r="F182" s="2">
        <f>'MP2-CBS(TQ)(raw)'!F182*2625.5</f>
        <v>-11612.694665905012</v>
      </c>
      <c r="G182" s="2">
        <f>'MP2-CBS(TQ)(raw)'!G182*2625.5</f>
        <v>-1102.1137570118799</v>
      </c>
      <c r="H182" s="2">
        <f>'MP2-CBS(TQ)(raw)'!H182*2625.5</f>
        <v>-4036.1084110195261</v>
      </c>
      <c r="I182" s="2">
        <f>'MP2-CBS(TQ)(raw)'!I182*2625.5</f>
        <v>-2549.9940795622229</v>
      </c>
      <c r="J182" s="2">
        <f>'MP2-CBS(TQ)(raw)'!J182*2625.5</f>
        <v>-7550.1173646480402</v>
      </c>
      <c r="K182" s="2">
        <f>'MP2-CBS(TQ)(raw)'!K182*2625.5</f>
        <v>-1102.1256367507387</v>
      </c>
      <c r="L182" s="2">
        <f>'MP2-CBS(TQ)(raw)'!L182*2625.5</f>
        <v>-4035.9718198185269</v>
      </c>
      <c r="M182" s="2">
        <f>'MP2-CBS(TQ)(raw)'!M182*2625.5</f>
        <v>-2550.2717585485493</v>
      </c>
      <c r="N182" s="2">
        <f>'MP2-CBS(TQ)(raw)'!N182*2625.5</f>
        <v>-7551.6630635307911</v>
      </c>
      <c r="P182" s="2">
        <f t="shared" si="10"/>
        <v>-15288.847634564057</v>
      </c>
      <c r="Q182" s="2">
        <f t="shared" si="11"/>
        <v>-5138.222168031406</v>
      </c>
      <c r="R182" s="2">
        <f t="shared" si="12"/>
        <v>-10100.111444210263</v>
      </c>
      <c r="S182" s="2">
        <f t="shared" si="13"/>
        <v>-5138.0974565692659</v>
      </c>
      <c r="T182" s="2">
        <f t="shared" si="14"/>
        <v>-10101.93482207934</v>
      </c>
    </row>
    <row r="183" spans="1:20" x14ac:dyDescent="0.25">
      <c r="A183" s="1" t="s">
        <v>13</v>
      </c>
      <c r="B183" s="2">
        <f>'MP2-CBS(TQ)(raw)'!B183*2625.5</f>
        <v>-43.336780949575406</v>
      </c>
      <c r="C183" s="2">
        <f>'MP2-CBS(TQ)(raw)'!C183*2625.5</f>
        <v>-41.511808934262426</v>
      </c>
      <c r="D183" s="2">
        <f>'MP2-CBS(TQ)(raw)'!D183*2625.5</f>
        <v>1.8249720153129747</v>
      </c>
      <c r="E183" s="2">
        <f>'MP2-CBS(TQ)(raw)'!E183*2625.5</f>
        <v>-3672.8760620584835</v>
      </c>
      <c r="F183" s="2">
        <f>'MP2-CBS(TQ)(raw)'!F183*2625.5</f>
        <v>-11606.737350014288</v>
      </c>
      <c r="G183" s="2">
        <f>'MP2-CBS(TQ)(raw)'!G183*2625.5</f>
        <v>-1101.7913029083293</v>
      </c>
      <c r="H183" s="2">
        <f>'MP2-CBS(TQ)(raw)'!H183*2625.5</f>
        <v>-4035.8229725428628</v>
      </c>
      <c r="I183" s="2">
        <f>'MP2-CBS(TQ)(raw)'!I183*2625.5</f>
        <v>-2549.7056677332771</v>
      </c>
      <c r="J183" s="2">
        <f>'MP2-CBS(TQ)(raw)'!J183*2625.5</f>
        <v>-7548.9566879387257</v>
      </c>
      <c r="K183" s="2">
        <f>'MP2-CBS(TQ)(raw)'!K183*2625.5</f>
        <v>-1101.8027398601535</v>
      </c>
      <c r="L183" s="2">
        <f>'MP2-CBS(TQ)(raw)'!L183*2625.5</f>
        <v>-4035.7120363299196</v>
      </c>
      <c r="M183" s="2">
        <f>'MP2-CBS(TQ)(raw)'!M183*2625.5</f>
        <v>-2549.9824570474148</v>
      </c>
      <c r="N183" s="2">
        <f>'MP2-CBS(TQ)(raw)'!N183*2625.5</f>
        <v>-7550.6043699010197</v>
      </c>
      <c r="P183" s="2">
        <f t="shared" si="10"/>
        <v>-15279.613412072771</v>
      </c>
      <c r="Q183" s="2">
        <f t="shared" si="11"/>
        <v>-5137.614275451192</v>
      </c>
      <c r="R183" s="2">
        <f t="shared" si="12"/>
        <v>-10098.662355672002</v>
      </c>
      <c r="S183" s="2">
        <f t="shared" si="13"/>
        <v>-5137.5147761900735</v>
      </c>
      <c r="T183" s="2">
        <f t="shared" si="14"/>
        <v>-10100.586826948434</v>
      </c>
    </row>
    <row r="184" spans="1:20" x14ac:dyDescent="0.25">
      <c r="A184" s="1" t="s">
        <v>14</v>
      </c>
      <c r="B184" s="2">
        <f>'MP2-CBS(TQ)(raw)'!B184*2625.5</f>
        <v>-48.8722607343514</v>
      </c>
      <c r="C184" s="2">
        <f>'MP2-CBS(TQ)(raw)'!C184*2625.5</f>
        <v>-47.118859634279708</v>
      </c>
      <c r="D184" s="2">
        <f>'MP2-CBS(TQ)(raw)'!D184*2625.5</f>
        <v>1.7534011000716867</v>
      </c>
      <c r="E184" s="2">
        <f>'MP2-CBS(TQ)(raw)'!E184*2625.5</f>
        <v>-3675.1773657735812</v>
      </c>
      <c r="F184" s="2">
        <f>'MP2-CBS(TQ)(raw)'!F184*2625.5</f>
        <v>-11611.706507406865</v>
      </c>
      <c r="G184" s="2">
        <f>'MP2-CBS(TQ)(raw)'!G184*2625.5</f>
        <v>-1101.826474611061</v>
      </c>
      <c r="H184" s="2">
        <f>'MP2-CBS(TQ)(raw)'!H184*2625.5</f>
        <v>-4036.0320150326415</v>
      </c>
      <c r="I184" s="2">
        <f>'MP2-CBS(TQ)(raw)'!I184*2625.5</f>
        <v>-2550.0006708214364</v>
      </c>
      <c r="J184" s="2">
        <f>'MP2-CBS(TQ)(raw)'!J184*2625.5</f>
        <v>-7550.1524519809545</v>
      </c>
      <c r="K184" s="2">
        <f>'MP2-CBS(TQ)(raw)'!K184*2625.5</f>
        <v>-1101.8384682224998</v>
      </c>
      <c r="L184" s="2">
        <f>'MP2-CBS(TQ)(raw)'!L184*2625.5</f>
        <v>-4035.901142030561</v>
      </c>
      <c r="M184" s="2">
        <f>'MP2-CBS(TQ)(raw)'!M184*2625.5</f>
        <v>-2550.2759766630925</v>
      </c>
      <c r="N184" s="2">
        <f>'MP2-CBS(TQ)(raw)'!N184*2625.5</f>
        <v>-7551.7494266300127</v>
      </c>
      <c r="P184" s="2">
        <f t="shared" si="10"/>
        <v>-15286.883873180446</v>
      </c>
      <c r="Q184" s="2">
        <f t="shared" si="11"/>
        <v>-5137.8584896437023</v>
      </c>
      <c r="R184" s="2">
        <f t="shared" si="12"/>
        <v>-10100.15312280239</v>
      </c>
      <c r="S184" s="2">
        <f t="shared" si="13"/>
        <v>-5137.7396102530611</v>
      </c>
      <c r="T184" s="2">
        <f t="shared" si="14"/>
        <v>-10102.025403293104</v>
      </c>
    </row>
    <row r="185" spans="1:20" x14ac:dyDescent="0.25">
      <c r="A185" s="1" t="s">
        <v>15</v>
      </c>
      <c r="B185" s="2">
        <f>'MP2-CBS(TQ)(raw)'!B185*2625.5</f>
        <v>-49.532380891432084</v>
      </c>
      <c r="C185" s="2">
        <f>'MP2-CBS(TQ)(raw)'!C185*2625.5</f>
        <v>-47.703262682265432</v>
      </c>
      <c r="D185" s="2">
        <f>'MP2-CBS(TQ)(raw)'!D185*2625.5</f>
        <v>1.8291182091666491</v>
      </c>
      <c r="E185" s="2">
        <f>'MP2-CBS(TQ)(raw)'!E185*2625.5</f>
        <v>-3675.4406451594004</v>
      </c>
      <c r="F185" s="2">
        <f>'MP2-CBS(TQ)(raw)'!F185*2625.5</f>
        <v>-11612.149162619291</v>
      </c>
      <c r="G185" s="2">
        <f>'MP2-CBS(TQ)(raw)'!G185*2625.5</f>
        <v>-1101.9182514197653</v>
      </c>
      <c r="H185" s="2">
        <f>'MP2-CBS(TQ)(raw)'!H185*2625.5</f>
        <v>-4036.0607697959813</v>
      </c>
      <c r="I185" s="2">
        <f>'MP2-CBS(TQ)(raw)'!I185*2625.5</f>
        <v>-2549.9741234663579</v>
      </c>
      <c r="J185" s="2">
        <f>'MP2-CBS(TQ)(raw)'!J185*2625.5</f>
        <v>-7550.1042822051568</v>
      </c>
      <c r="K185" s="2">
        <f>'MP2-CBS(TQ)(raw)'!K185*2625.5</f>
        <v>-1101.9353006336783</v>
      </c>
      <c r="L185" s="2">
        <f>'MP2-CBS(TQ)(raw)'!L185*2625.5</f>
        <v>-4035.9832201266881</v>
      </c>
      <c r="M185" s="2">
        <f>'MP2-CBS(TQ)(raw)'!M185*2625.5</f>
        <v>-2550.251763140051</v>
      </c>
      <c r="N185" s="2">
        <f>'MP2-CBS(TQ)(raw)'!N185*2625.5</f>
        <v>-7551.7162611960102</v>
      </c>
      <c r="P185" s="2">
        <f t="shared" si="10"/>
        <v>-15287.589807778691</v>
      </c>
      <c r="Q185" s="2">
        <f t="shared" si="11"/>
        <v>-5137.9790212157468</v>
      </c>
      <c r="R185" s="2">
        <f t="shared" si="12"/>
        <v>-10100.078405671515</v>
      </c>
      <c r="S185" s="2">
        <f t="shared" si="13"/>
        <v>-5137.9185207603659</v>
      </c>
      <c r="T185" s="2">
        <f t="shared" si="14"/>
        <v>-10101.968024336062</v>
      </c>
    </row>
    <row r="186" spans="1:20" x14ac:dyDescent="0.25">
      <c r="A186" s="1" t="s">
        <v>16</v>
      </c>
      <c r="B186" s="2">
        <f>'MP2-CBS(TQ)(raw)'!B186*2625.5</f>
        <v>-41.240456500591584</v>
      </c>
      <c r="C186" s="2">
        <f>'MP2-CBS(TQ)(raw)'!C186*2625.5</f>
        <v>-39.352159675683822</v>
      </c>
      <c r="D186" s="2">
        <f>'MP2-CBS(TQ)(raw)'!D186*2625.5</f>
        <v>1.8882968249077665</v>
      </c>
      <c r="E186" s="2">
        <f>'MP2-CBS(TQ)(raw)'!E186*2625.5</f>
        <v>-3671.4658743318178</v>
      </c>
      <c r="F186" s="2">
        <f>'MP2-CBS(TQ)(raw)'!F186*2625.5</f>
        <v>-11605.936488936301</v>
      </c>
      <c r="G186" s="2">
        <f>'MP2-CBS(TQ)(raw)'!G186*2625.5</f>
        <v>-1101.5655331098189</v>
      </c>
      <c r="H186" s="2">
        <f>'MP2-CBS(TQ)(raw)'!H186*2625.5</f>
        <v>-4035.7421764827191</v>
      </c>
      <c r="I186" s="2">
        <f>'MP2-CBS(TQ)(raw)'!I186*2625.5</f>
        <v>-2549.7030654986561</v>
      </c>
      <c r="J186" s="2">
        <f>'MP2-CBS(TQ)(raw)'!J186*2625.5</f>
        <v>-7549.1511316763326</v>
      </c>
      <c r="K186" s="2">
        <f>'MP2-CBS(TQ)(raw)'!K186*2625.5</f>
        <v>-1101.5831125749717</v>
      </c>
      <c r="L186" s="2">
        <f>'MP2-CBS(TQ)(raw)'!L186*2625.5</f>
        <v>-4035.6848575359832</v>
      </c>
      <c r="M186" s="2">
        <f>'MP2-CBS(TQ)(raw)'!M186*2625.5</f>
        <v>-2549.9702567274185</v>
      </c>
      <c r="N186" s="2">
        <f>'MP2-CBS(TQ)(raw)'!N186*2625.5</f>
        <v>-7550.8119767540593</v>
      </c>
      <c r="P186" s="2">
        <f t="shared" si="10"/>
        <v>-15277.402363268118</v>
      </c>
      <c r="Q186" s="2">
        <f t="shared" si="11"/>
        <v>-5137.3077095925382</v>
      </c>
      <c r="R186" s="2">
        <f t="shared" si="12"/>
        <v>-10098.854197174989</v>
      </c>
      <c r="S186" s="2">
        <f t="shared" si="13"/>
        <v>-5137.2679701109546</v>
      </c>
      <c r="T186" s="2">
        <f t="shared" si="14"/>
        <v>-10100.782233481477</v>
      </c>
    </row>
    <row r="187" spans="1:20" x14ac:dyDescent="0.25">
      <c r="A187" s="1" t="s">
        <v>17</v>
      </c>
      <c r="B187" s="2">
        <f>'MP2-CBS(TQ)(raw)'!B187*2625.5</f>
        <v>-41.582602009825663</v>
      </c>
      <c r="C187" s="2">
        <f>'MP2-CBS(TQ)(raw)'!C187*2625.5</f>
        <v>-39.548962329666445</v>
      </c>
      <c r="D187" s="2">
        <f>'MP2-CBS(TQ)(raw)'!D187*2625.5</f>
        <v>2.0336396801592214</v>
      </c>
      <c r="E187" s="2">
        <f>'MP2-CBS(TQ)(raw)'!E187*2625.5</f>
        <v>-3672.1277884000606</v>
      </c>
      <c r="F187" s="2">
        <f>'MP2-CBS(TQ)(raw)'!F187*2625.5</f>
        <v>-11606.527340366139</v>
      </c>
      <c r="G187" s="2">
        <f>'MP2-CBS(TQ)(raw)'!G187*2625.5</f>
        <v>-1101.9935228204827</v>
      </c>
      <c r="H187" s="2">
        <f>'MP2-CBS(TQ)(raw)'!H187*2625.5</f>
        <v>-4036.0775090652605</v>
      </c>
      <c r="I187" s="2">
        <f>'MP2-CBS(TQ)(raw)'!I187*2625.5</f>
        <v>-2549.7949071346616</v>
      </c>
      <c r="J187" s="2">
        <f>'MP2-CBS(TQ)(raw)'!J187*2625.5</f>
        <v>-7549.2065877359692</v>
      </c>
      <c r="K187" s="2">
        <f>'MP2-CBS(TQ)(raw)'!K187*2625.5</f>
        <v>-1102.0128859817564</v>
      </c>
      <c r="L187" s="2">
        <f>'MP2-CBS(TQ)(raw)'!L187*2625.5</f>
        <v>-4036.0569550405571</v>
      </c>
      <c r="M187" s="2">
        <f>'MP2-CBS(TQ)(raw)'!M187*2625.5</f>
        <v>-2550.0719450455431</v>
      </c>
      <c r="N187" s="2">
        <f>'MP2-CBS(TQ)(raw)'!N187*2625.5</f>
        <v>-7550.9643803686777</v>
      </c>
      <c r="P187" s="2">
        <f t="shared" si="10"/>
        <v>-15278.655128766201</v>
      </c>
      <c r="Q187" s="2">
        <f t="shared" si="11"/>
        <v>-5138.0710318857437</v>
      </c>
      <c r="R187" s="2">
        <f t="shared" si="12"/>
        <v>-10099.00149487063</v>
      </c>
      <c r="S187" s="2">
        <f t="shared" si="13"/>
        <v>-5138.069841022314</v>
      </c>
      <c r="T187" s="2">
        <f t="shared" si="14"/>
        <v>-10101.036325414221</v>
      </c>
    </row>
    <row r="188" spans="1:20" x14ac:dyDescent="0.25">
      <c r="A188" s="1" t="s">
        <v>18</v>
      </c>
      <c r="B188" s="2">
        <f>'MP2-CBS(TQ)(raw)'!B188*2625.5</f>
        <v>-34.00787194923965</v>
      </c>
      <c r="C188" s="2">
        <f>'MP2-CBS(TQ)(raw)'!C188*2625.5</f>
        <v>-32.367574087724378</v>
      </c>
      <c r="D188" s="2">
        <f>'MP2-CBS(TQ)(raw)'!D188*2625.5</f>
        <v>1.6402978615152719</v>
      </c>
      <c r="E188" s="2">
        <f>'MP2-CBS(TQ)(raw)'!E188*2625.5</f>
        <v>-2409.4270089598731</v>
      </c>
      <c r="F188" s="2">
        <f>'MP2-CBS(TQ)(raw)'!F188*2625.5</f>
        <v>-7959.2925816760571</v>
      </c>
      <c r="G188" s="2">
        <f>'MP2-CBS(TQ)(raw)'!G188*2625.5</f>
        <v>-1101.7149208160886</v>
      </c>
      <c r="H188" s="2">
        <f>'MP2-CBS(TQ)(raw)'!H188*2625.5</f>
        <v>-4035.8582572144469</v>
      </c>
      <c r="I188" s="2">
        <f>'MP2-CBS(TQ)(raw)'!I188*2625.5</f>
        <v>-1291.4093003562905</v>
      </c>
      <c r="J188" s="2">
        <f>'MP2-CBS(TQ)(raw)'!J188*2625.5</f>
        <v>-3905.7292402998642</v>
      </c>
      <c r="K188" s="2">
        <f>'MP2-CBS(TQ)(raw)'!K188*2625.5</f>
        <v>-1101.7224600260079</v>
      </c>
      <c r="L188" s="2">
        <f>'MP2-CBS(TQ)(raw)'!L188*2625.5</f>
        <v>-4035.7739863168481</v>
      </c>
      <c r="M188" s="2">
        <f>'MP2-CBS(TQ)(raw)'!M188*2625.5</f>
        <v>-1291.6431635240556</v>
      </c>
      <c r="N188" s="2">
        <f>'MP2-CBS(TQ)(raw)'!N188*2625.5</f>
        <v>-3907.2124066812935</v>
      </c>
      <c r="P188" s="2">
        <f t="shared" si="10"/>
        <v>-10368.71959063593</v>
      </c>
      <c r="Q188" s="2">
        <f t="shared" si="11"/>
        <v>-5137.5731780305359</v>
      </c>
      <c r="R188" s="2">
        <f t="shared" si="12"/>
        <v>-5197.1385406561549</v>
      </c>
      <c r="S188" s="2">
        <f t="shared" si="13"/>
        <v>-5137.496446342856</v>
      </c>
      <c r="T188" s="2">
        <f t="shared" si="14"/>
        <v>-5198.8555702053491</v>
      </c>
    </row>
    <row r="189" spans="1:20" x14ac:dyDescent="0.25">
      <c r="A189" s="1" t="s">
        <v>19</v>
      </c>
      <c r="B189" s="2">
        <f>'MP2-CBS(TQ)(raw)'!B189*2625.5</f>
        <v>-31.503015020988354</v>
      </c>
      <c r="C189" s="2">
        <f>'MP2-CBS(TQ)(raw)'!C189*2625.5</f>
        <v>-29.851571628206848</v>
      </c>
      <c r="D189" s="2">
        <f>'MP2-CBS(TQ)(raw)'!D189*2625.5</f>
        <v>1.6514433927815066</v>
      </c>
      <c r="E189" s="2">
        <f>'MP2-CBS(TQ)(raw)'!E189*2625.5</f>
        <v>-2408.4375320179738</v>
      </c>
      <c r="F189" s="2">
        <f>'MP2-CBS(TQ)(raw)'!F189*2625.5</f>
        <v>-7958.2865551619689</v>
      </c>
      <c r="G189" s="2">
        <f>'MP2-CBS(TQ)(raw)'!G189*2625.5</f>
        <v>-1101.9939573779097</v>
      </c>
      <c r="H189" s="2">
        <f>'MP2-CBS(TQ)(raw)'!H189*2625.5</f>
        <v>-4036.0716948867644</v>
      </c>
      <c r="I189" s="2">
        <f>'MP2-CBS(TQ)(raw)'!I189*2625.5</f>
        <v>-1291.4095385095095</v>
      </c>
      <c r="J189" s="2">
        <f>'MP2-CBS(TQ)(raw)'!J189*2625.5</f>
        <v>-3905.7458813847702</v>
      </c>
      <c r="K189" s="2">
        <f>'MP2-CBS(TQ)(raw)'!K189*2625.5</f>
        <v>-1102.0060530212027</v>
      </c>
      <c r="L189" s="2">
        <f>'MP2-CBS(TQ)(raw)'!L189*2625.5</f>
        <v>-4036.0130115120928</v>
      </c>
      <c r="M189" s="2">
        <f>'MP2-CBS(TQ)(raw)'!M189*2625.5</f>
        <v>-1291.6260946439475</v>
      </c>
      <c r="N189" s="2">
        <f>'MP2-CBS(TQ)(raw)'!N189*2625.5</f>
        <v>-3907.2273563744925</v>
      </c>
      <c r="P189" s="2">
        <f t="shared" si="10"/>
        <v>-10366.724087179942</v>
      </c>
      <c r="Q189" s="2">
        <f t="shared" si="11"/>
        <v>-5138.0656522646741</v>
      </c>
      <c r="R189" s="2">
        <f t="shared" si="12"/>
        <v>-5197.1554198942795</v>
      </c>
      <c r="S189" s="2">
        <f t="shared" si="13"/>
        <v>-5138.019064533295</v>
      </c>
      <c r="T189" s="2">
        <f t="shared" si="14"/>
        <v>-5198.85345101844</v>
      </c>
    </row>
    <row r="190" spans="1:20" x14ac:dyDescent="0.25">
      <c r="A190" s="1" t="s">
        <v>20</v>
      </c>
      <c r="B190" s="2">
        <f>'MP2-CBS(TQ)(raw)'!B190*2625.5</f>
        <v>-31.428968793458832</v>
      </c>
      <c r="C190" s="2">
        <f>'MP2-CBS(TQ)(raw)'!C190*2625.5</f>
        <v>-29.810458446195305</v>
      </c>
      <c r="D190" s="2">
        <f>'MP2-CBS(TQ)(raw)'!D190*2625.5</f>
        <v>1.6185103472635263</v>
      </c>
      <c r="E190" s="2">
        <f>'MP2-CBS(TQ)(raw)'!E190*2625.5</f>
        <v>-2408.1518578443106</v>
      </c>
      <c r="F190" s="2">
        <f>'MP2-CBS(TQ)(raw)'!F190*2625.5</f>
        <v>-7958.287355475999</v>
      </c>
      <c r="G190" s="2">
        <f>'MP2-CBS(TQ)(raw)'!G190*2625.5</f>
        <v>-1101.8181169150735</v>
      </c>
      <c r="H190" s="2">
        <f>'MP2-CBS(TQ)(raw)'!H190*2625.5</f>
        <v>-4035.9953337177208</v>
      </c>
      <c r="I190" s="2">
        <f>'MP2-CBS(TQ)(raw)'!I190*2625.5</f>
        <v>-1291.4232272012625</v>
      </c>
      <c r="J190" s="2">
        <f>'MP2-CBS(TQ)(raw)'!J190*2625.5</f>
        <v>-3905.7735666927947</v>
      </c>
      <c r="K190" s="2">
        <f>'MP2-CBS(TQ)(raw)'!K190*2625.5</f>
        <v>-1101.8294924770871</v>
      </c>
      <c r="L190" s="2">
        <f>'MP2-CBS(TQ)(raw)'!L190*2625.5</f>
        <v>-4035.9510557615422</v>
      </c>
      <c r="M190" s="2">
        <f>'MP2-CBS(TQ)(raw)'!M190*2625.5</f>
        <v>-1291.6403283375257</v>
      </c>
      <c r="N190" s="2">
        <f>'MP2-CBS(TQ)(raw)'!N190*2625.5</f>
        <v>-3907.2078782979597</v>
      </c>
      <c r="P190" s="2">
        <f t="shared" si="10"/>
        <v>-10366.439213320309</v>
      </c>
      <c r="Q190" s="2">
        <f t="shared" si="11"/>
        <v>-5137.8134506327942</v>
      </c>
      <c r="R190" s="2">
        <f t="shared" si="12"/>
        <v>-5197.196793894057</v>
      </c>
      <c r="S190" s="2">
        <f t="shared" si="13"/>
        <v>-5137.7805482386293</v>
      </c>
      <c r="T190" s="2">
        <f t="shared" si="14"/>
        <v>-5198.8482066354854</v>
      </c>
    </row>
    <row r="191" spans="1:20" x14ac:dyDescent="0.25">
      <c r="A191" s="1" t="s">
        <v>21</v>
      </c>
      <c r="B191" s="2">
        <f>'MP2-CBS(TQ)(raw)'!B191*2625.5</f>
        <v>-39.719123781057434</v>
      </c>
      <c r="C191" s="2">
        <f>'MP2-CBS(TQ)(raw)'!C191*2625.5</f>
        <v>-38.50192357244682</v>
      </c>
      <c r="D191" s="2">
        <f>'MP2-CBS(TQ)(raw)'!D191*2625.5</f>
        <v>1.2172002086106133</v>
      </c>
      <c r="E191" s="2">
        <f>'MP2-CBS(TQ)(raw)'!E191*2625.5</f>
        <v>-2599.1131885326058</v>
      </c>
      <c r="F191" s="2">
        <f>'MP2-CBS(TQ)(raw)'!F191*2625.5</f>
        <v>-8579.0180886746239</v>
      </c>
      <c r="G191" s="2">
        <f>'MP2-CBS(TQ)(raw)'!G191*2625.5</f>
        <v>-1101.8458318694163</v>
      </c>
      <c r="H191" s="2">
        <f>'MP2-CBS(TQ)(raw)'!H191*2625.5</f>
        <v>-4036.2994279065242</v>
      </c>
      <c r="I191" s="2">
        <f>'MP2-CBS(TQ)(raw)'!I191*2625.5</f>
        <v>-1476.877655454959</v>
      </c>
      <c r="J191" s="2">
        <f>'MP2-CBS(TQ)(raw)'!J191*2625.5</f>
        <v>-4523.3892381952719</v>
      </c>
      <c r="K191" s="2">
        <f>'MP2-CBS(TQ)(raw)'!K191*2625.5</f>
        <v>-1101.8542284935072</v>
      </c>
      <c r="L191" s="2">
        <f>'MP2-CBS(TQ)(raw)'!L191*2625.5</f>
        <v>-4036.1552710473293</v>
      </c>
      <c r="M191" s="2">
        <f>'MP2-CBS(TQ)(raw)'!M191*2625.5</f>
        <v>-1477.0835748012578</v>
      </c>
      <c r="N191" s="2">
        <f>'MP2-CBS(TQ)(raw)'!N191*2625.5</f>
        <v>-4524.536279292689</v>
      </c>
      <c r="P191" s="2">
        <f t="shared" si="10"/>
        <v>-11178.131277207231</v>
      </c>
      <c r="Q191" s="2">
        <f t="shared" si="11"/>
        <v>-5138.1452597759408</v>
      </c>
      <c r="R191" s="2">
        <f t="shared" si="12"/>
        <v>-6000.2668936502305</v>
      </c>
      <c r="S191" s="2">
        <f t="shared" si="13"/>
        <v>-5138.0094995408363</v>
      </c>
      <c r="T191" s="2">
        <f t="shared" si="14"/>
        <v>-6001.6198540939467</v>
      </c>
    </row>
    <row r="192" spans="1:20" x14ac:dyDescent="0.25">
      <c r="A192" s="1" t="s">
        <v>22</v>
      </c>
      <c r="B192" s="2">
        <f>'MP2-CBS(TQ)(raw)'!B192*2625.5</f>
        <v>-36.488143018384427</v>
      </c>
      <c r="C192" s="2">
        <f>'MP2-CBS(TQ)(raw)'!C192*2625.5</f>
        <v>-35.147061515287277</v>
      </c>
      <c r="D192" s="2">
        <f>'MP2-CBS(TQ)(raw)'!D192*2625.5</f>
        <v>1.3410815030971501</v>
      </c>
      <c r="E192" s="2">
        <f>'MP2-CBS(TQ)(raw)'!E192*2625.5</f>
        <v>-2597.930492580022</v>
      </c>
      <c r="F192" s="2">
        <f>'MP2-CBS(TQ)(raw)'!F192*2625.5</f>
        <v>-8578.0186203430985</v>
      </c>
      <c r="G192" s="2">
        <f>'MP2-CBS(TQ)(raw)'!G192*2625.5</f>
        <v>-1102.4322173395331</v>
      </c>
      <c r="H192" s="2">
        <f>'MP2-CBS(TQ)(raw)'!H192*2625.5</f>
        <v>-4036.7132444199392</v>
      </c>
      <c r="I192" s="2">
        <f>'MP2-CBS(TQ)(raw)'!I192*2625.5</f>
        <v>-1476.9059740730042</v>
      </c>
      <c r="J192" s="2">
        <f>'MP2-CBS(TQ)(raw)'!J192*2625.5</f>
        <v>-4523.4095340722606</v>
      </c>
      <c r="K192" s="2">
        <f>'MP2-CBS(TQ)(raw)'!K192*2625.5</f>
        <v>-1102.4482492828065</v>
      </c>
      <c r="L192" s="2">
        <f>'MP2-CBS(TQ)(raw)'!L192*2625.5</f>
        <v>-4036.651655914608</v>
      </c>
      <c r="M192" s="2">
        <f>'MP2-CBS(TQ)(raw)'!M192*2625.5</f>
        <v>-1477.110331009681</v>
      </c>
      <c r="N192" s="2">
        <f>'MP2-CBS(TQ)(raw)'!N192*2625.5</f>
        <v>-4524.5918152007389</v>
      </c>
      <c r="P192" s="2">
        <f t="shared" si="10"/>
        <v>-11175.949112923121</v>
      </c>
      <c r="Q192" s="2">
        <f t="shared" si="11"/>
        <v>-5139.1454617594718</v>
      </c>
      <c r="R192" s="2">
        <f t="shared" si="12"/>
        <v>-6000.3155081452651</v>
      </c>
      <c r="S192" s="2">
        <f t="shared" si="13"/>
        <v>-5139.099905197414</v>
      </c>
      <c r="T192" s="2">
        <f t="shared" si="14"/>
        <v>-6001.7021462104203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A192" sqref="A192"/>
    </sheetView>
  </sheetViews>
  <sheetFormatPr defaultColWidth="10.875" defaultRowHeight="15.75" x14ac:dyDescent="0.25"/>
  <cols>
    <col min="1" max="1" width="20.875" style="3" bestFit="1" customWidth="1"/>
    <col min="2" max="16384" width="10.875" style="3"/>
  </cols>
  <sheetData>
    <row r="1" spans="1:9" x14ac:dyDescent="0.25">
      <c r="A1" s="3" t="s">
        <v>161</v>
      </c>
      <c r="B1" s="3" t="s">
        <v>162</v>
      </c>
      <c r="C1" s="3" t="s">
        <v>163</v>
      </c>
      <c r="D1" s="3" t="s">
        <v>164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</row>
    <row r="2" spans="1:9" x14ac:dyDescent="0.25">
      <c r="A2" s="3" t="s">
        <v>177</v>
      </c>
      <c r="B2" s="3">
        <v>-4.5846470182939996</v>
      </c>
      <c r="C2" s="3">
        <v>-2.4781693061049999</v>
      </c>
      <c r="D2" s="3">
        <v>2.1064777121890002</v>
      </c>
      <c r="E2" s="3">
        <v>-0.124967516741</v>
      </c>
      <c r="F2" s="3">
        <v>-9.5214974782E-2</v>
      </c>
      <c r="G2" s="3">
        <v>-2.8006342371000002E-2</v>
      </c>
      <c r="H2" s="3">
        <v>-9.5275451168E-2</v>
      </c>
      <c r="I2" s="3">
        <v>-2.8748180863E-2</v>
      </c>
    </row>
    <row r="3" spans="1:9" x14ac:dyDescent="0.25">
      <c r="A3" s="3" t="s">
        <v>23</v>
      </c>
      <c r="B3" s="3">
        <v>-1.1936988002740001</v>
      </c>
      <c r="C3" s="3">
        <v>1.528964246573</v>
      </c>
      <c r="D3" s="3">
        <v>2.7226630468469999</v>
      </c>
      <c r="E3" s="3">
        <v>-0.10924556518799999</v>
      </c>
      <c r="F3" s="3">
        <v>-9.5860070332000002E-2</v>
      </c>
      <c r="G3" s="3">
        <v>-1.2930839057E-2</v>
      </c>
      <c r="H3" s="3">
        <v>-9.5908409922999996E-2</v>
      </c>
      <c r="I3" s="3">
        <v>-1.3919506910999999E-2</v>
      </c>
    </row>
    <row r="4" spans="1:9" x14ac:dyDescent="0.25">
      <c r="A4" s="3" t="s">
        <v>24</v>
      </c>
      <c r="B4" s="3">
        <v>-2.976370775051</v>
      </c>
      <c r="C4" s="3">
        <v>-0.48924658420299999</v>
      </c>
      <c r="D4" s="3">
        <v>2.4871241908480002</v>
      </c>
      <c r="E4" s="3">
        <v>-0.110081215952</v>
      </c>
      <c r="F4" s="3">
        <v>-9.6016737293000004E-2</v>
      </c>
      <c r="G4" s="3">
        <v>-1.2930839057E-2</v>
      </c>
      <c r="H4" s="3">
        <v>-9.6026504991000003E-2</v>
      </c>
      <c r="I4" s="3">
        <v>-1.3868366804E-2</v>
      </c>
    </row>
    <row r="5" spans="1:9" x14ac:dyDescent="0.25">
      <c r="A5" s="3" t="s">
        <v>178</v>
      </c>
      <c r="B5" s="3">
        <v>-2.5920806800020002</v>
      </c>
      <c r="C5" s="3">
        <v>-0.35742508637800002</v>
      </c>
      <c r="D5" s="3">
        <v>2.2346555936239998</v>
      </c>
      <c r="E5" s="3">
        <v>-0.11291137458</v>
      </c>
      <c r="F5" s="3">
        <v>-9.5900198672000003E-2</v>
      </c>
      <c r="G5" s="3">
        <v>-1.6023904653E-2</v>
      </c>
      <c r="H5" s="3">
        <v>-9.5954729924999996E-2</v>
      </c>
      <c r="I5" s="3">
        <v>-1.6820508647999999E-2</v>
      </c>
    </row>
    <row r="6" spans="1:9" x14ac:dyDescent="0.25">
      <c r="A6" s="3" t="s">
        <v>179</v>
      </c>
      <c r="B6" s="3">
        <v>-2.7088820073869999</v>
      </c>
      <c r="C6" s="3">
        <v>-0.97335333470200003</v>
      </c>
      <c r="D6" s="3">
        <v>1.7355286726850001</v>
      </c>
      <c r="E6" s="3">
        <v>-0.113092668509</v>
      </c>
      <c r="F6" s="3">
        <v>-9.6037005331E-2</v>
      </c>
      <c r="G6" s="3">
        <v>-1.6023904653E-2</v>
      </c>
      <c r="H6" s="3">
        <v>-9.6047223466000003E-2</v>
      </c>
      <c r="I6" s="3">
        <v>-1.6674714388E-2</v>
      </c>
    </row>
    <row r="7" spans="1:9" x14ac:dyDescent="0.25">
      <c r="A7" s="3" t="s">
        <v>180</v>
      </c>
      <c r="B7" s="3">
        <v>6.2518844563520002</v>
      </c>
      <c r="C7" s="3">
        <v>7.0134726196379997</v>
      </c>
      <c r="D7" s="3">
        <v>0.76158816328599999</v>
      </c>
      <c r="E7" s="3">
        <v>-0.130308140913</v>
      </c>
      <c r="F7" s="3">
        <v>-9.5206490263999993E-2</v>
      </c>
      <c r="G7" s="3">
        <v>-3.7482867353E-2</v>
      </c>
      <c r="H7" s="3">
        <v>-9.5269595516999997E-2</v>
      </c>
      <c r="I7" s="3">
        <v>-3.7709835672000001E-2</v>
      </c>
    </row>
    <row r="8" spans="1:9" x14ac:dyDescent="0.25">
      <c r="A8" s="3" t="s">
        <v>181</v>
      </c>
      <c r="B8" s="3">
        <v>2.1771580914289999</v>
      </c>
      <c r="C8" s="3">
        <v>2.8771491970519998</v>
      </c>
      <c r="D8" s="3">
        <v>0.69999110562300004</v>
      </c>
      <c r="E8" s="3">
        <v>-0.13215206208700001</v>
      </c>
      <c r="F8" s="3">
        <v>-9.5306792937000007E-2</v>
      </c>
      <c r="G8" s="3">
        <v>-3.7674504758999999E-2</v>
      </c>
      <c r="H8" s="3">
        <v>-9.5324436935999998E-2</v>
      </c>
      <c r="I8" s="3">
        <v>-3.7923473254999999E-2</v>
      </c>
    </row>
    <row r="9" spans="1:9" x14ac:dyDescent="0.25">
      <c r="A9" s="3" t="s">
        <v>182</v>
      </c>
      <c r="B9" s="3">
        <v>-0.74362503839000005</v>
      </c>
      <c r="C9" s="3">
        <v>0.86275947171599998</v>
      </c>
      <c r="D9" s="3">
        <v>1.6063845101059999</v>
      </c>
      <c r="E9" s="3">
        <v>-0.14587111981799999</v>
      </c>
      <c r="F9" s="3">
        <v>-9.5175559394999998E-2</v>
      </c>
      <c r="G9" s="3">
        <v>-5.0412328643E-2</v>
      </c>
      <c r="H9" s="3">
        <v>-9.5242888285999999E-2</v>
      </c>
      <c r="I9" s="3">
        <v>-5.0956839215000001E-2</v>
      </c>
    </row>
    <row r="10" spans="1:9" x14ac:dyDescent="0.25">
      <c r="A10" s="3" t="s">
        <v>183</v>
      </c>
      <c r="B10" s="3">
        <v>3.0490541928749999</v>
      </c>
      <c r="C10" s="3">
        <v>5.4892413960460003</v>
      </c>
      <c r="D10" s="3">
        <v>2.4401872031709999</v>
      </c>
      <c r="E10" s="3">
        <v>-0.20210123425099999</v>
      </c>
      <c r="F10" s="3">
        <v>-9.5226698033999996E-2</v>
      </c>
      <c r="G10" s="3">
        <v>-0.10803585946700001</v>
      </c>
      <c r="H10" s="3">
        <v>-9.5320023241999993E-2</v>
      </c>
      <c r="I10" s="3">
        <v>-0.10887195235200001</v>
      </c>
    </row>
    <row r="11" spans="1:9" x14ac:dyDescent="0.25">
      <c r="A11" s="3" t="s">
        <v>184</v>
      </c>
      <c r="F11" s="3">
        <v>-9.5396170451000004E-2</v>
      </c>
      <c r="G11" s="3">
        <v>-0.10791315749700001</v>
      </c>
      <c r="H11" s="3">
        <v>-9.5413992626999997E-2</v>
      </c>
      <c r="I11" s="3">
        <v>-0.108551398193</v>
      </c>
    </row>
    <row r="12" spans="1:9" x14ac:dyDescent="0.25">
      <c r="A12" s="3" t="s">
        <v>185</v>
      </c>
      <c r="F12" s="3">
        <v>-9.5311776027E-2</v>
      </c>
      <c r="G12" s="3">
        <v>-0.10793241306</v>
      </c>
      <c r="H12" s="3">
        <v>-9.5367603529999997E-2</v>
      </c>
      <c r="I12" s="3">
        <v>-0.10869333392699999</v>
      </c>
    </row>
    <row r="13" spans="1:9" x14ac:dyDescent="0.25">
      <c r="A13" s="3" t="s">
        <v>186</v>
      </c>
      <c r="B13" s="3">
        <v>-4.0476701463379996</v>
      </c>
      <c r="C13" s="3">
        <v>-1.78895823043</v>
      </c>
      <c r="D13" s="3">
        <v>2.258711915908</v>
      </c>
      <c r="E13" s="3">
        <v>-0.13858643813099999</v>
      </c>
      <c r="F13" s="3">
        <v>-9.5230936064000002E-2</v>
      </c>
      <c r="G13" s="3">
        <v>-4.1813826140000003E-2</v>
      </c>
      <c r="H13" s="3">
        <v>-9.5281750509999999E-2</v>
      </c>
      <c r="I13" s="3">
        <v>-4.2623309509999999E-2</v>
      </c>
    </row>
    <row r="14" spans="1:9" x14ac:dyDescent="0.25">
      <c r="A14" s="3" t="s">
        <v>187</v>
      </c>
      <c r="B14" s="3">
        <v>-1.175646594789</v>
      </c>
      <c r="C14" s="3">
        <v>0.35488915005999999</v>
      </c>
      <c r="D14" s="3">
        <v>1.530535744849</v>
      </c>
      <c r="E14" s="3">
        <v>-0.21084423773399999</v>
      </c>
      <c r="F14" s="3">
        <v>-9.5276605680000001E-2</v>
      </c>
      <c r="G14" s="3">
        <v>-0.115119851976</v>
      </c>
      <c r="H14" s="3">
        <v>-9.5352599055000001E-2</v>
      </c>
      <c r="I14" s="3">
        <v>-0.115626808799</v>
      </c>
    </row>
    <row r="15" spans="1:9" x14ac:dyDescent="0.25">
      <c r="A15" s="3" t="s">
        <v>188</v>
      </c>
      <c r="B15" s="3">
        <v>-3.5069286460720002</v>
      </c>
      <c r="C15" s="3">
        <v>-1.5107708784539999</v>
      </c>
      <c r="D15" s="3">
        <v>1.996157767618</v>
      </c>
      <c r="E15" s="3">
        <v>-0.154462407292</v>
      </c>
      <c r="F15" s="3">
        <v>-0.12508151228299999</v>
      </c>
      <c r="G15" s="3">
        <v>-2.8045176614000002E-2</v>
      </c>
      <c r="H15" s="3">
        <v>-0.12506719508399999</v>
      </c>
      <c r="I15" s="3">
        <v>-2.8819790049E-2</v>
      </c>
    </row>
    <row r="16" spans="1:9" x14ac:dyDescent="0.25">
      <c r="A16" s="3" t="s">
        <v>189</v>
      </c>
      <c r="B16" s="3">
        <v>-3.4067683021700002</v>
      </c>
      <c r="C16" s="3">
        <v>-1.5441945856620001</v>
      </c>
      <c r="D16" s="3">
        <v>1.8625737165080001</v>
      </c>
      <c r="E16" s="3">
        <v>-0.15440098708800001</v>
      </c>
      <c r="F16" s="3">
        <v>-0.125058461787</v>
      </c>
      <c r="G16" s="3">
        <v>-2.8044955961000002E-2</v>
      </c>
      <c r="H16" s="3">
        <v>-0.12504149913099999</v>
      </c>
      <c r="I16" s="3">
        <v>-2.8771335382E-2</v>
      </c>
    </row>
    <row r="17" spans="1:9" x14ac:dyDescent="0.25">
      <c r="A17" s="3" t="s">
        <v>25</v>
      </c>
      <c r="B17" s="3">
        <v>0.203785224091</v>
      </c>
      <c r="C17" s="3">
        <v>3.0176516664549999</v>
      </c>
      <c r="D17" s="3">
        <v>2.8138664423640001</v>
      </c>
      <c r="E17" s="3">
        <v>-0.13792113668600001</v>
      </c>
      <c r="F17" s="3">
        <v>-0.12506791531</v>
      </c>
      <c r="G17" s="3">
        <v>-1.2930839058E-2</v>
      </c>
      <c r="H17" s="3">
        <v>-0.12506246657799999</v>
      </c>
      <c r="I17" s="3">
        <v>-1.4008032768999999E-2</v>
      </c>
    </row>
    <row r="18" spans="1:9" x14ac:dyDescent="0.25">
      <c r="A18" s="3" t="s">
        <v>26</v>
      </c>
      <c r="B18" s="3">
        <v>-9.4935079052999999E-2</v>
      </c>
      <c r="C18" s="3">
        <v>2.5592933047269999</v>
      </c>
      <c r="D18" s="3">
        <v>2.65422838378</v>
      </c>
      <c r="E18" s="3">
        <v>-0.13807203584300001</v>
      </c>
      <c r="F18" s="3">
        <v>-0.12510503792899999</v>
      </c>
      <c r="G18" s="3">
        <v>-1.2930839057E-2</v>
      </c>
      <c r="H18" s="3">
        <v>-0.12510042990199999</v>
      </c>
      <c r="I18" s="3">
        <v>-1.3946389146E-2</v>
      </c>
    </row>
    <row r="19" spans="1:9" x14ac:dyDescent="0.25">
      <c r="A19" s="3" t="s">
        <v>190</v>
      </c>
      <c r="B19" s="3">
        <v>0.15370866876600001</v>
      </c>
      <c r="C19" s="3">
        <v>2.248917083831</v>
      </c>
      <c r="D19" s="3">
        <v>2.0952084150650001</v>
      </c>
      <c r="E19" s="3">
        <v>-0.14103006204499999</v>
      </c>
      <c r="F19" s="3">
        <v>-0.12506470192399999</v>
      </c>
      <c r="G19" s="3">
        <v>-1.6023904653E-2</v>
      </c>
      <c r="H19" s="3">
        <v>-0.125059578261</v>
      </c>
      <c r="I19" s="3">
        <v>-1.6827050946E-2</v>
      </c>
    </row>
    <row r="20" spans="1:9" x14ac:dyDescent="0.25">
      <c r="A20" s="3" t="s">
        <v>191</v>
      </c>
      <c r="B20" s="3">
        <v>-1.5852850389999999E-2</v>
      </c>
      <c r="C20" s="3">
        <v>1.9621234793810001</v>
      </c>
      <c r="D20" s="3">
        <v>1.977976329771</v>
      </c>
      <c r="E20" s="3">
        <v>-0.14112659919600001</v>
      </c>
      <c r="F20" s="3">
        <v>-0.125096656512</v>
      </c>
      <c r="G20" s="3">
        <v>-1.6023904653E-2</v>
      </c>
      <c r="H20" s="3">
        <v>-0.12509252998500001</v>
      </c>
      <c r="I20" s="3">
        <v>-1.6781402473000001E-2</v>
      </c>
    </row>
    <row r="21" spans="1:9" x14ac:dyDescent="0.25">
      <c r="A21" s="3" t="s">
        <v>192</v>
      </c>
      <c r="B21" s="3">
        <v>2.5549237454639999</v>
      </c>
      <c r="C21" s="3">
        <v>2.8992885840249998</v>
      </c>
      <c r="D21" s="3">
        <v>0.34436483856099998</v>
      </c>
      <c r="E21" s="3">
        <v>-0.16228866202799999</v>
      </c>
      <c r="F21" s="3">
        <v>-0.12503771420599999</v>
      </c>
      <c r="G21" s="3">
        <v>-3.8224066750000001E-2</v>
      </c>
      <c r="H21" s="3">
        <v>-0.12502722338200001</v>
      </c>
      <c r="I21" s="3">
        <v>-3.8365719196E-2</v>
      </c>
    </row>
    <row r="22" spans="1:9" x14ac:dyDescent="0.25">
      <c r="A22" s="3" t="s">
        <v>193</v>
      </c>
      <c r="B22" s="3">
        <v>2.8724673345629999</v>
      </c>
      <c r="C22" s="3">
        <v>3.362525702363</v>
      </c>
      <c r="D22" s="3">
        <v>0.49005836780000001</v>
      </c>
      <c r="E22" s="3">
        <v>-0.16224746404199999</v>
      </c>
      <c r="F22" s="3">
        <v>-0.125032917085</v>
      </c>
      <c r="G22" s="3">
        <v>-3.8308611834E-2</v>
      </c>
      <c r="H22" s="3">
        <v>-0.12502063805999999</v>
      </c>
      <c r="I22" s="3">
        <v>-3.8507544207999997E-2</v>
      </c>
    </row>
    <row r="23" spans="1:9" x14ac:dyDescent="0.25">
      <c r="A23" s="3" t="s">
        <v>194</v>
      </c>
      <c r="B23" s="3">
        <v>2.6737114867659999</v>
      </c>
      <c r="C23" s="3">
        <v>3.0884754793860001</v>
      </c>
      <c r="D23" s="3">
        <v>0.41476399262000002</v>
      </c>
      <c r="E23" s="3">
        <v>-0.16251868475699999</v>
      </c>
      <c r="F23" s="3">
        <v>-0.12510006376400001</v>
      </c>
      <c r="G23" s="3">
        <v>-3.8436983776000001E-2</v>
      </c>
      <c r="H23" s="3">
        <v>-0.12508734900999999</v>
      </c>
      <c r="I23" s="3">
        <v>-3.8607673770000003E-2</v>
      </c>
    </row>
    <row r="24" spans="1:9" x14ac:dyDescent="0.25">
      <c r="A24" s="3" t="s">
        <v>195</v>
      </c>
      <c r="B24" s="3">
        <v>2.694185855153</v>
      </c>
      <c r="C24" s="3">
        <v>3.1676333171979998</v>
      </c>
      <c r="D24" s="3">
        <v>0.47344746204499999</v>
      </c>
      <c r="E24" s="3">
        <v>-0.16235810852900001</v>
      </c>
      <c r="F24" s="3">
        <v>-0.12509427151399999</v>
      </c>
      <c r="G24" s="3">
        <v>-3.8289998072000002E-2</v>
      </c>
      <c r="H24" s="3">
        <v>-0.12507883736299999</v>
      </c>
      <c r="I24" s="3">
        <v>-3.8485758813000003E-2</v>
      </c>
    </row>
    <row r="25" spans="1:9" x14ac:dyDescent="0.25">
      <c r="A25" s="3" t="s">
        <v>196</v>
      </c>
      <c r="B25" s="3">
        <v>-1.3488817975609999</v>
      </c>
      <c r="C25" s="3">
        <v>0.16672347968000001</v>
      </c>
      <c r="D25" s="3">
        <v>1.515605277241</v>
      </c>
      <c r="E25" s="3">
        <v>-0.17628742000100001</v>
      </c>
      <c r="F25" s="3">
        <v>-0.12515705243</v>
      </c>
      <c r="G25" s="3">
        <v>-5.0616605698E-2</v>
      </c>
      <c r="H25" s="3">
        <v>-0.12514091602499999</v>
      </c>
      <c r="I25" s="3">
        <v>-5.1210005587E-2</v>
      </c>
    </row>
    <row r="26" spans="1:9" x14ac:dyDescent="0.25">
      <c r="A26" s="3" t="s">
        <v>197</v>
      </c>
      <c r="B26" s="3">
        <v>-1.661720553673</v>
      </c>
      <c r="C26" s="3">
        <v>-0.210215963635</v>
      </c>
      <c r="D26" s="3">
        <v>1.4515045900379999</v>
      </c>
      <c r="E26" s="3">
        <v>-0.17640077782899999</v>
      </c>
      <c r="F26" s="3">
        <v>-0.12515388671800001</v>
      </c>
      <c r="G26" s="3">
        <v>-5.0613975265E-2</v>
      </c>
      <c r="H26" s="3">
        <v>-0.125136066554</v>
      </c>
      <c r="I26" s="3">
        <v>-5.1184644254000003E-2</v>
      </c>
    </row>
    <row r="27" spans="1:9" x14ac:dyDescent="0.25">
      <c r="A27" s="3" t="s">
        <v>198</v>
      </c>
      <c r="F27" s="3">
        <v>-0.124972309299</v>
      </c>
      <c r="G27" s="3">
        <v>-0.10833594773000001</v>
      </c>
      <c r="H27" s="3">
        <v>-0.12494743982500001</v>
      </c>
      <c r="I27" s="3">
        <v>-0.109073576322</v>
      </c>
    </row>
    <row r="28" spans="1:9" x14ac:dyDescent="0.25">
      <c r="A28" s="3" t="s">
        <v>199</v>
      </c>
      <c r="F28" s="3">
        <v>-0.12503110675699999</v>
      </c>
      <c r="G28" s="3">
        <v>-0.108009453073</v>
      </c>
      <c r="H28" s="3">
        <v>-0.12501026223799999</v>
      </c>
      <c r="I28" s="3">
        <v>-0.10873229330799999</v>
      </c>
    </row>
    <row r="29" spans="1:9" x14ac:dyDescent="0.25">
      <c r="A29" s="3" t="s">
        <v>200</v>
      </c>
      <c r="F29" s="3">
        <v>-0.12502172870100001</v>
      </c>
      <c r="G29" s="3">
        <v>-0.108321874365</v>
      </c>
      <c r="H29" s="3">
        <v>-0.12499849881699999</v>
      </c>
      <c r="I29" s="3">
        <v>-0.10905379851700001</v>
      </c>
    </row>
    <row r="30" spans="1:9" x14ac:dyDescent="0.25">
      <c r="A30" s="3" t="s">
        <v>201</v>
      </c>
      <c r="F30" s="3">
        <v>-0.124998791855</v>
      </c>
      <c r="G30" s="3">
        <v>-0.107968124097</v>
      </c>
      <c r="H30" s="3">
        <v>-0.124977257383</v>
      </c>
      <c r="I30" s="3">
        <v>-0.10869620854000001</v>
      </c>
    </row>
    <row r="31" spans="1:9" x14ac:dyDescent="0.25">
      <c r="A31" s="3" t="s">
        <v>202</v>
      </c>
      <c r="B31" s="3">
        <v>-3.330728006687</v>
      </c>
      <c r="C31" s="3">
        <v>-1.112890074317</v>
      </c>
      <c r="D31" s="3">
        <v>2.2178379323700002</v>
      </c>
      <c r="E31" s="3">
        <v>-0.16813392675800001</v>
      </c>
      <c r="F31" s="3">
        <v>-0.12506427539500001</v>
      </c>
      <c r="G31" s="3">
        <v>-4.1801044237999997E-2</v>
      </c>
      <c r="H31" s="3">
        <v>-0.125049022027</v>
      </c>
      <c r="I31" s="3">
        <v>-4.2661027345999997E-2</v>
      </c>
    </row>
    <row r="32" spans="1:9" x14ac:dyDescent="0.25">
      <c r="A32" s="3" t="s">
        <v>203</v>
      </c>
      <c r="B32" s="3">
        <v>-3.3151663662550002</v>
      </c>
      <c r="C32" s="3">
        <v>-1.2303797395389999</v>
      </c>
      <c r="D32" s="3">
        <v>2.0847866267159998</v>
      </c>
      <c r="E32" s="3">
        <v>-0.168104749916</v>
      </c>
      <c r="F32" s="3">
        <v>-0.12504420731499999</v>
      </c>
      <c r="G32" s="3">
        <v>-4.1797862590999997E-2</v>
      </c>
      <c r="H32" s="3">
        <v>-0.12502522750600001</v>
      </c>
      <c r="I32" s="3">
        <v>-4.2610895581000001E-2</v>
      </c>
    </row>
    <row r="33" spans="1:9" x14ac:dyDescent="0.25">
      <c r="A33" s="3" t="s">
        <v>204</v>
      </c>
      <c r="F33" s="3">
        <v>-0.12514929797900001</v>
      </c>
      <c r="G33" s="3">
        <v>-0.115415458575</v>
      </c>
      <c r="H33" s="3">
        <v>-0.12513287288200001</v>
      </c>
      <c r="I33" s="3">
        <v>-0.11598844798999999</v>
      </c>
    </row>
    <row r="34" spans="1:9" x14ac:dyDescent="0.25">
      <c r="A34" s="3" t="s">
        <v>205</v>
      </c>
      <c r="F34" s="3">
        <v>-0.12511887017699999</v>
      </c>
      <c r="G34" s="3">
        <v>-0.115420425361</v>
      </c>
      <c r="H34" s="3">
        <v>-0.12510314311000001</v>
      </c>
      <c r="I34" s="3">
        <v>-0.115949250524</v>
      </c>
    </row>
    <row r="35" spans="1:9" x14ac:dyDescent="0.25">
      <c r="A35" s="3" t="s">
        <v>206</v>
      </c>
      <c r="B35" s="3">
        <v>-5.0727949515199997</v>
      </c>
      <c r="C35" s="3">
        <v>-2.7501201425240001</v>
      </c>
      <c r="D35" s="3">
        <v>2.3226748089960001</v>
      </c>
      <c r="E35" s="3">
        <v>-0.143065932328</v>
      </c>
      <c r="F35" s="3">
        <v>-0.11312710206899999</v>
      </c>
      <c r="G35" s="3">
        <v>-2.8006704968E-2</v>
      </c>
      <c r="H35" s="3">
        <v>-0.113184109499</v>
      </c>
      <c r="I35" s="3">
        <v>-2.883435753E-2</v>
      </c>
    </row>
    <row r="36" spans="1:9" x14ac:dyDescent="0.25">
      <c r="A36" s="3" t="s">
        <v>207</v>
      </c>
      <c r="B36" s="3">
        <v>-4.8214866756430004</v>
      </c>
      <c r="C36" s="3">
        <v>-2.6717743823640001</v>
      </c>
      <c r="D36" s="3">
        <v>2.1497122932789998</v>
      </c>
      <c r="E36" s="3">
        <v>-0.14295388685900001</v>
      </c>
      <c r="F36" s="3">
        <v>-0.11311156450400001</v>
      </c>
      <c r="G36" s="3">
        <v>-2.8005915318000001E-2</v>
      </c>
      <c r="H36" s="3">
        <v>-0.113170781569</v>
      </c>
      <c r="I36" s="3">
        <v>-2.8765480311E-2</v>
      </c>
    </row>
    <row r="37" spans="1:9" x14ac:dyDescent="0.25">
      <c r="A37" s="3" t="s">
        <v>27</v>
      </c>
      <c r="B37" s="3">
        <v>-1.3810827043989999</v>
      </c>
      <c r="C37" s="3">
        <v>1.431116156891</v>
      </c>
      <c r="D37" s="3">
        <v>2.8121988612900002</v>
      </c>
      <c r="E37" s="3">
        <v>-0.127361324676</v>
      </c>
      <c r="F37" s="3">
        <v>-0.113904459069</v>
      </c>
      <c r="G37" s="3">
        <v>-1.2930839058E-2</v>
      </c>
      <c r="H37" s="3">
        <v>-0.113942211941</v>
      </c>
      <c r="I37" s="3">
        <v>-1.3964196017E-2</v>
      </c>
    </row>
    <row r="38" spans="1:9" x14ac:dyDescent="0.25">
      <c r="A38" s="3" t="s">
        <v>28</v>
      </c>
      <c r="B38" s="3">
        <v>-2.8366718504240001</v>
      </c>
      <c r="C38" s="3">
        <v>-2.8020121023999998E-2</v>
      </c>
      <c r="D38" s="3">
        <v>2.8086517294000002</v>
      </c>
      <c r="E38" s="3">
        <v>-0.12814379757300001</v>
      </c>
      <c r="F38" s="3">
        <v>-0.114132527417</v>
      </c>
      <c r="G38" s="3">
        <v>-1.2930839057E-2</v>
      </c>
      <c r="H38" s="3">
        <v>-0.114142916986</v>
      </c>
      <c r="I38" s="3">
        <v>-1.3990208287999999E-2</v>
      </c>
    </row>
    <row r="39" spans="1:9" x14ac:dyDescent="0.25">
      <c r="A39" s="3" t="s">
        <v>29</v>
      </c>
      <c r="B39" s="3">
        <v>-2.590712904773</v>
      </c>
      <c r="C39" s="3">
        <v>-6.628058997E-3</v>
      </c>
      <c r="D39" s="3">
        <v>2.5840848457760002</v>
      </c>
      <c r="E39" s="3">
        <v>-0.12783561966599999</v>
      </c>
      <c r="F39" s="3">
        <v>-0.113918030312</v>
      </c>
      <c r="G39" s="3">
        <v>-1.2930839057E-2</v>
      </c>
      <c r="H39" s="3">
        <v>-0.113929913551</v>
      </c>
      <c r="I39" s="3">
        <v>-1.3903181621E-2</v>
      </c>
    </row>
    <row r="40" spans="1:9" x14ac:dyDescent="0.25">
      <c r="A40" s="3" t="s">
        <v>30</v>
      </c>
      <c r="B40" s="3">
        <v>-1.030541224809</v>
      </c>
      <c r="C40" s="3">
        <v>1.7581384442379999</v>
      </c>
      <c r="D40" s="3">
        <v>2.7886796690470002</v>
      </c>
      <c r="E40" s="3">
        <v>-0.127288652398</v>
      </c>
      <c r="F40" s="3">
        <v>-0.113965300972</v>
      </c>
      <c r="G40" s="3">
        <v>-1.2930839057E-2</v>
      </c>
      <c r="H40" s="3">
        <v>-0.114012031284</v>
      </c>
      <c r="I40" s="3">
        <v>-1.394626059E-2</v>
      </c>
    </row>
    <row r="41" spans="1:9" x14ac:dyDescent="0.25">
      <c r="A41" s="3" t="s">
        <v>208</v>
      </c>
      <c r="B41" s="3">
        <v>-2.6200445365620002</v>
      </c>
      <c r="C41" s="3">
        <v>-0.32877547022300002</v>
      </c>
      <c r="D41" s="3">
        <v>2.2912690663389998</v>
      </c>
      <c r="E41" s="3">
        <v>-0.13093874367300001</v>
      </c>
      <c r="F41" s="3">
        <v>-0.113916916896</v>
      </c>
      <c r="G41" s="3">
        <v>-1.6023904653E-2</v>
      </c>
      <c r="H41" s="3">
        <v>-0.11395878354</v>
      </c>
      <c r="I41" s="3">
        <v>-1.6854736187000001E-2</v>
      </c>
    </row>
    <row r="42" spans="1:9" x14ac:dyDescent="0.25">
      <c r="A42" s="3" t="s">
        <v>209</v>
      </c>
      <c r="B42" s="3">
        <v>-2.631107345987</v>
      </c>
      <c r="C42" s="3">
        <v>-0.64486824215399996</v>
      </c>
      <c r="D42" s="3">
        <v>1.9862391038330001</v>
      </c>
      <c r="E42" s="3">
        <v>-0.131174652054</v>
      </c>
      <c r="F42" s="3">
        <v>-0.114148611676</v>
      </c>
      <c r="G42" s="3">
        <v>-1.6023904653E-2</v>
      </c>
      <c r="H42" s="3">
        <v>-0.11416099373999999</v>
      </c>
      <c r="I42" s="3">
        <v>-1.6768041006E-2</v>
      </c>
    </row>
    <row r="43" spans="1:9" x14ac:dyDescent="0.25">
      <c r="A43" s="3" t="s">
        <v>210</v>
      </c>
      <c r="B43" s="3">
        <v>-2.5239215342799999</v>
      </c>
      <c r="C43" s="3">
        <v>-0.67403374280399997</v>
      </c>
      <c r="D43" s="3">
        <v>1.8498877914759999</v>
      </c>
      <c r="E43" s="3">
        <v>-0.13091635094199999</v>
      </c>
      <c r="F43" s="3">
        <v>-0.113931135478</v>
      </c>
      <c r="G43" s="3">
        <v>-1.6023904653E-2</v>
      </c>
      <c r="H43" s="3">
        <v>-0.11394327357</v>
      </c>
      <c r="I43" s="3">
        <v>-1.6716351513000001E-2</v>
      </c>
    </row>
    <row r="44" spans="1:9" x14ac:dyDescent="0.25">
      <c r="A44" s="3" t="s">
        <v>211</v>
      </c>
      <c r="B44" s="3">
        <v>-2.4909490428769998</v>
      </c>
      <c r="C44" s="3">
        <v>-0.21081089930999999</v>
      </c>
      <c r="D44" s="3">
        <v>2.2801381435670001</v>
      </c>
      <c r="E44" s="3">
        <v>-0.130990878502</v>
      </c>
      <c r="F44" s="3">
        <v>-0.114018221595</v>
      </c>
      <c r="G44" s="3">
        <v>-1.6023904653E-2</v>
      </c>
      <c r="H44" s="3">
        <v>-0.114071019366</v>
      </c>
      <c r="I44" s="3">
        <v>-1.6839565516E-2</v>
      </c>
    </row>
    <row r="45" spans="1:9" x14ac:dyDescent="0.25">
      <c r="A45" s="3" t="s">
        <v>212</v>
      </c>
      <c r="B45" s="3">
        <v>6.228720583526</v>
      </c>
      <c r="C45" s="3">
        <v>7.121742733964</v>
      </c>
      <c r="D45" s="3">
        <v>0.89302215043800004</v>
      </c>
      <c r="E45" s="3">
        <v>-0.148406542818</v>
      </c>
      <c r="F45" s="3">
        <v>-0.113150710064</v>
      </c>
      <c r="G45" s="3">
        <v>-3.7628226805999997E-2</v>
      </c>
      <c r="H45" s="3">
        <v>-0.113224655696</v>
      </c>
      <c r="I45" s="3">
        <v>-3.7894415301000003E-2</v>
      </c>
    </row>
    <row r="46" spans="1:9" x14ac:dyDescent="0.25">
      <c r="A46" s="3" t="s">
        <v>213</v>
      </c>
      <c r="B46" s="3">
        <v>5.4862417570449997</v>
      </c>
      <c r="C46" s="3">
        <v>6.2590023391310003</v>
      </c>
      <c r="D46" s="3">
        <v>0.77276058208599996</v>
      </c>
      <c r="E46" s="3">
        <v>-0.148648518684</v>
      </c>
      <c r="F46" s="3">
        <v>-0.113174920084</v>
      </c>
      <c r="G46" s="3">
        <v>-3.7563197441E-2</v>
      </c>
      <c r="H46" s="3">
        <v>-0.113242904672</v>
      </c>
      <c r="I46" s="3">
        <v>-3.7789541773999999E-2</v>
      </c>
    </row>
    <row r="47" spans="1:9" x14ac:dyDescent="0.25">
      <c r="A47" s="3" t="s">
        <v>214</v>
      </c>
      <c r="B47" s="3">
        <v>6.4919251390539996</v>
      </c>
      <c r="C47" s="3">
        <v>7.2872931323680001</v>
      </c>
      <c r="D47" s="3">
        <v>0.79536799331399999</v>
      </c>
      <c r="E47" s="3">
        <v>-0.148292689644</v>
      </c>
      <c r="F47" s="3">
        <v>-0.11327992911</v>
      </c>
      <c r="G47" s="3">
        <v>-3.7485403893000001E-2</v>
      </c>
      <c r="H47" s="3">
        <v>-0.11334897841699999</v>
      </c>
      <c r="I47" s="3">
        <v>-3.7719294213999999E-2</v>
      </c>
    </row>
    <row r="48" spans="1:9" x14ac:dyDescent="0.25">
      <c r="A48" s="3" t="s">
        <v>215</v>
      </c>
      <c r="B48" s="3">
        <v>6.1041473613120001</v>
      </c>
      <c r="C48" s="3">
        <v>6.9279906139519998</v>
      </c>
      <c r="D48" s="3">
        <v>0.82384325264000002</v>
      </c>
      <c r="E48" s="3">
        <v>-0.148329363848</v>
      </c>
      <c r="F48" s="3">
        <v>-0.11310196488599999</v>
      </c>
      <c r="G48" s="3">
        <v>-3.7552345585999999E-2</v>
      </c>
      <c r="H48" s="3">
        <v>-0.113175482718</v>
      </c>
      <c r="I48" s="3">
        <v>-3.7792613034E-2</v>
      </c>
    </row>
    <row r="49" spans="1:9" x14ac:dyDescent="0.25">
      <c r="A49" s="3" t="s">
        <v>216</v>
      </c>
      <c r="B49" s="3">
        <v>6.1207780292049998</v>
      </c>
      <c r="C49" s="3">
        <v>6.9142724788459997</v>
      </c>
      <c r="D49" s="3">
        <v>0.79349444964100002</v>
      </c>
      <c r="E49" s="3">
        <v>-0.148240857483</v>
      </c>
      <c r="F49" s="3">
        <v>-0.113104164789</v>
      </c>
      <c r="G49" s="3">
        <v>-3.7467973603999997E-2</v>
      </c>
      <c r="H49" s="3">
        <v>-0.113167382301</v>
      </c>
      <c r="I49" s="3">
        <v>-3.7706982125000003E-2</v>
      </c>
    </row>
    <row r="50" spans="1:9" x14ac:dyDescent="0.25">
      <c r="A50" s="3" t="s">
        <v>217</v>
      </c>
      <c r="B50" s="3">
        <v>6.374394757578</v>
      </c>
      <c r="C50" s="3">
        <v>7.1468141349350001</v>
      </c>
      <c r="D50" s="3">
        <v>0.77241937735699995</v>
      </c>
      <c r="E50" s="3">
        <v>-0.148266630536</v>
      </c>
      <c r="F50" s="3">
        <v>-0.113201839607</v>
      </c>
      <c r="G50" s="3">
        <v>-3.7492669335999998E-2</v>
      </c>
      <c r="H50" s="3">
        <v>-0.113264581896</v>
      </c>
      <c r="I50" s="3">
        <v>-3.7724126009999998E-2</v>
      </c>
    </row>
    <row r="51" spans="1:9" x14ac:dyDescent="0.25">
      <c r="A51" s="3" t="s">
        <v>218</v>
      </c>
      <c r="B51" s="3">
        <v>-0.52415050105200001</v>
      </c>
      <c r="C51" s="3">
        <v>1.2195805828240001</v>
      </c>
      <c r="D51" s="3">
        <v>1.7437310838760001</v>
      </c>
      <c r="E51" s="3">
        <v>-0.16363313010800001</v>
      </c>
      <c r="F51" s="3">
        <v>-0.113025426505</v>
      </c>
      <c r="G51" s="3">
        <v>-5.0408065247999997E-2</v>
      </c>
      <c r="H51" s="3">
        <v>-0.11309080644699999</v>
      </c>
      <c r="I51" s="3">
        <v>-5.1006837308999999E-2</v>
      </c>
    </row>
    <row r="52" spans="1:9" x14ac:dyDescent="0.25">
      <c r="A52" s="3" t="s">
        <v>219</v>
      </c>
      <c r="B52" s="3">
        <v>-1.0119438683799999</v>
      </c>
      <c r="C52" s="3">
        <v>0.67920326303699996</v>
      </c>
      <c r="D52" s="3">
        <v>1.6911471314169999</v>
      </c>
      <c r="E52" s="3">
        <v>-0.16386800567699999</v>
      </c>
      <c r="F52" s="3">
        <v>-0.113067980973</v>
      </c>
      <c r="G52" s="3">
        <v>-5.0414595692999997E-2</v>
      </c>
      <c r="H52" s="3">
        <v>-0.11313935519899999</v>
      </c>
      <c r="I52" s="3">
        <v>-5.0987345303000003E-2</v>
      </c>
    </row>
    <row r="53" spans="1:9" x14ac:dyDescent="0.25">
      <c r="A53" s="3" t="s">
        <v>220</v>
      </c>
      <c r="F53" s="3">
        <v>-0.113146772612</v>
      </c>
      <c r="G53" s="3">
        <v>-0.108036455371</v>
      </c>
      <c r="H53" s="3">
        <v>-0.113235412543</v>
      </c>
      <c r="I53" s="3">
        <v>-0.109037046168</v>
      </c>
    </row>
    <row r="54" spans="1:9" x14ac:dyDescent="0.25">
      <c r="A54" s="3" t="s">
        <v>221</v>
      </c>
      <c r="F54" s="3">
        <v>-0.113229057281</v>
      </c>
      <c r="G54" s="3">
        <v>-0.107936426933</v>
      </c>
      <c r="H54" s="3">
        <v>-0.113249915922</v>
      </c>
      <c r="I54" s="3">
        <v>-0.108749955397</v>
      </c>
    </row>
    <row r="55" spans="1:9" x14ac:dyDescent="0.25">
      <c r="A55" s="3" t="s">
        <v>222</v>
      </c>
      <c r="F55" s="3">
        <v>-0.11325975394</v>
      </c>
      <c r="G55" s="3">
        <v>-0.107946432745</v>
      </c>
      <c r="H55" s="3">
        <v>-0.11330636507</v>
      </c>
      <c r="I55" s="3">
        <v>-0.10879284238299999</v>
      </c>
    </row>
    <row r="56" spans="1:9" x14ac:dyDescent="0.25">
      <c r="A56" s="3" t="s">
        <v>223</v>
      </c>
      <c r="F56" s="3">
        <v>-0.113042263686</v>
      </c>
      <c r="G56" s="3">
        <v>-0.10820156623299999</v>
      </c>
      <c r="H56" s="3">
        <v>-0.11311753749300001</v>
      </c>
      <c r="I56" s="3">
        <v>-0.10908411771199999</v>
      </c>
    </row>
    <row r="57" spans="1:9" x14ac:dyDescent="0.25">
      <c r="A57" s="3" t="s">
        <v>224</v>
      </c>
      <c r="B57" s="3">
        <v>-4.5734441515709996</v>
      </c>
      <c r="C57" s="3">
        <v>-1.9772217847010001</v>
      </c>
      <c r="D57" s="3">
        <v>2.5962223668700002</v>
      </c>
      <c r="E57" s="3">
        <v>-0.156721392397</v>
      </c>
      <c r="F57" s="3">
        <v>-0.113164522276</v>
      </c>
      <c r="G57" s="3">
        <v>-4.1814937479000003E-2</v>
      </c>
      <c r="H57" s="3">
        <v>-0.113214443649</v>
      </c>
      <c r="I57" s="3">
        <v>-4.2753864846000002E-2</v>
      </c>
    </row>
    <row r="58" spans="1:9" x14ac:dyDescent="0.25">
      <c r="A58" s="3" t="s">
        <v>225</v>
      </c>
      <c r="B58" s="3">
        <v>-4.239488832398</v>
      </c>
      <c r="C58" s="3">
        <v>-1.89953793672</v>
      </c>
      <c r="D58" s="3">
        <v>2.3399508956780002</v>
      </c>
      <c r="E58" s="3">
        <v>-0.15661124250299999</v>
      </c>
      <c r="F58" s="3">
        <v>-0.113182717723</v>
      </c>
      <c r="G58" s="3">
        <v>-4.1813788983999997E-2</v>
      </c>
      <c r="H58" s="3">
        <v>-0.11323775188</v>
      </c>
      <c r="I58" s="3">
        <v>-4.2649994932000002E-2</v>
      </c>
    </row>
    <row r="59" spans="1:9" x14ac:dyDescent="0.25">
      <c r="A59" s="3" t="s">
        <v>226</v>
      </c>
      <c r="B59" s="3">
        <v>-0.35536532649300001</v>
      </c>
      <c r="C59" s="3">
        <v>1.3692488433850001</v>
      </c>
      <c r="D59" s="3">
        <v>1.724614169878</v>
      </c>
      <c r="E59" s="3">
        <v>-0.22832946094199999</v>
      </c>
      <c r="F59" s="3">
        <v>-0.113063257133</v>
      </c>
      <c r="G59" s="3">
        <v>-0.11513085232299999</v>
      </c>
      <c r="H59" s="3">
        <v>-0.11313999148499999</v>
      </c>
      <c r="I59" s="3">
        <v>-0.115710988727</v>
      </c>
    </row>
    <row r="60" spans="1:9" x14ac:dyDescent="0.25">
      <c r="A60" s="3" t="s">
        <v>227</v>
      </c>
      <c r="B60" s="3">
        <v>-1.14492494191</v>
      </c>
      <c r="C60" s="3">
        <v>0.52813796342399999</v>
      </c>
      <c r="D60" s="3">
        <v>1.673062905334</v>
      </c>
      <c r="E60" s="3">
        <v>-0.228637953995</v>
      </c>
      <c r="F60" s="3">
        <v>-0.113069124491</v>
      </c>
      <c r="G60" s="3">
        <v>-0.115132750684</v>
      </c>
      <c r="H60" s="3">
        <v>-0.11314782526599999</v>
      </c>
      <c r="I60" s="3">
        <v>-0.11569128582800001</v>
      </c>
    </row>
    <row r="61" spans="1:9" x14ac:dyDescent="0.25">
      <c r="A61" s="3" t="s">
        <v>228</v>
      </c>
      <c r="B61" s="3">
        <v>-3.6769774055190001</v>
      </c>
      <c r="C61" s="3">
        <v>-1.562044979465</v>
      </c>
      <c r="D61" s="3">
        <v>2.1149324260540001</v>
      </c>
      <c r="E61" s="3">
        <v>-0.17268546118</v>
      </c>
      <c r="F61" s="3">
        <v>-0.14323908651</v>
      </c>
      <c r="G61" s="3">
        <v>-2.8045888131999999E-2</v>
      </c>
      <c r="H61" s="3">
        <v>-0.143229414793</v>
      </c>
      <c r="I61" s="3">
        <v>-2.8861094957E-2</v>
      </c>
    </row>
    <row r="62" spans="1:9" x14ac:dyDescent="0.25">
      <c r="A62" s="3" t="s">
        <v>229</v>
      </c>
      <c r="B62" s="3">
        <v>-3.4481192025320002</v>
      </c>
      <c r="C62" s="3">
        <v>-1.510360271258</v>
      </c>
      <c r="D62" s="3">
        <v>1.937758931274</v>
      </c>
      <c r="E62" s="3">
        <v>-0.172527498557</v>
      </c>
      <c r="F62" s="3">
        <v>-0.14317037654799999</v>
      </c>
      <c r="G62" s="3">
        <v>-2.8043802945000001E-2</v>
      </c>
      <c r="H62" s="3">
        <v>-0.143154073967</v>
      </c>
      <c r="I62" s="3">
        <v>-2.8798158822999999E-2</v>
      </c>
    </row>
    <row r="63" spans="1:9" x14ac:dyDescent="0.25">
      <c r="A63" s="3" t="s">
        <v>230</v>
      </c>
      <c r="B63" s="3">
        <v>-3.5501658657899999</v>
      </c>
      <c r="C63" s="3">
        <v>-1.572605811669</v>
      </c>
      <c r="D63" s="3">
        <v>1.9775600541210001</v>
      </c>
      <c r="E63" s="3">
        <v>-0.17261189233499999</v>
      </c>
      <c r="F63" s="3">
        <v>-0.14321474842900001</v>
      </c>
      <c r="G63" s="3">
        <v>-2.8044957326E-2</v>
      </c>
      <c r="H63" s="3">
        <v>-0.14320224369599999</v>
      </c>
      <c r="I63" s="3">
        <v>-2.8810674801E-2</v>
      </c>
    </row>
    <row r="64" spans="1:9" x14ac:dyDescent="0.25">
      <c r="A64" s="3" t="s">
        <v>31</v>
      </c>
      <c r="B64" s="3">
        <v>0.23099837931200001</v>
      </c>
      <c r="C64" s="3">
        <v>3.1964673957329999</v>
      </c>
      <c r="D64" s="3">
        <v>2.9654690164209998</v>
      </c>
      <c r="E64" s="3">
        <v>-0.15605280430499999</v>
      </c>
      <c r="F64" s="3">
        <v>-0.143209947871</v>
      </c>
      <c r="G64" s="3">
        <v>-1.2930839058E-2</v>
      </c>
      <c r="H64" s="3">
        <v>-0.14320876207800001</v>
      </c>
      <c r="I64" s="3">
        <v>-1.4061512193E-2</v>
      </c>
    </row>
    <row r="65" spans="1:9" x14ac:dyDescent="0.25">
      <c r="A65" s="3" t="s">
        <v>32</v>
      </c>
      <c r="B65" s="3">
        <v>-5.4201475749E-2</v>
      </c>
      <c r="C65" s="3">
        <v>2.8902140815020001</v>
      </c>
      <c r="D65" s="3">
        <v>2.9444155572509998</v>
      </c>
      <c r="E65" s="3">
        <v>-0.15625794653700001</v>
      </c>
      <c r="F65" s="3">
        <v>-0.14330646322999999</v>
      </c>
      <c r="G65" s="3">
        <v>-1.2930839058E-2</v>
      </c>
      <c r="H65" s="3">
        <v>-0.14330269940900001</v>
      </c>
      <c r="I65" s="3">
        <v>-1.4056071383E-2</v>
      </c>
    </row>
    <row r="66" spans="1:9" x14ac:dyDescent="0.25">
      <c r="A66" s="3" t="s">
        <v>33</v>
      </c>
      <c r="B66" s="3">
        <v>-8.5837734681000005E-2</v>
      </c>
      <c r="C66" s="3">
        <v>2.7337139968890001</v>
      </c>
      <c r="D66" s="3">
        <v>2.8195517315699998</v>
      </c>
      <c r="E66" s="3">
        <v>-0.15621764376200001</v>
      </c>
      <c r="F66" s="3">
        <v>-0.14325411084199999</v>
      </c>
      <c r="G66" s="3">
        <v>-1.2930839058E-2</v>
      </c>
      <c r="H66" s="3">
        <v>-0.14325167675100001</v>
      </c>
      <c r="I66" s="3">
        <v>-1.4007183540000001E-2</v>
      </c>
    </row>
    <row r="67" spans="1:9" x14ac:dyDescent="0.25">
      <c r="A67" s="3" t="s">
        <v>231</v>
      </c>
      <c r="B67" s="3">
        <v>0.119585993071</v>
      </c>
      <c r="C67" s="3">
        <v>2.3485965175239998</v>
      </c>
      <c r="D67" s="3">
        <v>2.2290105244529999</v>
      </c>
      <c r="E67" s="3">
        <v>-0.15918293550900001</v>
      </c>
      <c r="F67" s="3">
        <v>-0.143204578749</v>
      </c>
      <c r="G67" s="3">
        <v>-1.6023904653E-2</v>
      </c>
      <c r="H67" s="3">
        <v>-0.14320424417700001</v>
      </c>
      <c r="I67" s="3">
        <v>-1.6873224379999999E-2</v>
      </c>
    </row>
    <row r="68" spans="1:9" x14ac:dyDescent="0.25">
      <c r="A68" s="3" t="s">
        <v>232</v>
      </c>
      <c r="B68" s="3">
        <v>9.5236494330000008E-3</v>
      </c>
      <c r="C68" s="3">
        <v>2.1584780790089999</v>
      </c>
      <c r="D68" s="3">
        <v>2.1489544295759999</v>
      </c>
      <c r="E68" s="3">
        <v>-0.15934066257099999</v>
      </c>
      <c r="F68" s="3">
        <v>-0.14332038528400001</v>
      </c>
      <c r="G68" s="3">
        <v>-1.6023904653E-2</v>
      </c>
      <c r="H68" s="3">
        <v>-0.14331671499900001</v>
      </c>
      <c r="I68" s="3">
        <v>-1.6846068341000001E-2</v>
      </c>
    </row>
    <row r="69" spans="1:9" x14ac:dyDescent="0.25">
      <c r="A69" s="3" t="s">
        <v>233</v>
      </c>
      <c r="B69" s="3">
        <v>-6.6674107785999998E-2</v>
      </c>
      <c r="C69" s="3">
        <v>2.029060244813</v>
      </c>
      <c r="D69" s="3">
        <v>2.095734352599</v>
      </c>
      <c r="E69" s="3">
        <v>-0.15929234839699999</v>
      </c>
      <c r="F69" s="3">
        <v>-0.14324304892100001</v>
      </c>
      <c r="G69" s="3">
        <v>-1.6023904653E-2</v>
      </c>
      <c r="H69" s="3">
        <v>-0.14324222121800001</v>
      </c>
      <c r="I69" s="3">
        <v>-1.6822955305000001E-2</v>
      </c>
    </row>
    <row r="70" spans="1:9" x14ac:dyDescent="0.25">
      <c r="A70" s="3" t="s">
        <v>234</v>
      </c>
      <c r="B70" s="3">
        <v>2.597165325697</v>
      </c>
      <c r="C70" s="3">
        <v>2.9693999202720001</v>
      </c>
      <c r="D70" s="3">
        <v>0.37223459457500002</v>
      </c>
      <c r="E70" s="3">
        <v>-0.18041514184400001</v>
      </c>
      <c r="F70" s="3">
        <v>-0.14318438286400001</v>
      </c>
      <c r="G70" s="3">
        <v>-3.8219966873999998E-2</v>
      </c>
      <c r="H70" s="3">
        <v>-0.143180628363</v>
      </c>
      <c r="I70" s="3">
        <v>-3.8365498025E-2</v>
      </c>
    </row>
    <row r="71" spans="1:9" x14ac:dyDescent="0.25">
      <c r="A71" s="3" t="s">
        <v>235</v>
      </c>
      <c r="B71" s="3">
        <v>2.9423507774100002</v>
      </c>
      <c r="C71" s="3">
        <v>3.4109639456880001</v>
      </c>
      <c r="D71" s="3">
        <v>0.46861316827799998</v>
      </c>
      <c r="E71" s="3">
        <v>-0.18041424592899999</v>
      </c>
      <c r="F71" s="3">
        <v>-0.143269286069</v>
      </c>
      <c r="G71" s="3">
        <v>-3.8265641931000002E-2</v>
      </c>
      <c r="H71" s="3">
        <v>-0.143257716787</v>
      </c>
      <c r="I71" s="3">
        <v>-3.8455696518000002E-2</v>
      </c>
    </row>
    <row r="72" spans="1:9" x14ac:dyDescent="0.25">
      <c r="A72" s="3" t="s">
        <v>236</v>
      </c>
      <c r="B72" s="3">
        <v>2.6009730095819998</v>
      </c>
      <c r="C72" s="3">
        <v>2.9736856972050001</v>
      </c>
      <c r="D72" s="3">
        <v>0.37271268762300003</v>
      </c>
      <c r="E72" s="3">
        <v>-0.18041338986399999</v>
      </c>
      <c r="F72" s="3">
        <v>-0.14318366535099999</v>
      </c>
      <c r="G72" s="3">
        <v>-3.8220382677000002E-2</v>
      </c>
      <c r="H72" s="3">
        <v>-0.14317992319100001</v>
      </c>
      <c r="I72" s="3">
        <v>-3.8366083582999998E-2</v>
      </c>
    </row>
    <row r="73" spans="1:9" x14ac:dyDescent="0.25">
      <c r="A73" s="3" t="s">
        <v>237</v>
      </c>
      <c r="B73" s="3">
        <v>2.9398236837759999</v>
      </c>
      <c r="C73" s="3">
        <v>3.4078471096179999</v>
      </c>
      <c r="D73" s="3">
        <v>0.46802342584200002</v>
      </c>
      <c r="E73" s="3">
        <v>-0.180415719562</v>
      </c>
      <c r="F73" s="3">
        <v>-0.14326896111699999</v>
      </c>
      <c r="G73" s="3">
        <v>-3.8266477996999997E-2</v>
      </c>
      <c r="H73" s="3">
        <v>-0.143257382307</v>
      </c>
      <c r="I73" s="3">
        <v>-3.8456317491000001E-2</v>
      </c>
    </row>
    <row r="74" spans="1:9" x14ac:dyDescent="0.25">
      <c r="A74" s="3" t="s">
        <v>238</v>
      </c>
      <c r="B74" s="3">
        <v>2.9128185390430001</v>
      </c>
      <c r="C74" s="3">
        <v>3.4311020636639999</v>
      </c>
      <c r="D74" s="3">
        <v>0.51828352462100002</v>
      </c>
      <c r="E74" s="3">
        <v>-0.18038310973800001</v>
      </c>
      <c r="F74" s="3">
        <v>-0.143191886262</v>
      </c>
      <c r="G74" s="3">
        <v>-3.8300657313000003E-2</v>
      </c>
      <c r="H74" s="3">
        <v>-0.14318364107100001</v>
      </c>
      <c r="I74" s="3">
        <v>-3.8506306246000002E-2</v>
      </c>
    </row>
    <row r="75" spans="1:9" x14ac:dyDescent="0.25">
      <c r="A75" s="3" t="s">
        <v>239</v>
      </c>
      <c r="B75" s="3">
        <v>2.9116865730970001</v>
      </c>
      <c r="C75" s="3">
        <v>3.4297227651159998</v>
      </c>
      <c r="D75" s="3">
        <v>0.51803619201899997</v>
      </c>
      <c r="E75" s="3">
        <v>-0.18038165705699999</v>
      </c>
      <c r="F75" s="3">
        <v>-0.143190675662</v>
      </c>
      <c r="G75" s="3">
        <v>-3.8299984088999997E-2</v>
      </c>
      <c r="H75" s="3">
        <v>-0.14318241736199999</v>
      </c>
      <c r="I75" s="3">
        <v>-3.8505551926999997E-2</v>
      </c>
    </row>
    <row r="76" spans="1:9" x14ac:dyDescent="0.25">
      <c r="A76" s="3" t="s">
        <v>240</v>
      </c>
      <c r="B76" s="3">
        <v>-1.4202891646239999</v>
      </c>
      <c r="C76" s="3">
        <v>0.225829746498</v>
      </c>
      <c r="D76" s="3">
        <v>1.646118911122</v>
      </c>
      <c r="E76" s="3">
        <v>-0.19447755454000001</v>
      </c>
      <c r="F76" s="3">
        <v>-0.143319124292</v>
      </c>
      <c r="G76" s="3">
        <v>-5.0617470748999999E-2</v>
      </c>
      <c r="H76" s="3">
        <v>-0.14331151265100001</v>
      </c>
      <c r="I76" s="3">
        <v>-5.1252055885000002E-2</v>
      </c>
    </row>
    <row r="77" spans="1:9" x14ac:dyDescent="0.25">
      <c r="A77" s="3" t="s">
        <v>241</v>
      </c>
      <c r="B77" s="3">
        <v>-1.6147537298150001</v>
      </c>
      <c r="C77" s="3">
        <v>-8.9779655129999997E-2</v>
      </c>
      <c r="D77" s="3">
        <v>1.524974074685</v>
      </c>
      <c r="E77" s="3">
        <v>-0.19443157727900001</v>
      </c>
      <c r="F77" s="3">
        <v>-0.14319458936400001</v>
      </c>
      <c r="G77" s="3">
        <v>-5.0621960785000003E-2</v>
      </c>
      <c r="H77" s="3">
        <v>-0.14317820196700001</v>
      </c>
      <c r="I77" s="3">
        <v>-5.1219180051999998E-2</v>
      </c>
    </row>
    <row r="78" spans="1:9" x14ac:dyDescent="0.25">
      <c r="A78" s="3" t="s">
        <v>242</v>
      </c>
      <c r="B78" s="3">
        <v>-1.6699781975079999</v>
      </c>
      <c r="C78" s="3">
        <v>-0.117788657162</v>
      </c>
      <c r="D78" s="3">
        <v>1.552189540346</v>
      </c>
      <c r="E78" s="3">
        <v>-0.19453600242800001</v>
      </c>
      <c r="F78" s="3">
        <v>-0.143283602383</v>
      </c>
      <c r="G78" s="3">
        <v>-5.0616339029E-2</v>
      </c>
      <c r="H78" s="3">
        <v>-0.14327272162599999</v>
      </c>
      <c r="I78" s="3">
        <v>-5.1218417478000003E-2</v>
      </c>
    </row>
    <row r="79" spans="1:9" x14ac:dyDescent="0.25">
      <c r="A79" s="3" t="s">
        <v>243</v>
      </c>
      <c r="F79" s="3">
        <v>-0.143087311543</v>
      </c>
      <c r="G79" s="3">
        <v>-0.108358829191</v>
      </c>
      <c r="H79" s="3">
        <v>-0.143071396249</v>
      </c>
      <c r="I79" s="3">
        <v>-0.109157559297</v>
      </c>
    </row>
    <row r="80" spans="1:9" x14ac:dyDescent="0.25">
      <c r="A80" s="3" t="s">
        <v>85</v>
      </c>
      <c r="F80" s="3">
        <v>-0.14319972150800001</v>
      </c>
      <c r="G80" s="3">
        <v>-0.108027977925</v>
      </c>
      <c r="H80" s="3">
        <v>-0.143183012666</v>
      </c>
      <c r="I80" s="3">
        <v>-0.108808042667</v>
      </c>
    </row>
    <row r="81" spans="1:9" x14ac:dyDescent="0.25">
      <c r="A81" s="3" t="s">
        <v>86</v>
      </c>
      <c r="F81" s="3">
        <v>-0.14318475047000001</v>
      </c>
      <c r="G81" s="3">
        <v>-0.10834254453</v>
      </c>
      <c r="H81" s="3">
        <v>-0.143163003866</v>
      </c>
      <c r="I81" s="3">
        <v>-0.109123645704</v>
      </c>
    </row>
    <row r="82" spans="1:9" x14ac:dyDescent="0.25">
      <c r="A82" s="3" t="s">
        <v>87</v>
      </c>
      <c r="F82" s="3">
        <v>-0.14318983362400001</v>
      </c>
      <c r="G82" s="3">
        <v>-0.108352859498</v>
      </c>
      <c r="H82" s="3">
        <v>-0.143168960673</v>
      </c>
      <c r="I82" s="3">
        <v>-0.109115773991</v>
      </c>
    </row>
    <row r="83" spans="1:9" x14ac:dyDescent="0.25">
      <c r="A83" s="3" t="s">
        <v>88</v>
      </c>
      <c r="F83" s="3">
        <v>-0.14324088399900001</v>
      </c>
      <c r="G83" s="3">
        <v>-0.10800225242100001</v>
      </c>
      <c r="H83" s="3">
        <v>-0.14321700263699999</v>
      </c>
      <c r="I83" s="3">
        <v>-0.10879353339099999</v>
      </c>
    </row>
    <row r="84" spans="1:9" x14ac:dyDescent="0.25">
      <c r="A84" s="3" t="s">
        <v>89</v>
      </c>
      <c r="F84" s="3">
        <v>-0.14316024020500001</v>
      </c>
      <c r="G84" s="3">
        <v>-0.108017778425</v>
      </c>
      <c r="H84" s="3">
        <v>-0.143141456985</v>
      </c>
      <c r="I84" s="3">
        <v>-0.108760951996</v>
      </c>
    </row>
    <row r="85" spans="1:9" x14ac:dyDescent="0.25">
      <c r="A85" s="3" t="s">
        <v>90</v>
      </c>
      <c r="F85" s="3">
        <v>-0.14318295171000001</v>
      </c>
      <c r="G85" s="3">
        <v>-4.1800711545000001E-2</v>
      </c>
      <c r="H85" s="3">
        <v>-0.14317077085999999</v>
      </c>
      <c r="I85" s="3">
        <v>-4.2674461332000001E-2</v>
      </c>
    </row>
    <row r="86" spans="1:9" x14ac:dyDescent="0.25">
      <c r="A86" s="3" t="s">
        <v>91</v>
      </c>
      <c r="B86" s="3">
        <v>-3.339908014927</v>
      </c>
      <c r="C86" s="3">
        <v>-1.1940291931939999</v>
      </c>
      <c r="D86" s="3">
        <v>2.145878821733</v>
      </c>
      <c r="E86" s="3">
        <v>-0.186249522482</v>
      </c>
      <c r="F86" s="3">
        <v>-0.14317808174999999</v>
      </c>
      <c r="G86" s="3">
        <v>-4.1799337127E-2</v>
      </c>
      <c r="H86" s="3">
        <v>-0.14316226646399999</v>
      </c>
      <c r="I86" s="3">
        <v>-4.2632474379000002E-2</v>
      </c>
    </row>
    <row r="87" spans="1:9" x14ac:dyDescent="0.25">
      <c r="A87" s="3" t="s">
        <v>92</v>
      </c>
      <c r="B87" s="3">
        <v>-3.4639871810530001</v>
      </c>
      <c r="C87" s="3">
        <v>-1.257160839855</v>
      </c>
      <c r="D87" s="3">
        <v>2.206826341198</v>
      </c>
      <c r="E87" s="3">
        <v>-0.18631206179500001</v>
      </c>
      <c r="F87" s="3">
        <v>-0.14319410532900001</v>
      </c>
      <c r="G87" s="3">
        <v>-4.1798593608999998E-2</v>
      </c>
      <c r="H87" s="3">
        <v>-0.14317848966899999</v>
      </c>
      <c r="I87" s="3">
        <v>-4.2654744915999999E-2</v>
      </c>
    </row>
    <row r="88" spans="1:9" x14ac:dyDescent="0.25">
      <c r="A88" s="3" t="s">
        <v>93</v>
      </c>
      <c r="F88" s="3">
        <v>-0.143316481833</v>
      </c>
      <c r="G88" s="3">
        <v>-0.11541563596</v>
      </c>
      <c r="H88" s="3">
        <v>-0.14330824658399999</v>
      </c>
      <c r="I88" s="3">
        <v>-0.11602472449200001</v>
      </c>
    </row>
    <row r="89" spans="1:9" x14ac:dyDescent="0.25">
      <c r="A89" s="3" t="s">
        <v>94</v>
      </c>
      <c r="F89" s="3">
        <v>-0.143194298282</v>
      </c>
      <c r="G89" s="3">
        <v>-0.11541893862499999</v>
      </c>
      <c r="H89" s="3">
        <v>-0.14317715538799999</v>
      </c>
      <c r="I89" s="3">
        <v>-0.116001969178</v>
      </c>
    </row>
    <row r="90" spans="1:9" x14ac:dyDescent="0.25">
      <c r="A90" s="3" t="s">
        <v>95</v>
      </c>
      <c r="B90" s="3">
        <v>-5.257187823033</v>
      </c>
      <c r="C90" s="3">
        <v>-2.858649910924</v>
      </c>
      <c r="D90" s="3">
        <v>2.398537912109</v>
      </c>
      <c r="E90" s="3">
        <v>-0.16135508798199999</v>
      </c>
      <c r="F90" s="3">
        <v>-0.13134652898800001</v>
      </c>
      <c r="G90" s="3">
        <v>-2.8006202176999999E-2</v>
      </c>
      <c r="H90" s="3">
        <v>-0.13140188030300001</v>
      </c>
      <c r="I90" s="3">
        <v>-2.8864405579999999E-2</v>
      </c>
    </row>
    <row r="91" spans="1:9" x14ac:dyDescent="0.25">
      <c r="A91" s="3" t="s">
        <v>96</v>
      </c>
      <c r="B91" s="3">
        <v>-4.9180394250160004</v>
      </c>
      <c r="C91" s="3">
        <v>-2.6037123250069998</v>
      </c>
      <c r="D91" s="3">
        <v>2.3143271000090002</v>
      </c>
      <c r="E91" s="3">
        <v>-0.16131107481400001</v>
      </c>
      <c r="F91" s="3">
        <v>-0.131431959431</v>
      </c>
      <c r="G91" s="3">
        <v>-2.8005933351E-2</v>
      </c>
      <c r="H91" s="3">
        <v>-0.13148782932799999</v>
      </c>
      <c r="I91" s="3">
        <v>-2.8831543971999999E-2</v>
      </c>
    </row>
    <row r="92" spans="1:9" x14ac:dyDescent="0.25">
      <c r="A92" s="3" t="s">
        <v>34</v>
      </c>
      <c r="B92" s="3">
        <v>-1.456742312884</v>
      </c>
      <c r="C92" s="3">
        <v>1.4340032800889999</v>
      </c>
      <c r="D92" s="3">
        <v>2.8907455929729999</v>
      </c>
      <c r="E92" s="3">
        <v>-0.14576225192799999</v>
      </c>
      <c r="F92" s="3">
        <v>-0.132276569102</v>
      </c>
      <c r="G92" s="3">
        <v>-1.2930839058E-2</v>
      </c>
      <c r="H92" s="3">
        <v>-0.132313546349</v>
      </c>
      <c r="I92" s="3">
        <v>-1.3994888508E-2</v>
      </c>
    </row>
    <row r="93" spans="1:9" x14ac:dyDescent="0.25">
      <c r="A93" s="3" t="s">
        <v>35</v>
      </c>
      <c r="B93" s="3">
        <v>-2.8935759843679998</v>
      </c>
      <c r="C93" s="3">
        <v>-7.712600537E-3</v>
      </c>
      <c r="D93" s="3">
        <v>2.8858633838309999</v>
      </c>
      <c r="E93" s="3">
        <v>-0.14657716975900001</v>
      </c>
      <c r="F93" s="3">
        <v>-0.13254422596500001</v>
      </c>
      <c r="G93" s="3">
        <v>-1.2930839058E-2</v>
      </c>
      <c r="H93" s="3">
        <v>-0.132553417457</v>
      </c>
      <c r="I93" s="3">
        <v>-1.4020814728E-2</v>
      </c>
    </row>
    <row r="94" spans="1:9" x14ac:dyDescent="0.25">
      <c r="A94" s="3" t="s">
        <v>36</v>
      </c>
      <c r="B94" s="3">
        <v>-2.2205751290159998</v>
      </c>
      <c r="C94" s="3">
        <v>0.52964163190799995</v>
      </c>
      <c r="D94" s="3">
        <v>2.7502167609239998</v>
      </c>
      <c r="E94" s="3">
        <v>-0.14601165414299999</v>
      </c>
      <c r="F94" s="3">
        <v>-0.13223504280199999</v>
      </c>
      <c r="G94" s="3">
        <v>-1.2930839058E-2</v>
      </c>
      <c r="H94" s="3">
        <v>-0.132245778121</v>
      </c>
      <c r="I94" s="3">
        <v>-1.3967605838E-2</v>
      </c>
    </row>
    <row r="95" spans="1:9" x14ac:dyDescent="0.25">
      <c r="A95" s="3" t="s">
        <v>37</v>
      </c>
      <c r="B95" s="3">
        <v>-1.1676071536329999</v>
      </c>
      <c r="C95" s="3">
        <v>1.7815452440770001</v>
      </c>
      <c r="D95" s="3">
        <v>2.9491523977099998</v>
      </c>
      <c r="E95" s="3">
        <v>-0.14591493097200001</v>
      </c>
      <c r="F95" s="3">
        <v>-0.13253937389699999</v>
      </c>
      <c r="G95" s="3">
        <v>-1.2930839058E-2</v>
      </c>
      <c r="H95" s="3">
        <v>-0.13258650340600001</v>
      </c>
      <c r="I95" s="3">
        <v>-1.400698222E-2</v>
      </c>
    </row>
    <row r="96" spans="1:9" x14ac:dyDescent="0.25">
      <c r="A96" s="3" t="s">
        <v>97</v>
      </c>
      <c r="B96" s="3">
        <v>-2.695549300933</v>
      </c>
      <c r="C96" s="3">
        <v>-0.34772345955099998</v>
      </c>
      <c r="D96" s="3">
        <v>2.3478258413819999</v>
      </c>
      <c r="E96" s="3">
        <v>-0.149325137616</v>
      </c>
      <c r="F96" s="3">
        <v>-0.13227455259699999</v>
      </c>
      <c r="G96" s="3">
        <v>-1.6023904653E-2</v>
      </c>
      <c r="H96" s="3">
        <v>-0.13231581888400001</v>
      </c>
      <c r="I96" s="3">
        <v>-1.6876877879E-2</v>
      </c>
    </row>
    <row r="97" spans="1:9" x14ac:dyDescent="0.25">
      <c r="A97" s="3" t="s">
        <v>98</v>
      </c>
      <c r="B97" s="3">
        <v>-2.719884312165</v>
      </c>
      <c r="C97" s="3">
        <v>-0.66631450500300005</v>
      </c>
      <c r="D97" s="3">
        <v>2.0535698071619999</v>
      </c>
      <c r="E97" s="3">
        <v>-0.14961516549600001</v>
      </c>
      <c r="F97" s="3">
        <v>-0.132555311762</v>
      </c>
      <c r="G97" s="3">
        <v>-1.6023904653E-2</v>
      </c>
      <c r="H97" s="3">
        <v>-0.13256645334299999</v>
      </c>
      <c r="I97" s="3">
        <v>-1.6794926395999998E-2</v>
      </c>
    </row>
    <row r="98" spans="1:9" x14ac:dyDescent="0.25">
      <c r="A98" s="3" t="s">
        <v>99</v>
      </c>
      <c r="B98" s="3">
        <v>-2.276434707785</v>
      </c>
      <c r="C98" s="3">
        <v>-0.289709692164</v>
      </c>
      <c r="D98" s="3">
        <v>1.9867250156209999</v>
      </c>
      <c r="E98" s="3">
        <v>-0.14913466101100001</v>
      </c>
      <c r="F98" s="3">
        <v>-0.132243708288</v>
      </c>
      <c r="G98" s="3">
        <v>-1.6023904653E-2</v>
      </c>
      <c r="H98" s="3">
        <v>-0.13225527188200001</v>
      </c>
      <c r="I98" s="3">
        <v>-1.6769044550000001E-2</v>
      </c>
    </row>
    <row r="99" spans="1:9" x14ac:dyDescent="0.25">
      <c r="A99" s="3" t="s">
        <v>100</v>
      </c>
      <c r="B99" s="3">
        <v>-2.6472605772070001</v>
      </c>
      <c r="C99" s="3">
        <v>-0.239791018656</v>
      </c>
      <c r="D99" s="3">
        <v>2.407469558551</v>
      </c>
      <c r="E99" s="3">
        <v>-0.149606516134</v>
      </c>
      <c r="F99" s="3">
        <v>-0.132574323316</v>
      </c>
      <c r="G99" s="3">
        <v>-1.6023904653E-2</v>
      </c>
      <c r="H99" s="3">
        <v>-0.13262796380799999</v>
      </c>
      <c r="I99" s="3">
        <v>-1.6887220763000001E-2</v>
      </c>
    </row>
    <row r="100" spans="1:9" x14ac:dyDescent="0.25">
      <c r="A100" s="3" t="s">
        <v>101</v>
      </c>
      <c r="B100" s="3">
        <v>6.2632959059219999</v>
      </c>
      <c r="C100" s="3">
        <v>7.2041950491759996</v>
      </c>
      <c r="D100" s="3">
        <v>0.94089914325400004</v>
      </c>
      <c r="E100" s="3">
        <v>-0.16659332784899999</v>
      </c>
      <c r="F100" s="3">
        <v>-0.13135694511400001</v>
      </c>
      <c r="G100" s="3">
        <v>-3.7621945830000003E-2</v>
      </c>
      <c r="H100" s="3">
        <v>-0.131433845952</v>
      </c>
      <c r="I100" s="3">
        <v>-3.7903414500000003E-2</v>
      </c>
    </row>
    <row r="101" spans="1:9" x14ac:dyDescent="0.25">
      <c r="A101" s="3" t="s">
        <v>102</v>
      </c>
      <c r="B101" s="3">
        <v>6.458956092307</v>
      </c>
      <c r="C101" s="3">
        <v>7.3539602221929998</v>
      </c>
      <c r="D101" s="3">
        <v>0.89500412988599998</v>
      </c>
      <c r="E101" s="3">
        <v>-0.166426405675</v>
      </c>
      <c r="F101" s="3">
        <v>-0.131314831667</v>
      </c>
      <c r="G101" s="3">
        <v>-3.7571660122E-2</v>
      </c>
      <c r="H101" s="3">
        <v>-0.13138982962500001</v>
      </c>
      <c r="I101" s="3">
        <v>-3.7837551187000003E-2</v>
      </c>
    </row>
    <row r="102" spans="1:9" x14ac:dyDescent="0.25">
      <c r="A102" s="3" t="s">
        <v>103</v>
      </c>
      <c r="B102" s="3">
        <v>3.8556965032689998</v>
      </c>
      <c r="C102" s="3">
        <v>4.6807467586450002</v>
      </c>
      <c r="D102" s="3">
        <v>0.82505025537599996</v>
      </c>
      <c r="E102" s="3">
        <v>-0.167750497867</v>
      </c>
      <c r="F102" s="3">
        <v>-0.131539841761</v>
      </c>
      <c r="G102" s="3">
        <v>-3.7679213144000002E-2</v>
      </c>
      <c r="H102" s="3">
        <v>-0.131565750787</v>
      </c>
      <c r="I102" s="3">
        <v>-3.7967549120999998E-2</v>
      </c>
    </row>
    <row r="103" spans="1:9" x14ac:dyDescent="0.25">
      <c r="A103" s="3" t="s">
        <v>104</v>
      </c>
      <c r="B103" s="3">
        <v>6.7313951010690003</v>
      </c>
      <c r="C103" s="3">
        <v>7.5629137456600004</v>
      </c>
      <c r="D103" s="3">
        <v>0.831518644591</v>
      </c>
      <c r="E103" s="3">
        <v>-0.16633444832800001</v>
      </c>
      <c r="F103" s="3">
        <v>-0.13136503829099999</v>
      </c>
      <c r="G103" s="3">
        <v>-3.7533262674999998E-2</v>
      </c>
      <c r="H103" s="3">
        <v>-0.13142723314099999</v>
      </c>
      <c r="I103" s="3">
        <v>-3.7787776507E-2</v>
      </c>
    </row>
    <row r="104" spans="1:9" x14ac:dyDescent="0.25">
      <c r="A104" s="3" t="s">
        <v>105</v>
      </c>
      <c r="B104" s="3">
        <v>6.1951738926470004</v>
      </c>
      <c r="C104" s="3">
        <v>7.1006836089660004</v>
      </c>
      <c r="D104" s="3">
        <v>0.90550971631900001</v>
      </c>
      <c r="E104" s="3">
        <v>-0.16667046132999999</v>
      </c>
      <c r="F104" s="3">
        <v>-0.1314340672</v>
      </c>
      <c r="G104" s="3">
        <v>-3.7596010924000001E-2</v>
      </c>
      <c r="H104" s="3">
        <v>-0.13152069327099999</v>
      </c>
      <c r="I104" s="3">
        <v>-3.7854275242000003E-2</v>
      </c>
    </row>
    <row r="105" spans="1:9" x14ac:dyDescent="0.25">
      <c r="A105" s="3" t="s">
        <v>106</v>
      </c>
      <c r="B105" s="3">
        <v>6.3584933905729999</v>
      </c>
      <c r="C105" s="3">
        <v>7.1421777198510004</v>
      </c>
      <c r="D105" s="3">
        <v>0.78368432927800002</v>
      </c>
      <c r="E105" s="3">
        <v>-0.16650855374000001</v>
      </c>
      <c r="F105" s="3">
        <v>-0.13143669227300001</v>
      </c>
      <c r="G105" s="3">
        <v>-3.7493683363999997E-2</v>
      </c>
      <c r="H105" s="3">
        <v>-0.13150317716000001</v>
      </c>
      <c r="I105" s="3">
        <v>-3.7725688032999999E-2</v>
      </c>
    </row>
    <row r="106" spans="1:9" x14ac:dyDescent="0.25">
      <c r="A106" s="3" t="s">
        <v>107</v>
      </c>
      <c r="B106" s="3">
        <v>-0.54359557629599997</v>
      </c>
      <c r="C106" s="3">
        <v>1.3153462703080001</v>
      </c>
      <c r="D106" s="3">
        <v>1.858941846604</v>
      </c>
      <c r="E106" s="3">
        <v>-0.18186307623299999</v>
      </c>
      <c r="F106" s="3">
        <v>-0.13124635253200001</v>
      </c>
      <c r="G106" s="3">
        <v>-5.0409679109000002E-2</v>
      </c>
      <c r="H106" s="3">
        <v>-0.13130560724400001</v>
      </c>
      <c r="I106" s="3">
        <v>-5.1058457856000002E-2</v>
      </c>
    </row>
    <row r="107" spans="1:9" x14ac:dyDescent="0.25">
      <c r="A107" s="3" t="s">
        <v>108</v>
      </c>
      <c r="B107" s="3">
        <v>-1.0871970100820001</v>
      </c>
      <c r="C107" s="3">
        <v>0.64368590861499997</v>
      </c>
      <c r="D107" s="3">
        <v>1.7308829186970001</v>
      </c>
      <c r="E107" s="3">
        <v>-0.18212748954800001</v>
      </c>
      <c r="F107" s="3">
        <v>-0.13129765180299999</v>
      </c>
      <c r="G107" s="3">
        <v>-5.0415746329999997E-2</v>
      </c>
      <c r="H107" s="3">
        <v>-0.13136854091200001</v>
      </c>
      <c r="I107" s="3">
        <v>-5.1004115617000002E-2</v>
      </c>
    </row>
    <row r="108" spans="1:9" x14ac:dyDescent="0.25">
      <c r="A108" s="3" t="s">
        <v>109</v>
      </c>
      <c r="F108" s="3">
        <v>-0.131365944145</v>
      </c>
      <c r="G108" s="3">
        <v>-0.10804250574099999</v>
      </c>
      <c r="H108" s="3">
        <v>-0.13145192548000001</v>
      </c>
      <c r="I108" s="3">
        <v>-0.109128387004</v>
      </c>
    </row>
    <row r="109" spans="1:9" x14ac:dyDescent="0.25">
      <c r="A109" s="3" t="s">
        <v>110</v>
      </c>
      <c r="F109" s="3">
        <v>-0.131443782082</v>
      </c>
      <c r="G109" s="3">
        <v>-0.10793542299599999</v>
      </c>
      <c r="H109" s="3">
        <v>-0.131462800125</v>
      </c>
      <c r="I109" s="3">
        <v>-0.108827873714</v>
      </c>
    </row>
    <row r="110" spans="1:9" x14ac:dyDescent="0.25">
      <c r="A110" s="3" t="s">
        <v>111</v>
      </c>
      <c r="F110" s="3">
        <v>-0.13147050578200001</v>
      </c>
      <c r="G110" s="3">
        <v>-0.107956898851</v>
      </c>
      <c r="H110" s="3">
        <v>-0.13151104377699999</v>
      </c>
      <c r="I110" s="3">
        <v>-0.108857264116</v>
      </c>
    </row>
    <row r="111" spans="1:9" x14ac:dyDescent="0.25">
      <c r="A111" s="3" t="s">
        <v>112</v>
      </c>
      <c r="F111" s="3">
        <v>-0.13130489439099999</v>
      </c>
      <c r="G111" s="3">
        <v>-0.108153484795</v>
      </c>
      <c r="H111" s="3">
        <v>-0.13137402926799999</v>
      </c>
      <c r="I111" s="3">
        <v>-0.109036757094</v>
      </c>
    </row>
    <row r="112" spans="1:9" x14ac:dyDescent="0.25">
      <c r="A112" s="3" t="s">
        <v>113</v>
      </c>
      <c r="B112" s="3">
        <v>-4.0376672670160003</v>
      </c>
      <c r="C112" s="3">
        <v>-1.471163541136</v>
      </c>
      <c r="D112" s="3">
        <v>2.5665037258800001</v>
      </c>
      <c r="E112" s="3">
        <v>-0.174664125112</v>
      </c>
      <c r="F112" s="3">
        <v>-0.13130463803100001</v>
      </c>
      <c r="G112" s="3">
        <v>-4.1821621049000002E-2</v>
      </c>
      <c r="H112" s="3">
        <v>-0.131360419284</v>
      </c>
      <c r="I112" s="3">
        <v>-4.2743369305000001E-2</v>
      </c>
    </row>
    <row r="113" spans="1:9" x14ac:dyDescent="0.25">
      <c r="A113" s="3" t="s">
        <v>114</v>
      </c>
      <c r="B113" s="3">
        <v>-4.3343984362250003</v>
      </c>
      <c r="C113" s="3">
        <v>-1.943121034557</v>
      </c>
      <c r="D113" s="3">
        <v>2.3912774016679998</v>
      </c>
      <c r="E113" s="3">
        <v>-0.17487293882800001</v>
      </c>
      <c r="F113" s="3">
        <v>-0.131408172574</v>
      </c>
      <c r="G113" s="3">
        <v>-4.1813881304000003E-2</v>
      </c>
      <c r="H113" s="3">
        <v>-0.131465734626</v>
      </c>
      <c r="I113" s="3">
        <v>-4.2667108587999998E-2</v>
      </c>
    </row>
    <row r="114" spans="1:9" x14ac:dyDescent="0.25">
      <c r="A114" s="3" t="s">
        <v>115</v>
      </c>
      <c r="F114" s="3">
        <v>-0.13129071729700001</v>
      </c>
      <c r="G114" s="3">
        <v>-0.115134263546</v>
      </c>
      <c r="H114" s="3">
        <v>-0.13136373075300001</v>
      </c>
      <c r="I114" s="3">
        <v>-0.11577092198400001</v>
      </c>
    </row>
    <row r="115" spans="1:9" x14ac:dyDescent="0.25">
      <c r="A115" s="3" t="s">
        <v>116</v>
      </c>
      <c r="F115" s="3">
        <v>-0.13160437487099999</v>
      </c>
      <c r="G115" s="3">
        <v>-0.115123757826</v>
      </c>
      <c r="H115" s="3">
        <v>-0.13168352350599999</v>
      </c>
      <c r="I115" s="3">
        <v>-0.115719352791</v>
      </c>
    </row>
    <row r="116" spans="1:9" x14ac:dyDescent="0.25">
      <c r="A116" s="3" t="s">
        <v>117</v>
      </c>
      <c r="F116" s="3">
        <v>-0.16161392835499999</v>
      </c>
      <c r="G116" s="3">
        <v>-2.8045748773E-2</v>
      </c>
      <c r="H116" s="3">
        <v>-0.161605795069</v>
      </c>
      <c r="I116" s="3">
        <v>-2.8889965420999999E-2</v>
      </c>
    </row>
    <row r="117" spans="1:9" x14ac:dyDescent="0.25">
      <c r="A117" s="3" t="s">
        <v>118</v>
      </c>
      <c r="B117" s="3">
        <v>-3.63795689108</v>
      </c>
      <c r="C117" s="3">
        <v>-1.6094774725050001</v>
      </c>
      <c r="D117" s="3">
        <v>2.0284794185749999</v>
      </c>
      <c r="E117" s="3">
        <v>-0.19099544519600001</v>
      </c>
      <c r="F117" s="3">
        <v>-0.16156521974900001</v>
      </c>
      <c r="G117" s="3">
        <v>-2.8044601036E-2</v>
      </c>
      <c r="H117" s="3">
        <v>-0.161553751266</v>
      </c>
      <c r="I117" s="3">
        <v>-2.8828676420000001E-2</v>
      </c>
    </row>
    <row r="118" spans="1:9" x14ac:dyDescent="0.25">
      <c r="A118" s="3" t="s">
        <v>119</v>
      </c>
      <c r="F118" s="3">
        <v>-0.161597377874</v>
      </c>
      <c r="G118" s="3">
        <v>-2.8045045740999999E-2</v>
      </c>
      <c r="H118" s="3">
        <v>-0.16158758202500001</v>
      </c>
      <c r="I118" s="3">
        <v>-2.8841950054000001E-2</v>
      </c>
    </row>
    <row r="119" spans="1:9" x14ac:dyDescent="0.25">
      <c r="A119" s="3" t="s">
        <v>38</v>
      </c>
      <c r="B119" s="3">
        <v>0.22531834898200001</v>
      </c>
      <c r="C119" s="3">
        <v>3.300001152693</v>
      </c>
      <c r="D119" s="3">
        <v>3.0746828037110001</v>
      </c>
      <c r="E119" s="3">
        <v>-0.17442919832600001</v>
      </c>
      <c r="F119" s="3">
        <v>-0.161584178483</v>
      </c>
      <c r="G119" s="3">
        <v>-1.2930839058E-2</v>
      </c>
      <c r="H119" s="3">
        <v>-0.161583989924</v>
      </c>
      <c r="I119" s="3">
        <v>-1.4102112288000001E-2</v>
      </c>
    </row>
    <row r="120" spans="1:9" x14ac:dyDescent="0.25">
      <c r="A120" s="3" t="s">
        <v>39</v>
      </c>
      <c r="B120" s="3">
        <v>-0.131703515731</v>
      </c>
      <c r="C120" s="3">
        <v>2.7704794877559999</v>
      </c>
      <c r="D120" s="3">
        <v>2.902183003487</v>
      </c>
      <c r="E120" s="3">
        <v>-0.17462638969399999</v>
      </c>
      <c r="F120" s="3">
        <v>-0.161645387423</v>
      </c>
      <c r="G120" s="3">
        <v>-1.2930839058E-2</v>
      </c>
      <c r="H120" s="3">
        <v>-0.161643231296</v>
      </c>
      <c r="I120" s="3">
        <v>-1.4038378161E-2</v>
      </c>
    </row>
    <row r="121" spans="1:9" x14ac:dyDescent="0.25">
      <c r="A121" s="3" t="s">
        <v>40</v>
      </c>
      <c r="B121" s="3">
        <v>-8.5513120486000002E-2</v>
      </c>
      <c r="C121" s="3">
        <v>2.8264776167850001</v>
      </c>
      <c r="D121" s="3">
        <v>2.9119907372710001</v>
      </c>
      <c r="E121" s="3">
        <v>-0.17458732221500001</v>
      </c>
      <c r="F121" s="3">
        <v>-0.161623912934</v>
      </c>
      <c r="G121" s="3">
        <v>-1.2930839058E-2</v>
      </c>
      <c r="H121" s="3">
        <v>-0.161622303085</v>
      </c>
      <c r="I121" s="3">
        <v>-1.4041567451000001E-2</v>
      </c>
    </row>
    <row r="122" spans="1:9" x14ac:dyDescent="0.25">
      <c r="A122" s="3" t="s">
        <v>120</v>
      </c>
      <c r="B122" s="3">
        <v>8.3832312143000007E-2</v>
      </c>
      <c r="C122" s="3">
        <v>2.3962064628580002</v>
      </c>
      <c r="D122" s="3">
        <v>2.3123741507150002</v>
      </c>
      <c r="E122" s="3">
        <v>-0.17758021809499999</v>
      </c>
      <c r="F122" s="3">
        <v>-0.161588243479</v>
      </c>
      <c r="G122" s="3">
        <v>-1.6023904653E-2</v>
      </c>
      <c r="H122" s="3">
        <v>-0.161588559411</v>
      </c>
      <c r="I122" s="3">
        <v>-1.69043254E-2</v>
      </c>
    </row>
    <row r="123" spans="1:9" x14ac:dyDescent="0.25">
      <c r="A123" s="3" t="s">
        <v>121</v>
      </c>
      <c r="B123" s="3">
        <v>-9.3009193412999999E-2</v>
      </c>
      <c r="C123" s="3">
        <v>2.118825425561</v>
      </c>
      <c r="D123" s="3">
        <v>2.2118346189740001</v>
      </c>
      <c r="E123" s="3">
        <v>-0.17775392077900001</v>
      </c>
      <c r="F123" s="3">
        <v>-0.16169459080000001</v>
      </c>
      <c r="G123" s="3">
        <v>-1.6023904653E-2</v>
      </c>
      <c r="H123" s="3">
        <v>-0.16169182928299999</v>
      </c>
      <c r="I123" s="3">
        <v>-1.6869109369000001E-2</v>
      </c>
    </row>
    <row r="124" spans="1:9" x14ac:dyDescent="0.25">
      <c r="A124" s="3" t="s">
        <v>122</v>
      </c>
      <c r="B124" s="3">
        <v>-0.103888695679</v>
      </c>
      <c r="C124" s="3">
        <v>2.061477671385</v>
      </c>
      <c r="D124" s="3">
        <v>2.1653663670640002</v>
      </c>
      <c r="E124" s="3">
        <v>-0.17769016414300001</v>
      </c>
      <c r="F124" s="3">
        <v>-0.161626690381</v>
      </c>
      <c r="G124" s="3">
        <v>-1.6023904653E-2</v>
      </c>
      <c r="H124" s="3">
        <v>-0.161626214701</v>
      </c>
      <c r="I124" s="3">
        <v>-1.6849124712000001E-2</v>
      </c>
    </row>
    <row r="125" spans="1:9" x14ac:dyDescent="0.25">
      <c r="A125" s="3" t="s">
        <v>123</v>
      </c>
      <c r="F125" s="3">
        <v>-0.16159238027200001</v>
      </c>
      <c r="G125" s="3">
        <v>-3.8226742084000002E-2</v>
      </c>
      <c r="H125" s="3">
        <v>-0.16158852342900001</v>
      </c>
      <c r="I125" s="3">
        <v>-3.8398275067999997E-2</v>
      </c>
    </row>
    <row r="126" spans="1:9" x14ac:dyDescent="0.25">
      <c r="A126" s="3" t="s">
        <v>124</v>
      </c>
      <c r="B126" s="3">
        <v>2.8893947023350002</v>
      </c>
      <c r="C126" s="3">
        <v>3.3743547665890001</v>
      </c>
      <c r="D126" s="3">
        <v>0.48496006425400001</v>
      </c>
      <c r="E126" s="3">
        <v>-0.19882515715099999</v>
      </c>
      <c r="F126" s="3">
        <v>-0.161657777133</v>
      </c>
      <c r="G126" s="3">
        <v>-3.8267892188000002E-2</v>
      </c>
      <c r="H126" s="3">
        <v>-0.16164951881100001</v>
      </c>
      <c r="I126" s="3">
        <v>-3.8460862018000003E-2</v>
      </c>
    </row>
    <row r="127" spans="1:9" x14ac:dyDescent="0.25">
      <c r="A127" s="3" t="s">
        <v>125</v>
      </c>
      <c r="B127" s="3">
        <v>2.662398015605</v>
      </c>
      <c r="C127" s="3">
        <v>3.0882813289120001</v>
      </c>
      <c r="D127" s="3">
        <v>0.42588331330700002</v>
      </c>
      <c r="E127" s="3">
        <v>-0.19882752758399999</v>
      </c>
      <c r="F127" s="3">
        <v>-0.16159162538399999</v>
      </c>
      <c r="G127" s="3">
        <v>-3.8249955910000001E-2</v>
      </c>
      <c r="H127" s="3">
        <v>-0.161587720879</v>
      </c>
      <c r="I127" s="3">
        <v>-3.8416070779999999E-2</v>
      </c>
    </row>
    <row r="128" spans="1:9" x14ac:dyDescent="0.25">
      <c r="A128" s="3" t="s">
        <v>126</v>
      </c>
      <c r="B128" s="3">
        <v>2.5205111856890001</v>
      </c>
      <c r="C128" s="3">
        <v>2.9392561031860001</v>
      </c>
      <c r="D128" s="3">
        <v>0.41874491749699999</v>
      </c>
      <c r="E128" s="3">
        <v>-0.19905092443799999</v>
      </c>
      <c r="F128" s="3">
        <v>-0.16161836928600001</v>
      </c>
      <c r="G128" s="3">
        <v>-3.8392567029999998E-2</v>
      </c>
      <c r="H128" s="3">
        <v>-0.161609329681</v>
      </c>
      <c r="I128" s="3">
        <v>-3.8561098129E-2</v>
      </c>
    </row>
    <row r="129" spans="1:9" x14ac:dyDescent="0.25">
      <c r="A129" s="3" t="s">
        <v>127</v>
      </c>
      <c r="B129" s="3">
        <v>2.7254300166640002</v>
      </c>
      <c r="C129" s="3">
        <v>3.2194855454320002</v>
      </c>
      <c r="D129" s="3">
        <v>0.49405552876800002</v>
      </c>
      <c r="E129" s="3">
        <v>-0.198842975532</v>
      </c>
      <c r="F129" s="3">
        <v>-0.16158254684699999</v>
      </c>
      <c r="G129" s="3">
        <v>-3.8298490013000001E-2</v>
      </c>
      <c r="H129" s="3">
        <v>-0.16157437367999999</v>
      </c>
      <c r="I129" s="3">
        <v>-3.8494838966999997E-2</v>
      </c>
    </row>
    <row r="130" spans="1:9" x14ac:dyDescent="0.25">
      <c r="A130" s="3" t="s">
        <v>128</v>
      </c>
      <c r="F130" s="3">
        <v>-0.16157215224900001</v>
      </c>
      <c r="G130" s="3">
        <v>-3.8299886828999999E-2</v>
      </c>
      <c r="H130" s="3">
        <v>-0.16156529966200001</v>
      </c>
      <c r="I130" s="3">
        <v>-3.8505511843000002E-2</v>
      </c>
    </row>
    <row r="131" spans="1:9" x14ac:dyDescent="0.25">
      <c r="A131" s="3" t="s">
        <v>129</v>
      </c>
      <c r="B131" s="3">
        <v>-1.4664422331360001</v>
      </c>
      <c r="C131" s="3">
        <v>0.25250183342799998</v>
      </c>
      <c r="D131" s="3">
        <v>1.7189440665639999</v>
      </c>
      <c r="E131" s="3">
        <v>-0.21286245060100001</v>
      </c>
      <c r="F131" s="3">
        <v>-0.161685638641</v>
      </c>
      <c r="G131" s="3">
        <v>-5.0618273688000003E-2</v>
      </c>
      <c r="H131" s="3">
        <v>-0.16167925376</v>
      </c>
      <c r="I131" s="3">
        <v>-5.1279369696999998E-2</v>
      </c>
    </row>
    <row r="132" spans="1:9" x14ac:dyDescent="0.25">
      <c r="A132" s="3" t="s">
        <v>130</v>
      </c>
      <c r="B132" s="3">
        <v>-1.739166295058</v>
      </c>
      <c r="C132" s="3">
        <v>-0.14926382328999999</v>
      </c>
      <c r="D132" s="3">
        <v>1.5899024717679999</v>
      </c>
      <c r="E132" s="3">
        <v>-0.21286177752499999</v>
      </c>
      <c r="F132" s="3">
        <v>-0.16157716213600001</v>
      </c>
      <c r="G132" s="3">
        <v>-5.0622202021999997E-2</v>
      </c>
      <c r="H132" s="3">
        <v>-0.16156627397100001</v>
      </c>
      <c r="I132" s="3">
        <v>-5.1238651974000002E-2</v>
      </c>
    </row>
    <row r="133" spans="1:9" x14ac:dyDescent="0.25">
      <c r="A133" s="3" t="s">
        <v>131</v>
      </c>
      <c r="B133" s="3">
        <v>-1.6824734350999999</v>
      </c>
      <c r="C133" s="3">
        <v>-5.9872933821E-2</v>
      </c>
      <c r="D133" s="3">
        <v>1.6226005012789999</v>
      </c>
      <c r="E133" s="3">
        <v>-0.21292351098000001</v>
      </c>
      <c r="F133" s="3">
        <v>-0.16166543675699999</v>
      </c>
      <c r="G133" s="3">
        <v>-5.0617254022999998E-2</v>
      </c>
      <c r="H133" s="3">
        <v>-0.16165611371499999</v>
      </c>
      <c r="I133" s="3">
        <v>-5.1244592871999999E-2</v>
      </c>
    </row>
    <row r="134" spans="1:9" x14ac:dyDescent="0.25">
      <c r="A134" s="3" t="s">
        <v>132</v>
      </c>
      <c r="F134" s="3">
        <v>-0.161506035977</v>
      </c>
      <c r="G134" s="3">
        <v>-0.10834571920199999</v>
      </c>
      <c r="H134" s="3">
        <v>-0.161486206558</v>
      </c>
      <c r="I134" s="3">
        <v>-0.10917226803299999</v>
      </c>
    </row>
    <row r="135" spans="1:9" x14ac:dyDescent="0.25">
      <c r="A135" s="3" t="s">
        <v>133</v>
      </c>
      <c r="F135" s="3">
        <v>-0.16157036737800001</v>
      </c>
      <c r="G135" s="3">
        <v>-0.108068572601</v>
      </c>
      <c r="H135" s="3">
        <v>-0.16155619668400001</v>
      </c>
      <c r="I135" s="3">
        <v>-0.10885524870299999</v>
      </c>
    </row>
    <row r="136" spans="1:9" x14ac:dyDescent="0.25">
      <c r="A136" s="3" t="s">
        <v>134</v>
      </c>
      <c r="F136" s="3">
        <v>-0.16159339434200001</v>
      </c>
      <c r="G136" s="3">
        <v>-0.10836182876</v>
      </c>
      <c r="H136" s="3">
        <v>-0.16157703120399999</v>
      </c>
      <c r="I136" s="3">
        <v>-0.10915859576299999</v>
      </c>
    </row>
    <row r="137" spans="1:9" x14ac:dyDescent="0.25">
      <c r="A137" s="3" t="s">
        <v>135</v>
      </c>
      <c r="F137" s="3">
        <v>-0.16157763671100001</v>
      </c>
      <c r="G137" s="3">
        <v>-0.108348176714</v>
      </c>
      <c r="H137" s="3">
        <v>-0.16155518285199999</v>
      </c>
      <c r="I137" s="3">
        <v>-0.109158811143</v>
      </c>
    </row>
    <row r="138" spans="1:9" x14ac:dyDescent="0.25">
      <c r="A138" s="3" t="s">
        <v>136</v>
      </c>
      <c r="F138" s="3">
        <v>-0.16162912487200001</v>
      </c>
      <c r="G138" s="3">
        <v>-0.107987059835</v>
      </c>
      <c r="H138" s="3">
        <v>-0.16161303333800001</v>
      </c>
      <c r="I138" s="3">
        <v>-0.108793592045</v>
      </c>
    </row>
    <row r="139" spans="1:9" x14ac:dyDescent="0.25">
      <c r="A139" s="3" t="s">
        <v>137</v>
      </c>
      <c r="F139" s="3">
        <v>-0.16154825792399999</v>
      </c>
      <c r="G139" s="3">
        <v>-0.10797306948800001</v>
      </c>
      <c r="H139" s="3">
        <v>-0.16153066107200001</v>
      </c>
      <c r="I139" s="3">
        <v>-0.108762976351</v>
      </c>
    </row>
    <row r="140" spans="1:9" x14ac:dyDescent="0.25">
      <c r="A140" s="3" t="s">
        <v>138</v>
      </c>
      <c r="F140" s="3">
        <v>-0.161610765805</v>
      </c>
      <c r="G140" s="3">
        <v>-4.1801214617000003E-2</v>
      </c>
      <c r="H140" s="3">
        <v>-0.161599695903</v>
      </c>
      <c r="I140" s="3">
        <v>-4.2748406075000002E-2</v>
      </c>
    </row>
    <row r="141" spans="1:9" x14ac:dyDescent="0.25">
      <c r="A141" s="3" t="s">
        <v>139</v>
      </c>
      <c r="F141" s="3">
        <v>-0.161564545936</v>
      </c>
      <c r="G141" s="3">
        <v>-4.1800687410000002E-2</v>
      </c>
      <c r="H141" s="3">
        <v>-0.16155385990000001</v>
      </c>
      <c r="I141" s="3">
        <v>-4.2656445869999997E-2</v>
      </c>
    </row>
    <row r="142" spans="1:9" x14ac:dyDescent="0.25">
      <c r="A142" s="3" t="s">
        <v>140</v>
      </c>
      <c r="B142" s="3">
        <v>-3.5553332777460001</v>
      </c>
      <c r="C142" s="3">
        <v>-1.2604645196319999</v>
      </c>
      <c r="D142" s="3">
        <v>2.2948687581140002</v>
      </c>
      <c r="E142" s="3">
        <v>-0.20473712351100001</v>
      </c>
      <c r="F142" s="3">
        <v>-0.161583941004</v>
      </c>
      <c r="G142" s="3">
        <v>-4.1799027763999998E-2</v>
      </c>
      <c r="H142" s="3">
        <v>-0.16157041263499999</v>
      </c>
      <c r="I142" s="3">
        <v>-4.2686625361E-2</v>
      </c>
    </row>
    <row r="143" spans="1:9" x14ac:dyDescent="0.25">
      <c r="A143" s="3" t="s">
        <v>141</v>
      </c>
      <c r="B143" s="3">
        <v>-1.6242780881329999</v>
      </c>
      <c r="C143" s="3">
        <v>4.2093880105000002E-2</v>
      </c>
      <c r="D143" s="3">
        <v>1.666371968238</v>
      </c>
      <c r="E143" s="3">
        <v>-0.27773292238399999</v>
      </c>
      <c r="F143" s="3">
        <v>-0.161693862297</v>
      </c>
      <c r="G143" s="3">
        <v>-0.11542040532099999</v>
      </c>
      <c r="H143" s="3">
        <v>-0.16168674885000001</v>
      </c>
      <c r="I143" s="3">
        <v>-0.116062206244</v>
      </c>
    </row>
    <row r="144" spans="1:9" x14ac:dyDescent="0.25">
      <c r="A144" s="3" t="s">
        <v>142</v>
      </c>
      <c r="F144" s="3">
        <v>-0.16157803738900001</v>
      </c>
      <c r="G144" s="3">
        <v>-0.115421021045</v>
      </c>
      <c r="H144" s="3">
        <v>-0.161567115649</v>
      </c>
      <c r="I144" s="3">
        <v>-0.116022587579</v>
      </c>
    </row>
    <row r="145" spans="1:9" x14ac:dyDescent="0.25">
      <c r="A145" s="3" t="s">
        <v>143</v>
      </c>
      <c r="B145" s="3">
        <v>-5.3513834457650002</v>
      </c>
      <c r="C145" s="3">
        <v>-2.8816249971730001</v>
      </c>
      <c r="D145" s="3">
        <v>2.4697584485920001</v>
      </c>
      <c r="E145" s="3">
        <v>-0.17962170340600001</v>
      </c>
      <c r="F145" s="3">
        <v>-0.14957708071100001</v>
      </c>
      <c r="G145" s="3">
        <v>-2.8006388665E-2</v>
      </c>
      <c r="H145" s="3">
        <v>-0.149631522745</v>
      </c>
      <c r="I145" s="3">
        <v>-2.8892627814999999E-2</v>
      </c>
    </row>
    <row r="146" spans="1:9" x14ac:dyDescent="0.25">
      <c r="A146" s="3" t="s">
        <v>144</v>
      </c>
      <c r="B146" s="3">
        <v>-4.9829453451939996</v>
      </c>
      <c r="C146" s="3">
        <v>-2.637586940836</v>
      </c>
      <c r="D146" s="3">
        <v>2.345358404358</v>
      </c>
      <c r="E146" s="3">
        <v>-0.17959437863</v>
      </c>
      <c r="F146" s="3">
        <v>-0.149690608897</v>
      </c>
      <c r="G146" s="3">
        <v>-2.8005866345000002E-2</v>
      </c>
      <c r="H146" s="3">
        <v>-0.14974585273300001</v>
      </c>
      <c r="I146" s="3">
        <v>-2.8843922224999999E-2</v>
      </c>
    </row>
    <row r="147" spans="1:9" x14ac:dyDescent="0.25">
      <c r="A147" s="3" t="s">
        <v>41</v>
      </c>
      <c r="B147" s="3">
        <v>-1.393681499588</v>
      </c>
      <c r="C147" s="3">
        <v>1.5779285639580001</v>
      </c>
      <c r="D147" s="3">
        <v>2.9716100635460001</v>
      </c>
      <c r="E147" s="3">
        <v>-0.16412065736600001</v>
      </c>
      <c r="F147" s="3">
        <v>-0.15065899313200001</v>
      </c>
      <c r="G147" s="3">
        <v>-1.2930839058E-2</v>
      </c>
      <c r="H147" s="3">
        <v>-0.150695033151</v>
      </c>
      <c r="I147" s="3">
        <v>-1.4026625382E-2</v>
      </c>
    </row>
    <row r="148" spans="1:9" x14ac:dyDescent="0.25">
      <c r="A148" s="3" t="s">
        <v>42</v>
      </c>
      <c r="B148" s="3">
        <v>-2.8407259059780001</v>
      </c>
      <c r="C148" s="3">
        <v>0.124919698947</v>
      </c>
      <c r="D148" s="3">
        <v>2.9656456049250002</v>
      </c>
      <c r="E148" s="3">
        <v>-0.164966353639</v>
      </c>
      <c r="F148" s="3">
        <v>-0.150953539374</v>
      </c>
      <c r="G148" s="3">
        <v>-1.2930839058E-2</v>
      </c>
      <c r="H148" s="3">
        <v>-0.15096156868999999</v>
      </c>
      <c r="I148" s="3">
        <v>-1.4052364342999999E-2</v>
      </c>
    </row>
    <row r="149" spans="1:9" x14ac:dyDescent="0.25">
      <c r="A149" s="3" t="s">
        <v>43</v>
      </c>
      <c r="B149" s="3">
        <v>-2.0766749186719999</v>
      </c>
      <c r="C149" s="3">
        <v>0.77215451429100002</v>
      </c>
      <c r="D149" s="3">
        <v>2.848829432963</v>
      </c>
      <c r="E149" s="3">
        <v>-0.16433435200300001</v>
      </c>
      <c r="F149" s="3">
        <v>-0.15061254935000001</v>
      </c>
      <c r="G149" s="3">
        <v>-1.2930839058E-2</v>
      </c>
      <c r="H149" s="3">
        <v>-0.150622159097</v>
      </c>
      <c r="I149" s="3">
        <v>-1.4006290988000001E-2</v>
      </c>
    </row>
    <row r="150" spans="1:9" x14ac:dyDescent="0.25">
      <c r="A150" s="3" t="s">
        <v>44</v>
      </c>
      <c r="B150" s="3">
        <v>-1.1192741508499999</v>
      </c>
      <c r="C150" s="3">
        <v>1.8642572422429999</v>
      </c>
      <c r="D150" s="3">
        <v>2.9835313930930001</v>
      </c>
      <c r="E150" s="3">
        <v>-0.16430902823499999</v>
      </c>
      <c r="F150" s="3">
        <v>-0.15095188022600001</v>
      </c>
      <c r="G150" s="3">
        <v>-1.2930839058E-2</v>
      </c>
      <c r="H150" s="3">
        <v>-0.15099873309600001</v>
      </c>
      <c r="I150" s="3">
        <v>-1.4020353124999999E-2</v>
      </c>
    </row>
    <row r="151" spans="1:9" x14ac:dyDescent="0.25">
      <c r="A151" s="3" t="s">
        <v>145</v>
      </c>
      <c r="B151" s="3">
        <v>-2.649553822808</v>
      </c>
      <c r="C151" s="3">
        <v>-0.244375286059</v>
      </c>
      <c r="D151" s="3">
        <v>2.4051785367490002</v>
      </c>
      <c r="E151" s="3">
        <v>-0.16768959587500001</v>
      </c>
      <c r="F151" s="3">
        <v>-0.15065652960600001</v>
      </c>
      <c r="G151" s="3">
        <v>-1.6023904653E-2</v>
      </c>
      <c r="H151" s="3">
        <v>-0.150696416773</v>
      </c>
      <c r="I151" s="3">
        <v>-1.6900101484000001E-2</v>
      </c>
    </row>
    <row r="152" spans="1:9" x14ac:dyDescent="0.25">
      <c r="A152" s="3" t="s">
        <v>146</v>
      </c>
      <c r="B152" s="3">
        <v>-2.7049610384279998</v>
      </c>
      <c r="C152" s="3">
        <v>-0.57799475914800003</v>
      </c>
      <c r="D152" s="3">
        <v>2.1269662792799999</v>
      </c>
      <c r="E152" s="3">
        <v>-0.168018245865</v>
      </c>
      <c r="F152" s="3">
        <v>-0.15096407610500001</v>
      </c>
      <c r="G152" s="3">
        <v>-1.6023904653E-2</v>
      </c>
      <c r="H152" s="3">
        <v>-0.150974323913</v>
      </c>
      <c r="I152" s="3">
        <v>-1.6823775405000001E-2</v>
      </c>
    </row>
    <row r="153" spans="1:9" x14ac:dyDescent="0.25">
      <c r="A153" s="3" t="s">
        <v>147</v>
      </c>
      <c r="B153" s="3">
        <v>-2.1886421544529999</v>
      </c>
      <c r="C153" s="3">
        <v>-0.12903365790900001</v>
      </c>
      <c r="D153" s="3">
        <v>2.059608496544</v>
      </c>
      <c r="E153" s="3">
        <v>-0.16748137326500001</v>
      </c>
      <c r="F153" s="3">
        <v>-0.150623858955</v>
      </c>
      <c r="G153" s="3">
        <v>-1.6023904653E-2</v>
      </c>
      <c r="H153" s="3">
        <v>-0.15063397492</v>
      </c>
      <c r="I153" s="3">
        <v>-1.6798252026999999E-2</v>
      </c>
    </row>
    <row r="154" spans="1:9" x14ac:dyDescent="0.25">
      <c r="A154" s="3" t="s">
        <v>148</v>
      </c>
      <c r="B154" s="3">
        <v>-2.6164908776779998</v>
      </c>
      <c r="C154" s="3">
        <v>-0.17784413149600001</v>
      </c>
      <c r="D154" s="3">
        <v>2.4386467461820001</v>
      </c>
      <c r="E154" s="3">
        <v>-0.16800750933899999</v>
      </c>
      <c r="F154" s="3">
        <v>-0.15098703607899999</v>
      </c>
      <c r="G154" s="3">
        <v>-1.6023904653E-2</v>
      </c>
      <c r="H154" s="3">
        <v>-0.15104044133700001</v>
      </c>
      <c r="I154" s="3">
        <v>-1.6899330758999999E-2</v>
      </c>
    </row>
    <row r="155" spans="1:9" x14ac:dyDescent="0.25">
      <c r="A155" s="3" t="s">
        <v>149</v>
      </c>
      <c r="B155" s="3">
        <v>6.3588612835099996</v>
      </c>
      <c r="C155" s="3">
        <v>7.3105840505139996</v>
      </c>
      <c r="D155" s="3">
        <v>0.95172276700400005</v>
      </c>
      <c r="E155" s="3">
        <v>-0.18478861968800001</v>
      </c>
      <c r="F155" s="3">
        <v>-0.14958619927899999</v>
      </c>
      <c r="G155" s="3">
        <v>-3.7624382429E-2</v>
      </c>
      <c r="H155" s="3">
        <v>-0.149660703989</v>
      </c>
      <c r="I155" s="3">
        <v>-3.7912369727000003E-2</v>
      </c>
    </row>
    <row r="156" spans="1:9" x14ac:dyDescent="0.25">
      <c r="A156" s="3" t="s">
        <v>150</v>
      </c>
      <c r="B156" s="3">
        <v>6.8846265720820004</v>
      </c>
      <c r="C156" s="3">
        <v>7.7495921595560002</v>
      </c>
      <c r="D156" s="3">
        <v>0.86496558747399999</v>
      </c>
      <c r="E156" s="3">
        <v>-0.18450635513899999</v>
      </c>
      <c r="F156" s="3">
        <v>-0.14958398325200001</v>
      </c>
      <c r="G156" s="3">
        <v>-3.7544587301999999E-2</v>
      </c>
      <c r="H156" s="3">
        <v>-0.14964360907800001</v>
      </c>
      <c r="I156" s="3">
        <v>-3.7814409424000002E-2</v>
      </c>
    </row>
    <row r="157" spans="1:9" x14ac:dyDescent="0.25">
      <c r="A157" s="3" t="s">
        <v>151</v>
      </c>
      <c r="F157" s="3">
        <v>-0.14969428435599999</v>
      </c>
      <c r="G157" s="3">
        <v>-3.7602951863E-2</v>
      </c>
      <c r="H157" s="3">
        <v>-0.14978368071000001</v>
      </c>
      <c r="I157" s="3">
        <v>-3.7866402750999999E-2</v>
      </c>
    </row>
    <row r="158" spans="1:9" x14ac:dyDescent="0.25">
      <c r="A158" s="3" t="s">
        <v>152</v>
      </c>
      <c r="B158" s="3">
        <v>-0.58312247617000001</v>
      </c>
      <c r="C158" s="3">
        <v>1.3413838605299999</v>
      </c>
      <c r="D158" s="3">
        <v>1.9245063366999999</v>
      </c>
      <c r="E158" s="3">
        <v>-0.20011254156</v>
      </c>
      <c r="F158" s="3">
        <v>-0.149479907055</v>
      </c>
      <c r="G158" s="3">
        <v>-5.0410534914000001E-2</v>
      </c>
      <c r="H158" s="3">
        <v>-0.149538846314</v>
      </c>
      <c r="I158" s="3">
        <v>-5.1084601306000003E-2</v>
      </c>
    </row>
    <row r="159" spans="1:9" x14ac:dyDescent="0.25">
      <c r="A159" s="3" t="s">
        <v>153</v>
      </c>
      <c r="F159" s="3">
        <v>-0.14955718572599999</v>
      </c>
      <c r="G159" s="3">
        <v>-5.0416323052000001E-2</v>
      </c>
      <c r="H159" s="3">
        <v>-0.14962820065999999</v>
      </c>
      <c r="I159" s="3">
        <v>-5.1012834829000001E-2</v>
      </c>
    </row>
    <row r="160" spans="1:9" x14ac:dyDescent="0.25">
      <c r="A160" s="3" t="s">
        <v>154</v>
      </c>
      <c r="F160" s="3">
        <v>-0.14960956164200001</v>
      </c>
      <c r="G160" s="3">
        <v>-4.1814895026999997E-2</v>
      </c>
      <c r="H160" s="3">
        <v>-0.149656592886</v>
      </c>
      <c r="I160" s="3">
        <v>-4.2863162700999997E-2</v>
      </c>
    </row>
    <row r="161" spans="1:9" x14ac:dyDescent="0.25">
      <c r="A161" s="3" t="s">
        <v>155</v>
      </c>
      <c r="B161" s="3">
        <v>-4.4213121480649997</v>
      </c>
      <c r="C161" s="3">
        <v>-1.994442641364</v>
      </c>
      <c r="D161" s="3">
        <v>2.4268695067010002</v>
      </c>
      <c r="E161" s="3">
        <v>-0.19316475840799999</v>
      </c>
      <c r="F161" s="3">
        <v>-0.14966681356</v>
      </c>
      <c r="G161" s="3">
        <v>-4.1813956217999999E-2</v>
      </c>
      <c r="H161" s="3">
        <v>-0.14972662219999999</v>
      </c>
      <c r="I161" s="3">
        <v>-4.2678493228999997E-2</v>
      </c>
    </row>
    <row r="162" spans="1:9" x14ac:dyDescent="0.25">
      <c r="A162" s="3" t="s">
        <v>156</v>
      </c>
      <c r="F162" s="3">
        <v>-0.149519820917</v>
      </c>
      <c r="G162" s="3">
        <v>-0.115136368009</v>
      </c>
      <c r="H162" s="3">
        <v>-0.14959126437299999</v>
      </c>
      <c r="I162" s="3">
        <v>-0.115806916821</v>
      </c>
    </row>
    <row r="163" spans="1:9" x14ac:dyDescent="0.25">
      <c r="A163" s="3" t="s">
        <v>157</v>
      </c>
      <c r="F163" s="3">
        <v>-0.14959048022499999</v>
      </c>
      <c r="G163" s="3">
        <v>-0.11513065122299999</v>
      </c>
      <c r="H163" s="3">
        <v>-0.14966029793300001</v>
      </c>
      <c r="I163" s="3">
        <v>-0.115734348938</v>
      </c>
    </row>
    <row r="164" spans="1:9" x14ac:dyDescent="0.25">
      <c r="A164" s="3" t="s">
        <v>158</v>
      </c>
      <c r="B164" s="3">
        <v>-3.8578527187730001</v>
      </c>
      <c r="C164" s="3">
        <v>-1.6268100389419999</v>
      </c>
      <c r="D164" s="3">
        <v>2.2310426798309999</v>
      </c>
      <c r="E164" s="3">
        <v>-0.20950287886800001</v>
      </c>
      <c r="F164" s="3">
        <v>-0.17998808970399999</v>
      </c>
      <c r="G164" s="3">
        <v>-2.8045410866999999E-2</v>
      </c>
      <c r="H164" s="3">
        <v>-0.17997875402499999</v>
      </c>
      <c r="I164" s="3">
        <v>-2.8904505707999999E-2</v>
      </c>
    </row>
    <row r="165" spans="1:9" x14ac:dyDescent="0.25">
      <c r="A165" s="3" t="s">
        <v>159</v>
      </c>
      <c r="F165" s="3">
        <v>-0.179942255839</v>
      </c>
      <c r="G165" s="3">
        <v>-2.8044700765E-2</v>
      </c>
      <c r="H165" s="3">
        <v>-0.17992640243399999</v>
      </c>
      <c r="I165" s="3">
        <v>-2.8841277480999999E-2</v>
      </c>
    </row>
    <row r="166" spans="1:9" x14ac:dyDescent="0.25">
      <c r="A166" s="3" t="s">
        <v>160</v>
      </c>
      <c r="B166" s="3">
        <v>-3.7124533846859999</v>
      </c>
      <c r="C166" s="3">
        <v>-1.6132387979359999</v>
      </c>
      <c r="D166" s="3">
        <v>2.0992145867500001</v>
      </c>
      <c r="E166" s="3">
        <v>-0.209424621428</v>
      </c>
      <c r="F166" s="3">
        <v>-0.17996624670299999</v>
      </c>
      <c r="G166" s="3">
        <v>-2.8044376102000002E-2</v>
      </c>
      <c r="H166" s="3">
        <v>-0.179955488695</v>
      </c>
      <c r="I166" s="3">
        <v>-2.8854682610000001E-2</v>
      </c>
    </row>
    <row r="167" spans="1:9" x14ac:dyDescent="0.25">
      <c r="A167" s="3" t="s">
        <v>45</v>
      </c>
      <c r="B167" s="3">
        <v>0.18614301406</v>
      </c>
      <c r="C167" s="3">
        <v>3.2971589938069998</v>
      </c>
      <c r="D167" s="3">
        <v>3.1110159797470001</v>
      </c>
      <c r="E167" s="3">
        <v>-0.192820119821</v>
      </c>
      <c r="F167" s="3">
        <v>-0.179960178883</v>
      </c>
      <c r="G167" s="3">
        <v>-1.2930839058E-2</v>
      </c>
      <c r="H167" s="3">
        <v>-0.17996000591799999</v>
      </c>
      <c r="I167" s="3">
        <v>-1.4115935268E-2</v>
      </c>
    </row>
    <row r="168" spans="1:9" x14ac:dyDescent="0.25">
      <c r="A168" s="3" t="s">
        <v>46</v>
      </c>
      <c r="B168" s="3">
        <v>-0.115348128888</v>
      </c>
      <c r="C168" s="3">
        <v>2.8079282256160001</v>
      </c>
      <c r="D168" s="3">
        <v>2.9232763545039999</v>
      </c>
      <c r="E168" s="3">
        <v>-0.19300615054299999</v>
      </c>
      <c r="F168" s="3">
        <v>-0.18003137770899999</v>
      </c>
      <c r="G168" s="3">
        <v>-1.2930839058E-2</v>
      </c>
      <c r="H168" s="3">
        <v>-0.180026609901</v>
      </c>
      <c r="I168" s="3">
        <v>-1.4049023874E-2</v>
      </c>
    </row>
    <row r="169" spans="1:9" x14ac:dyDescent="0.25">
      <c r="A169" s="3" t="s">
        <v>47</v>
      </c>
      <c r="F169" s="3">
        <v>-0.179992652822</v>
      </c>
      <c r="G169" s="3">
        <v>-1.2930839058E-2</v>
      </c>
      <c r="H169" s="3">
        <v>-0.17999095368199999</v>
      </c>
      <c r="I169" s="3">
        <v>-1.4055956095999999E-2</v>
      </c>
    </row>
    <row r="170" spans="1:9" x14ac:dyDescent="0.25">
      <c r="A170" s="3" t="s">
        <v>0</v>
      </c>
      <c r="B170" s="3">
        <v>2.1860128291000001E-2</v>
      </c>
      <c r="C170" s="3">
        <v>2.3548369293219999</v>
      </c>
      <c r="D170" s="3">
        <v>2.3329768010310001</v>
      </c>
      <c r="E170" s="3">
        <v>-0.19597748677900001</v>
      </c>
      <c r="F170" s="3">
        <v>-0.17996190820800001</v>
      </c>
      <c r="G170" s="3">
        <v>-1.6023904653E-2</v>
      </c>
      <c r="H170" s="3">
        <v>-0.17996211248499999</v>
      </c>
      <c r="I170" s="3">
        <v>-1.6912284188999999E-2</v>
      </c>
    </row>
    <row r="171" spans="1:9" x14ac:dyDescent="0.25">
      <c r="A171" s="3" t="s">
        <v>1</v>
      </c>
      <c r="B171" s="3">
        <v>-8.1182179702000007E-2</v>
      </c>
      <c r="C171" s="3">
        <v>2.2020178534700001</v>
      </c>
      <c r="D171" s="3">
        <v>2.2832000331720002</v>
      </c>
      <c r="E171" s="3">
        <v>-0.19614037326100001</v>
      </c>
      <c r="F171" s="3">
        <v>-0.180085547953</v>
      </c>
      <c r="G171" s="3">
        <v>-1.6023904653E-2</v>
      </c>
      <c r="H171" s="3">
        <v>-0.180081629031</v>
      </c>
      <c r="I171" s="3">
        <v>-1.6897448421000001E-2</v>
      </c>
    </row>
    <row r="172" spans="1:9" x14ac:dyDescent="0.25">
      <c r="A172" s="3" t="s">
        <v>2</v>
      </c>
      <c r="B172" s="3">
        <v>-0.16433926838099999</v>
      </c>
      <c r="C172" s="3">
        <v>2.0227754279329999</v>
      </c>
      <c r="D172" s="3">
        <v>2.187114696314</v>
      </c>
      <c r="E172" s="3">
        <v>-0.196084436</v>
      </c>
      <c r="F172" s="3">
        <v>-0.179997937834</v>
      </c>
      <c r="G172" s="3">
        <v>-1.6023904653E-2</v>
      </c>
      <c r="H172" s="3">
        <v>-0.17999789897400001</v>
      </c>
      <c r="I172" s="3">
        <v>-1.6856971392E-2</v>
      </c>
    </row>
    <row r="173" spans="1:9" x14ac:dyDescent="0.25">
      <c r="A173" s="3" t="s">
        <v>3</v>
      </c>
      <c r="B173" s="3">
        <v>2.707612607018</v>
      </c>
      <c r="C173" s="3">
        <v>3.2799893212660001</v>
      </c>
      <c r="D173" s="3">
        <v>0.57237671424799996</v>
      </c>
      <c r="E173" s="3">
        <v>-0.21720632685999999</v>
      </c>
      <c r="F173" s="3">
        <v>-0.17991791600900001</v>
      </c>
      <c r="G173" s="3">
        <v>-3.8319685887E-2</v>
      </c>
      <c r="H173" s="3">
        <v>-0.17991241976399999</v>
      </c>
      <c r="I173" s="3">
        <v>-3.8543188878999997E-2</v>
      </c>
    </row>
    <row r="174" spans="1:9" x14ac:dyDescent="0.25">
      <c r="A174" s="3" t="s">
        <v>4</v>
      </c>
      <c r="B174" s="3">
        <v>2.9168174223399999</v>
      </c>
      <c r="C174" s="3">
        <v>3.3968982941510002</v>
      </c>
      <c r="D174" s="3">
        <v>0.48008087181100001</v>
      </c>
      <c r="E174" s="3">
        <v>-0.21718032155200001</v>
      </c>
      <c r="F174" s="3">
        <v>-0.18002487635299999</v>
      </c>
      <c r="G174" s="3">
        <v>-3.8266402130000002E-2</v>
      </c>
      <c r="H174" s="3">
        <v>-0.180014246392</v>
      </c>
      <c r="I174" s="3">
        <v>-3.8459885212999999E-2</v>
      </c>
    </row>
    <row r="175" spans="1:9" x14ac:dyDescent="0.25">
      <c r="A175" s="3" t="s">
        <v>5</v>
      </c>
      <c r="B175" s="3">
        <v>2.746054870834</v>
      </c>
      <c r="C175" s="3">
        <v>3.181361297929</v>
      </c>
      <c r="D175" s="3">
        <v>0.435306427095</v>
      </c>
      <c r="E175" s="3">
        <v>-0.217161770039</v>
      </c>
      <c r="F175" s="3">
        <v>-0.17996910947399999</v>
      </c>
      <c r="G175" s="3">
        <v>-3.8238577484000003E-2</v>
      </c>
      <c r="H175" s="3">
        <v>-0.179963135661</v>
      </c>
      <c r="I175" s="3">
        <v>-3.8410350736E-2</v>
      </c>
    </row>
    <row r="176" spans="1:9" x14ac:dyDescent="0.25">
      <c r="A176" s="3" t="s">
        <v>6</v>
      </c>
      <c r="F176" s="3">
        <v>-0.18002395418600001</v>
      </c>
      <c r="G176" s="3">
        <v>-3.8265381068000003E-2</v>
      </c>
      <c r="H176" s="3">
        <v>-0.180013334926</v>
      </c>
      <c r="I176" s="3">
        <v>-3.8458978368000003E-2</v>
      </c>
    </row>
    <row r="177" spans="1:9" x14ac:dyDescent="0.25">
      <c r="A177" s="3" t="s">
        <v>7</v>
      </c>
      <c r="F177" s="3">
        <v>-0.18002147633000001</v>
      </c>
      <c r="G177" s="3">
        <v>-3.8284144376000001E-2</v>
      </c>
      <c r="H177" s="3">
        <v>-0.180010631033</v>
      </c>
      <c r="I177" s="3">
        <v>-3.8504108734000002E-2</v>
      </c>
    </row>
    <row r="178" spans="1:9" x14ac:dyDescent="0.25">
      <c r="A178" s="3" t="s">
        <v>8</v>
      </c>
      <c r="F178" s="3">
        <v>-0.17994614313400001</v>
      </c>
      <c r="G178" s="3">
        <v>-3.8295526110999997E-2</v>
      </c>
      <c r="H178" s="3">
        <v>-0.17993908957999999</v>
      </c>
      <c r="I178" s="3">
        <v>-3.8503811098000003E-2</v>
      </c>
    </row>
    <row r="179" spans="1:9" x14ac:dyDescent="0.25">
      <c r="A179" s="3" t="s">
        <v>9</v>
      </c>
      <c r="B179" s="3">
        <v>-1.5172063412729999</v>
      </c>
      <c r="C179" s="3">
        <v>0.22496240994700001</v>
      </c>
      <c r="D179" s="3">
        <v>1.7421687512199999</v>
      </c>
      <c r="E179" s="3">
        <v>-0.23125172996599999</v>
      </c>
      <c r="F179" s="3">
        <v>-0.18005526171799999</v>
      </c>
      <c r="G179" s="3">
        <v>-5.0618594950999997E-2</v>
      </c>
      <c r="H179" s="3">
        <v>-0.18004742646399999</v>
      </c>
      <c r="I179" s="3">
        <v>-5.1289987146999998E-2</v>
      </c>
    </row>
    <row r="180" spans="1:9" x14ac:dyDescent="0.25">
      <c r="A180" s="3" t="s">
        <v>10</v>
      </c>
      <c r="B180" s="3">
        <v>-1.7209773745370001</v>
      </c>
      <c r="C180" s="3">
        <v>-0.11634409656</v>
      </c>
      <c r="D180" s="3">
        <v>1.6046332779770001</v>
      </c>
      <c r="E180" s="3">
        <v>-0.23123139961799999</v>
      </c>
      <c r="F180" s="3">
        <v>-0.17995369117099999</v>
      </c>
      <c r="G180" s="3">
        <v>-5.0622222873E-2</v>
      </c>
      <c r="H180" s="3">
        <v>-0.179937621149</v>
      </c>
      <c r="I180" s="3">
        <v>-5.1249465348999997E-2</v>
      </c>
    </row>
    <row r="181" spans="1:9" x14ac:dyDescent="0.25">
      <c r="A181" s="3" t="s">
        <v>11</v>
      </c>
      <c r="B181" s="3">
        <v>-1.7316362429109999</v>
      </c>
      <c r="C181" s="3">
        <v>-7.6963851863999996E-2</v>
      </c>
      <c r="D181" s="3">
        <v>1.654672391047</v>
      </c>
      <c r="E181" s="3">
        <v>-0.231312620734</v>
      </c>
      <c r="F181" s="3">
        <v>-0.18003645189199999</v>
      </c>
      <c r="G181" s="3">
        <v>-5.0616623520000001E-2</v>
      </c>
      <c r="H181" s="3">
        <v>-0.18002713406699999</v>
      </c>
      <c r="I181" s="3">
        <v>-5.1256172688E-2</v>
      </c>
    </row>
    <row r="182" spans="1:9" x14ac:dyDescent="0.25">
      <c r="A182" s="3" t="s">
        <v>12</v>
      </c>
      <c r="F182" s="3">
        <v>-0.17988581767799999</v>
      </c>
      <c r="G182" s="3">
        <v>-0.108347582065</v>
      </c>
      <c r="H182" s="3">
        <v>-0.17986540791200001</v>
      </c>
      <c r="I182" s="3">
        <v>-0.109185001696</v>
      </c>
    </row>
    <row r="183" spans="1:9" x14ac:dyDescent="0.25">
      <c r="A183" s="3" t="s">
        <v>13</v>
      </c>
      <c r="F183" s="3">
        <v>-0.17993156125400001</v>
      </c>
      <c r="G183" s="3">
        <v>-0.10800682211400001</v>
      </c>
      <c r="H183" s="3">
        <v>-0.179912098923</v>
      </c>
      <c r="I183" s="3">
        <v>-0.10889521047800001</v>
      </c>
    </row>
    <row r="184" spans="1:9" x14ac:dyDescent="0.25">
      <c r="A184" s="3" t="s">
        <v>14</v>
      </c>
      <c r="F184" s="3">
        <v>-0.179990243843</v>
      </c>
      <c r="G184" s="3">
        <v>-0.108376891681</v>
      </c>
      <c r="H184" s="3">
        <v>-0.17997146551599999</v>
      </c>
      <c r="I184" s="3">
        <v>-0.109209763719</v>
      </c>
    </row>
    <row r="185" spans="1:9" x14ac:dyDescent="0.25">
      <c r="A185" s="3" t="s">
        <v>15</v>
      </c>
      <c r="F185" s="3">
        <v>-0.17994730713099999</v>
      </c>
      <c r="G185" s="3">
        <v>-0.108350527057</v>
      </c>
      <c r="H185" s="3">
        <v>-0.17992544679700001</v>
      </c>
      <c r="I185" s="3">
        <v>-0.10918479443</v>
      </c>
    </row>
    <row r="186" spans="1:9" x14ac:dyDescent="0.25">
      <c r="A186" s="3" t="s">
        <v>16</v>
      </c>
      <c r="F186" s="3">
        <v>-0.18001692237399999</v>
      </c>
      <c r="G186" s="3">
        <v>-0.10798602030899999</v>
      </c>
      <c r="H186" s="3">
        <v>-0.179995348093</v>
      </c>
      <c r="I186" s="3">
        <v>-0.108815531383</v>
      </c>
    </row>
    <row r="187" spans="1:9" x14ac:dyDescent="0.25">
      <c r="A187" s="3" t="s">
        <v>17</v>
      </c>
      <c r="F187" s="3">
        <v>-0.179912311672</v>
      </c>
      <c r="G187" s="3">
        <v>-0.107967112095</v>
      </c>
      <c r="H187" s="3">
        <v>-0.179890805116</v>
      </c>
      <c r="I187" s="3">
        <v>-0.108799290646</v>
      </c>
    </row>
    <row r="188" spans="1:9" x14ac:dyDescent="0.25">
      <c r="A188" s="3" t="s">
        <v>18</v>
      </c>
      <c r="F188" s="3">
        <v>-0.17997789568</v>
      </c>
      <c r="G188" s="3">
        <v>-4.1800207467E-2</v>
      </c>
      <c r="H188" s="3">
        <v>-0.17996613141199999</v>
      </c>
      <c r="I188" s="3">
        <v>-4.2765811312000003E-2</v>
      </c>
    </row>
    <row r="189" spans="1:9" x14ac:dyDescent="0.25">
      <c r="A189" s="3" t="s">
        <v>19</v>
      </c>
      <c r="B189" s="3">
        <v>-3.5384332624339998</v>
      </c>
      <c r="C189" s="3">
        <v>-1.2831736007229999</v>
      </c>
      <c r="D189" s="3">
        <v>2.2552596617109999</v>
      </c>
      <c r="E189" s="3">
        <v>-0.223091166014</v>
      </c>
      <c r="F189" s="3">
        <v>-0.17994282967200001</v>
      </c>
      <c r="G189" s="3">
        <v>-4.1800618473999997E-2</v>
      </c>
      <c r="H189" s="3">
        <v>-0.179927932229</v>
      </c>
      <c r="I189" s="3">
        <v>-4.2674498839E-2</v>
      </c>
    </row>
    <row r="190" spans="1:9" x14ac:dyDescent="0.25">
      <c r="A190" s="3" t="s">
        <v>20</v>
      </c>
      <c r="B190" s="3">
        <v>-3.6411037051089998</v>
      </c>
      <c r="C190" s="3">
        <v>-1.2856535666319999</v>
      </c>
      <c r="D190" s="3">
        <v>2.3554501384769999</v>
      </c>
      <c r="E190" s="3">
        <v>-0.223136489917</v>
      </c>
      <c r="F190" s="3">
        <v>-0.17995067245499999</v>
      </c>
      <c r="G190" s="3">
        <v>-4.1798994493000001E-2</v>
      </c>
      <c r="H190" s="3">
        <v>-0.17993684064400001</v>
      </c>
      <c r="I190" s="3">
        <v>-4.2709969758000003E-2</v>
      </c>
    </row>
    <row r="191" spans="1:9" x14ac:dyDescent="0.25">
      <c r="A191" s="3" t="s">
        <v>21</v>
      </c>
      <c r="F191" s="3">
        <v>-0.18005644422799999</v>
      </c>
      <c r="G191" s="3">
        <v>-0.115415634021</v>
      </c>
      <c r="H191" s="3">
        <v>-0.18004823988499999</v>
      </c>
      <c r="I191" s="3">
        <v>-0.116068743734</v>
      </c>
    </row>
    <row r="192" spans="1:9" x14ac:dyDescent="0.25">
      <c r="A192" s="3" t="s">
        <v>22</v>
      </c>
      <c r="F192" s="3">
        <v>-0.17995239508800001</v>
      </c>
      <c r="G192" s="3">
        <v>-0.115413854846</v>
      </c>
      <c r="H192" s="3">
        <v>-0.179935816217</v>
      </c>
      <c r="I192" s="3">
        <v>-0.116027150212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L30" sqref="L30"/>
    </sheetView>
  </sheetViews>
  <sheetFormatPr defaultColWidth="10.875" defaultRowHeight="15.75" x14ac:dyDescent="0.25"/>
  <cols>
    <col min="1" max="1" width="20.875" style="3" bestFit="1" customWidth="1"/>
    <col min="2" max="16384" width="10.875" style="3"/>
  </cols>
  <sheetData>
    <row r="1" spans="1:9" x14ac:dyDescent="0.25">
      <c r="A1" s="3" t="s">
        <v>161</v>
      </c>
      <c r="B1" s="1" t="s">
        <v>162</v>
      </c>
      <c r="C1" s="1" t="s">
        <v>163</v>
      </c>
      <c r="D1" s="1" t="s">
        <v>164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25">
      <c r="A2" s="3" t="s">
        <v>177</v>
      </c>
      <c r="B2" s="4">
        <f>VLOOKUP($A2,'delta-CCSD(T)-fno(raw)'!$A$2:$I$192,2,FALSE)</f>
        <v>-4.5846470182939996</v>
      </c>
      <c r="C2" s="4">
        <f>VLOOKUP($A2,'delta-CCSD(T)-fno(raw)'!$A$2:$I$192,3,FALSE)</f>
        <v>-2.4781693061049999</v>
      </c>
      <c r="D2" s="4">
        <f>VLOOKUP($A2,'delta-CCSD(T)-fno(raw)'!$A$2:$I$192,4,FALSE)</f>
        <v>2.1064777121890002</v>
      </c>
      <c r="E2" s="4">
        <f>VLOOKUP($A2,'delta-CCSD(T)-fno(raw)'!$A$2:$I$192,5,FALSE)*2625.5</f>
        <v>-328.10221520349552</v>
      </c>
      <c r="F2" s="4">
        <f>VLOOKUP($A2,'delta-CCSD(T)-fno(raw)'!$A$2:$I$192,6,FALSE)*2625.5</f>
        <v>-249.98691629014101</v>
      </c>
      <c r="G2" s="4">
        <f>VLOOKUP($A2,'delta-CCSD(T)-fno(raw)'!$A$2:$I$192,7,FALSE)*2625.5</f>
        <v>-73.530651895060501</v>
      </c>
      <c r="H2" s="4">
        <f>VLOOKUP($A2,'delta-CCSD(T)-fno(raw)'!$A$2:$I$192,8,FALSE)*2625.5</f>
        <v>-250.14569704158399</v>
      </c>
      <c r="I2" s="4">
        <f>VLOOKUP($A2,'delta-CCSD(T)-fno(raw)'!$A$2:$I$192,9,FALSE)*2625.5</f>
        <v>-75.478348855806502</v>
      </c>
    </row>
    <row r="3" spans="1:9" x14ac:dyDescent="0.25">
      <c r="A3" s="3" t="s">
        <v>23</v>
      </c>
      <c r="B3" s="4">
        <f>VLOOKUP($A3,'delta-CCSD(T)-fno(raw)'!$A$2:$I$192,2,FALSE)</f>
        <v>-1.1936988002740001</v>
      </c>
      <c r="C3" s="4">
        <f>VLOOKUP($A3,'delta-CCSD(T)-fno(raw)'!$A$2:$I$192,3,FALSE)</f>
        <v>1.528964246573</v>
      </c>
      <c r="D3" s="4">
        <f>VLOOKUP($A3,'delta-CCSD(T)-fno(raw)'!$A$2:$I$192,4,FALSE)</f>
        <v>2.7226630468469999</v>
      </c>
      <c r="E3" s="4">
        <f>VLOOKUP($A3,'delta-CCSD(T)-fno(raw)'!$A$2:$I$192,5,FALSE)*2625.5</f>
        <v>-286.82423140109398</v>
      </c>
      <c r="F3" s="4">
        <f>VLOOKUP($A3,'delta-CCSD(T)-fno(raw)'!$A$2:$I$192,6,FALSE)*2625.5</f>
        <v>-251.68061465666599</v>
      </c>
      <c r="G3" s="4">
        <f>VLOOKUP($A3,'delta-CCSD(T)-fno(raw)'!$A$2:$I$192,7,FALSE)*2625.5</f>
        <v>-33.949917944153498</v>
      </c>
      <c r="H3" s="4">
        <f>VLOOKUP($A3,'delta-CCSD(T)-fno(raw)'!$A$2:$I$192,8,FALSE)*2625.5</f>
        <v>-251.8075302528365</v>
      </c>
      <c r="I3" s="4">
        <f>VLOOKUP($A3,'delta-CCSD(T)-fno(raw)'!$A$2:$I$192,9,FALSE)*2625.5</f>
        <v>-36.5456653948305</v>
      </c>
    </row>
    <row r="4" spans="1:9" x14ac:dyDescent="0.25">
      <c r="A4" s="3" t="s">
        <v>24</v>
      </c>
      <c r="B4" s="4">
        <f>VLOOKUP($A4,'delta-CCSD(T)-fno(raw)'!$A$2:$I$192,2,FALSE)</f>
        <v>-2.976370775051</v>
      </c>
      <c r="C4" s="4">
        <f>VLOOKUP($A4,'delta-CCSD(T)-fno(raw)'!$A$2:$I$192,3,FALSE)</f>
        <v>-0.48924658420299999</v>
      </c>
      <c r="D4" s="4">
        <f>VLOOKUP($A4,'delta-CCSD(T)-fno(raw)'!$A$2:$I$192,4,FALSE)</f>
        <v>2.4871241908480002</v>
      </c>
      <c r="E4" s="4">
        <f>VLOOKUP($A4,'delta-CCSD(T)-fno(raw)'!$A$2:$I$192,5,FALSE)*2625.5</f>
        <v>-289.01823248197599</v>
      </c>
      <c r="F4" s="4">
        <f>VLOOKUP($A4,'delta-CCSD(T)-fno(raw)'!$A$2:$I$192,6,FALSE)*2625.5</f>
        <v>-252.09194376277151</v>
      </c>
      <c r="G4" s="4">
        <f>VLOOKUP($A4,'delta-CCSD(T)-fno(raw)'!$A$2:$I$192,7,FALSE)*2625.5</f>
        <v>-33.949917944153498</v>
      </c>
      <c r="H4" s="4">
        <f>VLOOKUP($A4,'delta-CCSD(T)-fno(raw)'!$A$2:$I$192,8,FALSE)*2625.5</f>
        <v>-252.1175888538705</v>
      </c>
      <c r="I4" s="4">
        <f>VLOOKUP($A4,'delta-CCSD(T)-fno(raw)'!$A$2:$I$192,9,FALSE)*2625.5</f>
        <v>-36.411397043901999</v>
      </c>
    </row>
    <row r="5" spans="1:9" x14ac:dyDescent="0.25">
      <c r="A5" s="3" t="s">
        <v>178</v>
      </c>
      <c r="B5" s="4">
        <f>VLOOKUP($A5,'delta-CCSD(T)-fno(raw)'!$A$2:$I$192,2,FALSE)</f>
        <v>-2.5920806800020002</v>
      </c>
      <c r="C5" s="4">
        <f>VLOOKUP($A5,'delta-CCSD(T)-fno(raw)'!$A$2:$I$192,3,FALSE)</f>
        <v>-0.35742508637800002</v>
      </c>
      <c r="D5" s="4">
        <f>VLOOKUP($A5,'delta-CCSD(T)-fno(raw)'!$A$2:$I$192,4,FALSE)</f>
        <v>2.2346555936239998</v>
      </c>
      <c r="E5" s="4">
        <f>VLOOKUP($A5,'delta-CCSD(T)-fno(raw)'!$A$2:$I$192,5,FALSE)*2625.5</f>
        <v>-296.44881395979002</v>
      </c>
      <c r="F5" s="4">
        <f>VLOOKUP($A5,'delta-CCSD(T)-fno(raw)'!$A$2:$I$192,6,FALSE)*2625.5</f>
        <v>-251.78597161333602</v>
      </c>
      <c r="G5" s="4">
        <f>VLOOKUP($A5,'delta-CCSD(T)-fno(raw)'!$A$2:$I$192,7,FALSE)*2625.5</f>
        <v>-42.070761666451503</v>
      </c>
      <c r="H5" s="4">
        <f>VLOOKUP($A5,'delta-CCSD(T)-fno(raw)'!$A$2:$I$192,8,FALSE)*2625.5</f>
        <v>-251.92914341808748</v>
      </c>
      <c r="I5" s="4">
        <f>VLOOKUP($A5,'delta-CCSD(T)-fno(raw)'!$A$2:$I$192,9,FALSE)*2625.5</f>
        <v>-44.162245455323998</v>
      </c>
    </row>
    <row r="6" spans="1:9" x14ac:dyDescent="0.25">
      <c r="A6" s="3" t="s">
        <v>179</v>
      </c>
      <c r="B6" s="4">
        <f>VLOOKUP($A6,'delta-CCSD(T)-fno(raw)'!$A$2:$I$192,2,FALSE)</f>
        <v>-2.7088820073869999</v>
      </c>
      <c r="C6" s="4">
        <f>VLOOKUP($A6,'delta-CCSD(T)-fno(raw)'!$A$2:$I$192,3,FALSE)</f>
        <v>-0.97335333470200003</v>
      </c>
      <c r="D6" s="4">
        <f>VLOOKUP($A6,'delta-CCSD(T)-fno(raw)'!$A$2:$I$192,4,FALSE)</f>
        <v>1.7355286726850001</v>
      </c>
      <c r="E6" s="4">
        <f>VLOOKUP($A6,'delta-CCSD(T)-fno(raw)'!$A$2:$I$192,5,FALSE)*2625.5</f>
        <v>-296.92480117037951</v>
      </c>
      <c r="F6" s="4">
        <f>VLOOKUP($A6,'delta-CCSD(T)-fno(raw)'!$A$2:$I$192,6,FALSE)*2625.5</f>
        <v>-252.14515749654049</v>
      </c>
      <c r="G6" s="4">
        <f>VLOOKUP($A6,'delta-CCSD(T)-fno(raw)'!$A$2:$I$192,7,FALSE)*2625.5</f>
        <v>-42.070761666451503</v>
      </c>
      <c r="H6" s="4">
        <f>VLOOKUP($A6,'delta-CCSD(T)-fno(raw)'!$A$2:$I$192,8,FALSE)*2625.5</f>
        <v>-252.17198520998301</v>
      </c>
      <c r="I6" s="4">
        <f>VLOOKUP($A6,'delta-CCSD(T)-fno(raw)'!$A$2:$I$192,9,FALSE)*2625.5</f>
        <v>-43.779462625694002</v>
      </c>
    </row>
    <row r="7" spans="1:9" x14ac:dyDescent="0.25">
      <c r="A7" s="3" t="s">
        <v>180</v>
      </c>
      <c r="B7" s="4">
        <f>VLOOKUP($A7,'delta-CCSD(T)-fno(raw)'!$A$2:$I$192,2,FALSE)</f>
        <v>6.2518844563520002</v>
      </c>
      <c r="C7" s="4">
        <f>VLOOKUP($A7,'delta-CCSD(T)-fno(raw)'!$A$2:$I$192,3,FALSE)</f>
        <v>7.0134726196379997</v>
      </c>
      <c r="D7" s="4">
        <f>VLOOKUP($A7,'delta-CCSD(T)-fno(raw)'!$A$2:$I$192,4,FALSE)</f>
        <v>0.76158816328599999</v>
      </c>
      <c r="E7" s="4">
        <f>VLOOKUP($A7,'delta-CCSD(T)-fno(raw)'!$A$2:$I$192,5,FALSE)*2625.5</f>
        <v>-342.12402396708148</v>
      </c>
      <c r="F7" s="4">
        <f>VLOOKUP($A7,'delta-CCSD(T)-fno(raw)'!$A$2:$I$192,6,FALSE)*2625.5</f>
        <v>-249.96464018813199</v>
      </c>
      <c r="G7" s="4">
        <f>VLOOKUP($A7,'delta-CCSD(T)-fno(raw)'!$A$2:$I$192,7,FALSE)*2625.5</f>
        <v>-98.411268235301506</v>
      </c>
      <c r="H7" s="4">
        <f>VLOOKUP($A7,'delta-CCSD(T)-fno(raw)'!$A$2:$I$192,8,FALSE)*2625.5</f>
        <v>-250.1303230298835</v>
      </c>
      <c r="I7" s="4">
        <f>VLOOKUP($A7,'delta-CCSD(T)-fno(raw)'!$A$2:$I$192,9,FALSE)*2625.5</f>
        <v>-99.007173556836008</v>
      </c>
    </row>
    <row r="8" spans="1:9" x14ac:dyDescent="0.25">
      <c r="A8" s="3" t="s">
        <v>181</v>
      </c>
      <c r="B8" s="4">
        <f>VLOOKUP($A8,'delta-CCSD(T)-fno(raw)'!$A$2:$I$192,2,FALSE)</f>
        <v>2.1771580914289999</v>
      </c>
      <c r="C8" s="4">
        <f>VLOOKUP($A8,'delta-CCSD(T)-fno(raw)'!$A$2:$I$192,3,FALSE)</f>
        <v>2.8771491970519998</v>
      </c>
      <c r="D8" s="4">
        <f>VLOOKUP($A8,'delta-CCSD(T)-fno(raw)'!$A$2:$I$192,4,FALSE)</f>
        <v>0.69999110562300004</v>
      </c>
      <c r="E8" s="4">
        <f>VLOOKUP($A8,'delta-CCSD(T)-fno(raw)'!$A$2:$I$192,5,FALSE)*2625.5</f>
        <v>-346.9652390094185</v>
      </c>
      <c r="F8" s="4">
        <f>VLOOKUP($A8,'delta-CCSD(T)-fno(raw)'!$A$2:$I$192,6,FALSE)*2625.5</f>
        <v>-250.22798485609351</v>
      </c>
      <c r="G8" s="4">
        <f>VLOOKUP($A8,'delta-CCSD(T)-fno(raw)'!$A$2:$I$192,7,FALSE)*2625.5</f>
        <v>-98.914412244754502</v>
      </c>
      <c r="H8" s="4">
        <f>VLOOKUP($A8,'delta-CCSD(T)-fno(raw)'!$A$2:$I$192,8,FALSE)*2625.5</f>
        <v>-250.27430917546801</v>
      </c>
      <c r="I8" s="4">
        <f>VLOOKUP($A8,'delta-CCSD(T)-fno(raw)'!$A$2:$I$192,9,FALSE)*2625.5</f>
        <v>-99.568079031002497</v>
      </c>
    </row>
    <row r="9" spans="1:9" x14ac:dyDescent="0.25">
      <c r="A9" s="3" t="s">
        <v>182</v>
      </c>
      <c r="B9" s="4">
        <f>VLOOKUP($A9,'delta-CCSD(T)-fno(raw)'!$A$2:$I$192,2,FALSE)</f>
        <v>-0.74362503839000005</v>
      </c>
      <c r="C9" s="4">
        <f>VLOOKUP($A9,'delta-CCSD(T)-fno(raw)'!$A$2:$I$192,3,FALSE)</f>
        <v>0.86275947171599998</v>
      </c>
      <c r="D9" s="4">
        <f>VLOOKUP($A9,'delta-CCSD(T)-fno(raw)'!$A$2:$I$192,4,FALSE)</f>
        <v>1.6063845101059999</v>
      </c>
      <c r="E9" s="4">
        <f>VLOOKUP($A9,'delta-CCSD(T)-fno(raw)'!$A$2:$I$192,5,FALSE)*2625.5</f>
        <v>-382.98462508215897</v>
      </c>
      <c r="F9" s="4">
        <f>VLOOKUP($A9,'delta-CCSD(T)-fno(raw)'!$A$2:$I$192,6,FALSE)*2625.5</f>
        <v>-249.8834311915725</v>
      </c>
      <c r="G9" s="4">
        <f>VLOOKUP($A9,'delta-CCSD(T)-fno(raw)'!$A$2:$I$192,7,FALSE)*2625.5</f>
        <v>-132.35756885219649</v>
      </c>
      <c r="H9" s="4">
        <f>VLOOKUP($A9,'delta-CCSD(T)-fno(raw)'!$A$2:$I$192,8,FALSE)*2625.5</f>
        <v>-250.06020319489301</v>
      </c>
      <c r="I9" s="4">
        <f>VLOOKUP($A9,'delta-CCSD(T)-fno(raw)'!$A$2:$I$192,9,FALSE)*2625.5</f>
        <v>-133.78718135898251</v>
      </c>
    </row>
    <row r="10" spans="1:9" x14ac:dyDescent="0.25">
      <c r="A10" s="3" t="s">
        <v>183</v>
      </c>
      <c r="B10" s="4">
        <f>VLOOKUP($A10,'delta-CCSD(T)-fno(raw)'!$A$2:$I$192,2,FALSE)</f>
        <v>3.0490541928749999</v>
      </c>
      <c r="C10" s="4">
        <f>VLOOKUP($A10,'delta-CCSD(T)-fno(raw)'!$A$2:$I$192,3,FALSE)</f>
        <v>5.4892413960460003</v>
      </c>
      <c r="D10" s="4">
        <f>VLOOKUP($A10,'delta-CCSD(T)-fno(raw)'!$A$2:$I$192,4,FALSE)</f>
        <v>2.4401872031709999</v>
      </c>
      <c r="E10" s="4">
        <f>VLOOKUP($A10,'delta-CCSD(T)-fno(raw)'!$A$2:$I$192,5,FALSE)*2625.5</f>
        <v>-530.6167905260005</v>
      </c>
      <c r="F10" s="4">
        <f>VLOOKUP($A10,'delta-CCSD(T)-fno(raw)'!$A$2:$I$192,6,FALSE)*2625.5</f>
        <v>-250.017695688267</v>
      </c>
      <c r="G10" s="4">
        <f>VLOOKUP($A10,'delta-CCSD(T)-fno(raw)'!$A$2:$I$192,7,FALSE)*2625.5</f>
        <v>-283.64814903060852</v>
      </c>
      <c r="H10" s="4">
        <f>VLOOKUP($A10,'delta-CCSD(T)-fno(raw)'!$A$2:$I$192,8,FALSE)*2625.5</f>
        <v>-250.26272102187099</v>
      </c>
      <c r="I10" s="4">
        <f>VLOOKUP($A10,'delta-CCSD(T)-fno(raw)'!$A$2:$I$192,9,FALSE)*2625.5</f>
        <v>-285.84331090017599</v>
      </c>
    </row>
    <row r="11" spans="1:9" x14ac:dyDescent="0.25">
      <c r="A11" s="3" t="s">
        <v>184</v>
      </c>
      <c r="B11" s="4">
        <f>VLOOKUP($A11,'delta-CCSD(T)-fno(raw)'!$A$2:$I$192,2,FALSE)</f>
        <v>0</v>
      </c>
      <c r="C11" s="4">
        <f>VLOOKUP($A11,'delta-CCSD(T)-fno(raw)'!$A$2:$I$192,3,FALSE)</f>
        <v>0</v>
      </c>
      <c r="D11" s="4">
        <f>VLOOKUP($A11,'delta-CCSD(T)-fno(raw)'!$A$2:$I$192,4,FALSE)</f>
        <v>0</v>
      </c>
      <c r="E11" s="4">
        <f>VLOOKUP($A11,'delta-CCSD(T)-fno(raw)'!$A$2:$I$192,5,FALSE)*2625.5</f>
        <v>0</v>
      </c>
      <c r="F11" s="4">
        <f>VLOOKUP($A11,'delta-CCSD(T)-fno(raw)'!$A$2:$I$192,6,FALSE)*2625.5</f>
        <v>-250.4626455191005</v>
      </c>
      <c r="G11" s="4">
        <f>VLOOKUP($A11,'delta-CCSD(T)-fno(raw)'!$A$2:$I$192,7,FALSE)*2625.5</f>
        <v>-283.32599500837352</v>
      </c>
      <c r="H11" s="4">
        <f>VLOOKUP($A11,'delta-CCSD(T)-fno(raw)'!$A$2:$I$192,8,FALSE)*2625.5</f>
        <v>-250.50943764218849</v>
      </c>
      <c r="I11" s="4">
        <f>VLOOKUP($A11,'delta-CCSD(T)-fno(raw)'!$A$2:$I$192,9,FALSE)*2625.5</f>
        <v>-285.00169595572152</v>
      </c>
    </row>
    <row r="12" spans="1:9" x14ac:dyDescent="0.25">
      <c r="A12" s="3" t="s">
        <v>185</v>
      </c>
      <c r="B12" s="4">
        <f>VLOOKUP($A12,'delta-CCSD(T)-fno(raw)'!$A$2:$I$192,2,FALSE)</f>
        <v>0</v>
      </c>
      <c r="C12" s="4">
        <f>VLOOKUP($A12,'delta-CCSD(T)-fno(raw)'!$A$2:$I$192,3,FALSE)</f>
        <v>0</v>
      </c>
      <c r="D12" s="4">
        <f>VLOOKUP($A12,'delta-CCSD(T)-fno(raw)'!$A$2:$I$192,4,FALSE)</f>
        <v>0</v>
      </c>
      <c r="E12" s="4">
        <f>VLOOKUP($A12,'delta-CCSD(T)-fno(raw)'!$A$2:$I$192,5,FALSE)*2625.5</f>
        <v>0</v>
      </c>
      <c r="F12" s="4">
        <f>VLOOKUP($A12,'delta-CCSD(T)-fno(raw)'!$A$2:$I$192,6,FALSE)*2625.5</f>
        <v>-250.24106795888849</v>
      </c>
      <c r="G12" s="4">
        <f>VLOOKUP($A12,'delta-CCSD(T)-fno(raw)'!$A$2:$I$192,7,FALSE)*2625.5</f>
        <v>-283.37655048902997</v>
      </c>
      <c r="H12" s="4">
        <f>VLOOKUP($A12,'delta-CCSD(T)-fno(raw)'!$A$2:$I$192,8,FALSE)*2625.5</f>
        <v>-250.387643068015</v>
      </c>
      <c r="I12" s="4">
        <f>VLOOKUP($A12,'delta-CCSD(T)-fno(raw)'!$A$2:$I$192,9,FALSE)*2625.5</f>
        <v>-285.37434822533851</v>
      </c>
    </row>
    <row r="13" spans="1:9" x14ac:dyDescent="0.25">
      <c r="A13" s="3" t="s">
        <v>186</v>
      </c>
      <c r="B13" s="4">
        <f>VLOOKUP($A13,'delta-CCSD(T)-fno(raw)'!$A$2:$I$192,2,FALSE)</f>
        <v>-4.0476701463379996</v>
      </c>
      <c r="C13" s="4">
        <f>VLOOKUP($A13,'delta-CCSD(T)-fno(raw)'!$A$2:$I$192,3,FALSE)</f>
        <v>-1.78895823043</v>
      </c>
      <c r="D13" s="4">
        <f>VLOOKUP($A13,'delta-CCSD(T)-fno(raw)'!$A$2:$I$192,4,FALSE)</f>
        <v>2.258711915908</v>
      </c>
      <c r="E13" s="4">
        <f>VLOOKUP($A13,'delta-CCSD(T)-fno(raw)'!$A$2:$I$192,5,FALSE)*2625.5</f>
        <v>-363.85869331294049</v>
      </c>
      <c r="F13" s="4">
        <f>VLOOKUP($A13,'delta-CCSD(T)-fno(raw)'!$A$2:$I$192,6,FALSE)*2625.5</f>
        <v>-250.028822636032</v>
      </c>
      <c r="G13" s="4">
        <f>VLOOKUP($A13,'delta-CCSD(T)-fno(raw)'!$A$2:$I$192,7,FALSE)*2625.5</f>
        <v>-109.78220053057001</v>
      </c>
      <c r="H13" s="4">
        <f>VLOOKUP($A13,'delta-CCSD(T)-fno(raw)'!$A$2:$I$192,8,FALSE)*2625.5</f>
        <v>-250.16223596400499</v>
      </c>
      <c r="I13" s="4">
        <f>VLOOKUP($A13,'delta-CCSD(T)-fno(raw)'!$A$2:$I$192,9,FALSE)*2625.5</f>
        <v>-111.907499118505</v>
      </c>
    </row>
    <row r="14" spans="1:9" x14ac:dyDescent="0.25">
      <c r="A14" s="3" t="s">
        <v>187</v>
      </c>
      <c r="B14" s="4">
        <f>VLOOKUP($A14,'delta-CCSD(T)-fno(raw)'!$A$2:$I$192,2,FALSE)</f>
        <v>-1.175646594789</v>
      </c>
      <c r="C14" s="4">
        <f>VLOOKUP($A14,'delta-CCSD(T)-fno(raw)'!$A$2:$I$192,3,FALSE)</f>
        <v>0.35488915005999999</v>
      </c>
      <c r="D14" s="4">
        <f>VLOOKUP($A14,'delta-CCSD(T)-fno(raw)'!$A$2:$I$192,4,FALSE)</f>
        <v>1.530535744849</v>
      </c>
      <c r="E14" s="4">
        <f>VLOOKUP($A14,'delta-CCSD(T)-fno(raw)'!$A$2:$I$192,5,FALSE)*2625.5</f>
        <v>-553.57154617061701</v>
      </c>
      <c r="F14" s="4">
        <f>VLOOKUP($A14,'delta-CCSD(T)-fno(raw)'!$A$2:$I$192,6,FALSE)*2625.5</f>
        <v>-250.14872821284001</v>
      </c>
      <c r="G14" s="4">
        <f>VLOOKUP($A14,'delta-CCSD(T)-fno(raw)'!$A$2:$I$192,7,FALSE)*2625.5</f>
        <v>-302.24717136298801</v>
      </c>
      <c r="H14" s="4">
        <f>VLOOKUP($A14,'delta-CCSD(T)-fno(raw)'!$A$2:$I$192,8,FALSE)*2625.5</f>
        <v>-250.3482488189025</v>
      </c>
      <c r="I14" s="4">
        <f>VLOOKUP($A14,'delta-CCSD(T)-fno(raw)'!$A$2:$I$192,9,FALSE)*2625.5</f>
        <v>-303.5781865017745</v>
      </c>
    </row>
    <row r="15" spans="1:9" x14ac:dyDescent="0.25">
      <c r="A15" s="3" t="s">
        <v>188</v>
      </c>
      <c r="B15" s="4">
        <f>VLOOKUP($A15,'delta-CCSD(T)-fno(raw)'!$A$2:$I$192,2,FALSE)</f>
        <v>-3.5069286460720002</v>
      </c>
      <c r="C15" s="4">
        <f>VLOOKUP($A15,'delta-CCSD(T)-fno(raw)'!$A$2:$I$192,3,FALSE)</f>
        <v>-1.5107708784539999</v>
      </c>
      <c r="D15" s="4">
        <f>VLOOKUP($A15,'delta-CCSD(T)-fno(raw)'!$A$2:$I$192,4,FALSE)</f>
        <v>1.996157767618</v>
      </c>
      <c r="E15" s="4">
        <f>VLOOKUP($A15,'delta-CCSD(T)-fno(raw)'!$A$2:$I$192,5,FALSE)*2625.5</f>
        <v>-405.541050345146</v>
      </c>
      <c r="F15" s="4">
        <f>VLOOKUP($A15,'delta-CCSD(T)-fno(raw)'!$A$2:$I$192,6,FALSE)*2625.5</f>
        <v>-328.40151049901647</v>
      </c>
      <c r="G15" s="4">
        <f>VLOOKUP($A15,'delta-CCSD(T)-fno(raw)'!$A$2:$I$192,7,FALSE)*2625.5</f>
        <v>-73.632611200056999</v>
      </c>
      <c r="H15" s="4">
        <f>VLOOKUP($A15,'delta-CCSD(T)-fno(raw)'!$A$2:$I$192,8,FALSE)*2625.5</f>
        <v>-328.36392069304196</v>
      </c>
      <c r="I15" s="4">
        <f>VLOOKUP($A15,'delta-CCSD(T)-fno(raw)'!$A$2:$I$192,9,FALSE)*2625.5</f>
        <v>-75.666358773649506</v>
      </c>
    </row>
    <row r="16" spans="1:9" x14ac:dyDescent="0.25">
      <c r="A16" s="3" t="s">
        <v>189</v>
      </c>
      <c r="B16" s="4">
        <f>VLOOKUP($A16,'delta-CCSD(T)-fno(raw)'!$A$2:$I$192,2,FALSE)</f>
        <v>-3.4067683021700002</v>
      </c>
      <c r="C16" s="4">
        <f>VLOOKUP($A16,'delta-CCSD(T)-fno(raw)'!$A$2:$I$192,3,FALSE)</f>
        <v>-1.5441945856620001</v>
      </c>
      <c r="D16" s="4">
        <f>VLOOKUP($A16,'delta-CCSD(T)-fno(raw)'!$A$2:$I$192,4,FALSE)</f>
        <v>1.8625737165080001</v>
      </c>
      <c r="E16" s="4">
        <f>VLOOKUP($A16,'delta-CCSD(T)-fno(raw)'!$A$2:$I$192,5,FALSE)*2625.5</f>
        <v>-405.37979159954403</v>
      </c>
      <c r="F16" s="4">
        <f>VLOOKUP($A16,'delta-CCSD(T)-fno(raw)'!$A$2:$I$192,6,FALSE)*2625.5</f>
        <v>-328.34099142176848</v>
      </c>
      <c r="G16" s="4">
        <f>VLOOKUP($A16,'delta-CCSD(T)-fno(raw)'!$A$2:$I$192,7,FALSE)*2625.5</f>
        <v>-73.632031875605506</v>
      </c>
      <c r="H16" s="4">
        <f>VLOOKUP($A16,'delta-CCSD(T)-fno(raw)'!$A$2:$I$192,8,FALSE)*2625.5</f>
        <v>-328.29645596844045</v>
      </c>
      <c r="I16" s="4">
        <f>VLOOKUP($A16,'delta-CCSD(T)-fno(raw)'!$A$2:$I$192,9,FALSE)*2625.5</f>
        <v>-75.539141045440999</v>
      </c>
    </row>
    <row r="17" spans="1:9" x14ac:dyDescent="0.25">
      <c r="A17" s="3" t="s">
        <v>25</v>
      </c>
      <c r="B17" s="4">
        <f>VLOOKUP($A17,'delta-CCSD(T)-fno(raw)'!$A$2:$I$192,2,FALSE)</f>
        <v>0.203785224091</v>
      </c>
      <c r="C17" s="4">
        <f>VLOOKUP($A17,'delta-CCSD(T)-fno(raw)'!$A$2:$I$192,3,FALSE)</f>
        <v>3.0176516664549999</v>
      </c>
      <c r="D17" s="4">
        <f>VLOOKUP($A17,'delta-CCSD(T)-fno(raw)'!$A$2:$I$192,4,FALSE)</f>
        <v>2.8138664423640001</v>
      </c>
      <c r="E17" s="4">
        <f>VLOOKUP($A17,'delta-CCSD(T)-fno(raw)'!$A$2:$I$192,5,FALSE)*2625.5</f>
        <v>-362.11194436909301</v>
      </c>
      <c r="F17" s="4">
        <f>VLOOKUP($A17,'delta-CCSD(T)-fno(raw)'!$A$2:$I$192,6,FALSE)*2625.5</f>
        <v>-328.36581164640501</v>
      </c>
      <c r="G17" s="4">
        <f>VLOOKUP($A17,'delta-CCSD(T)-fno(raw)'!$A$2:$I$192,7,FALSE)*2625.5</f>
        <v>-33.949917946779003</v>
      </c>
      <c r="H17" s="4">
        <f>VLOOKUP($A17,'delta-CCSD(T)-fno(raw)'!$A$2:$I$192,8,FALSE)*2625.5</f>
        <v>-328.35150600053896</v>
      </c>
      <c r="I17" s="4">
        <f>VLOOKUP($A17,'delta-CCSD(T)-fno(raw)'!$A$2:$I$192,9,FALSE)*2625.5</f>
        <v>-36.778090035009498</v>
      </c>
    </row>
    <row r="18" spans="1:9" x14ac:dyDescent="0.25">
      <c r="A18" s="3" t="s">
        <v>26</v>
      </c>
      <c r="B18" s="4">
        <f>VLOOKUP($A18,'delta-CCSD(T)-fno(raw)'!$A$2:$I$192,2,FALSE)</f>
        <v>-9.4935079052999999E-2</v>
      </c>
      <c r="C18" s="4">
        <f>VLOOKUP($A18,'delta-CCSD(T)-fno(raw)'!$A$2:$I$192,3,FALSE)</f>
        <v>2.5592933047269999</v>
      </c>
      <c r="D18" s="4">
        <f>VLOOKUP($A18,'delta-CCSD(T)-fno(raw)'!$A$2:$I$192,4,FALSE)</f>
        <v>2.65422838378</v>
      </c>
      <c r="E18" s="4">
        <f>VLOOKUP($A18,'delta-CCSD(T)-fno(raw)'!$A$2:$I$192,5,FALSE)*2625.5</f>
        <v>-362.50813010579651</v>
      </c>
      <c r="F18" s="4">
        <f>VLOOKUP($A18,'delta-CCSD(T)-fno(raw)'!$A$2:$I$192,6,FALSE)*2625.5</f>
        <v>-328.46327708258946</v>
      </c>
      <c r="G18" s="4">
        <f>VLOOKUP($A18,'delta-CCSD(T)-fno(raw)'!$A$2:$I$192,7,FALSE)*2625.5</f>
        <v>-33.949917944153498</v>
      </c>
      <c r="H18" s="4">
        <f>VLOOKUP($A18,'delta-CCSD(T)-fno(raw)'!$A$2:$I$192,8,FALSE)*2625.5</f>
        <v>-328.45117870770099</v>
      </c>
      <c r="I18" s="4">
        <f>VLOOKUP($A18,'delta-CCSD(T)-fno(raw)'!$A$2:$I$192,9,FALSE)*2625.5</f>
        <v>-36.616244702823003</v>
      </c>
    </row>
    <row r="19" spans="1:9" x14ac:dyDescent="0.25">
      <c r="A19" s="3" t="s">
        <v>190</v>
      </c>
      <c r="B19" s="4">
        <f>VLOOKUP($A19,'delta-CCSD(T)-fno(raw)'!$A$2:$I$192,2,FALSE)</f>
        <v>0.15370866876600001</v>
      </c>
      <c r="C19" s="4">
        <f>VLOOKUP($A19,'delta-CCSD(T)-fno(raw)'!$A$2:$I$192,3,FALSE)</f>
        <v>2.248917083831</v>
      </c>
      <c r="D19" s="4">
        <f>VLOOKUP($A19,'delta-CCSD(T)-fno(raw)'!$A$2:$I$192,4,FALSE)</f>
        <v>2.0952084150650001</v>
      </c>
      <c r="E19" s="4">
        <f>VLOOKUP($A19,'delta-CCSD(T)-fno(raw)'!$A$2:$I$192,5,FALSE)*2625.5</f>
        <v>-370.27442789914744</v>
      </c>
      <c r="F19" s="4">
        <f>VLOOKUP($A19,'delta-CCSD(T)-fno(raw)'!$A$2:$I$192,6,FALSE)*2625.5</f>
        <v>-328.35737490146198</v>
      </c>
      <c r="G19" s="4">
        <f>VLOOKUP($A19,'delta-CCSD(T)-fno(raw)'!$A$2:$I$192,7,FALSE)*2625.5</f>
        <v>-42.070761666451503</v>
      </c>
      <c r="H19" s="4">
        <f>VLOOKUP($A19,'delta-CCSD(T)-fno(raw)'!$A$2:$I$192,8,FALSE)*2625.5</f>
        <v>-328.34392272425549</v>
      </c>
      <c r="I19" s="4">
        <f>VLOOKUP($A19,'delta-CCSD(T)-fno(raw)'!$A$2:$I$192,9,FALSE)*2625.5</f>
        <v>-44.179422258723001</v>
      </c>
    </row>
    <row r="20" spans="1:9" x14ac:dyDescent="0.25">
      <c r="A20" s="3" t="s">
        <v>191</v>
      </c>
      <c r="B20" s="4">
        <f>VLOOKUP($A20,'delta-CCSD(T)-fno(raw)'!$A$2:$I$192,2,FALSE)</f>
        <v>-1.5852850389999999E-2</v>
      </c>
      <c r="C20" s="4">
        <f>VLOOKUP($A20,'delta-CCSD(T)-fno(raw)'!$A$2:$I$192,3,FALSE)</f>
        <v>1.9621234793810001</v>
      </c>
      <c r="D20" s="4">
        <f>VLOOKUP($A20,'delta-CCSD(T)-fno(raw)'!$A$2:$I$192,4,FALSE)</f>
        <v>1.977976329771</v>
      </c>
      <c r="E20" s="4">
        <f>VLOOKUP($A20,'delta-CCSD(T)-fno(raw)'!$A$2:$I$192,5,FALSE)*2625.5</f>
        <v>-370.52788618909801</v>
      </c>
      <c r="F20" s="4">
        <f>VLOOKUP($A20,'delta-CCSD(T)-fno(raw)'!$A$2:$I$192,6,FALSE)*2625.5</f>
        <v>-328.44127167225599</v>
      </c>
      <c r="G20" s="4">
        <f>VLOOKUP($A20,'delta-CCSD(T)-fno(raw)'!$A$2:$I$192,7,FALSE)*2625.5</f>
        <v>-42.070761666451503</v>
      </c>
      <c r="H20" s="4">
        <f>VLOOKUP($A20,'delta-CCSD(T)-fno(raw)'!$A$2:$I$192,8,FALSE)*2625.5</f>
        <v>-328.43043747561751</v>
      </c>
      <c r="I20" s="4">
        <f>VLOOKUP($A20,'delta-CCSD(T)-fno(raw)'!$A$2:$I$192,9,FALSE)*2625.5</f>
        <v>-44.059572192861502</v>
      </c>
    </row>
    <row r="21" spans="1:9" x14ac:dyDescent="0.25">
      <c r="A21" s="3" t="s">
        <v>192</v>
      </c>
      <c r="B21" s="4">
        <f>VLOOKUP($A21,'delta-CCSD(T)-fno(raw)'!$A$2:$I$192,2,FALSE)</f>
        <v>2.5549237454639999</v>
      </c>
      <c r="C21" s="4">
        <f>VLOOKUP($A21,'delta-CCSD(T)-fno(raw)'!$A$2:$I$192,3,FALSE)</f>
        <v>2.8992885840249998</v>
      </c>
      <c r="D21" s="4">
        <f>VLOOKUP($A21,'delta-CCSD(T)-fno(raw)'!$A$2:$I$192,4,FALSE)</f>
        <v>0.34436483856099998</v>
      </c>
      <c r="E21" s="4">
        <f>VLOOKUP($A21,'delta-CCSD(T)-fno(raw)'!$A$2:$I$192,5,FALSE)*2625.5</f>
        <v>-426.08888215451395</v>
      </c>
      <c r="F21" s="4">
        <f>VLOOKUP($A21,'delta-CCSD(T)-fno(raw)'!$A$2:$I$192,6,FALSE)*2625.5</f>
        <v>-328.28651864785297</v>
      </c>
      <c r="G21" s="4">
        <f>VLOOKUP($A21,'delta-CCSD(T)-fno(raw)'!$A$2:$I$192,7,FALSE)*2625.5</f>
        <v>-100.357287252125</v>
      </c>
      <c r="H21" s="4">
        <f>VLOOKUP($A21,'delta-CCSD(T)-fno(raw)'!$A$2:$I$192,8,FALSE)*2625.5</f>
        <v>-328.25897498944101</v>
      </c>
      <c r="I21" s="4">
        <f>VLOOKUP($A21,'delta-CCSD(T)-fno(raw)'!$A$2:$I$192,9,FALSE)*2625.5</f>
        <v>-100.729195749098</v>
      </c>
    </row>
    <row r="22" spans="1:9" x14ac:dyDescent="0.25">
      <c r="A22" s="3" t="s">
        <v>193</v>
      </c>
      <c r="B22" s="4">
        <f>VLOOKUP($A22,'delta-CCSD(T)-fno(raw)'!$A$2:$I$192,2,FALSE)</f>
        <v>2.8724673345629999</v>
      </c>
      <c r="C22" s="4">
        <f>VLOOKUP($A22,'delta-CCSD(T)-fno(raw)'!$A$2:$I$192,3,FALSE)</f>
        <v>3.362525702363</v>
      </c>
      <c r="D22" s="4">
        <f>VLOOKUP($A22,'delta-CCSD(T)-fno(raw)'!$A$2:$I$192,4,FALSE)</f>
        <v>0.49005836780000001</v>
      </c>
      <c r="E22" s="4">
        <f>VLOOKUP($A22,'delta-CCSD(T)-fno(raw)'!$A$2:$I$192,5,FALSE)*2625.5</f>
        <v>-425.98071684227097</v>
      </c>
      <c r="F22" s="4">
        <f>VLOOKUP($A22,'delta-CCSD(T)-fno(raw)'!$A$2:$I$192,6,FALSE)*2625.5</f>
        <v>-328.27392380666748</v>
      </c>
      <c r="G22" s="4">
        <f>VLOOKUP($A22,'delta-CCSD(T)-fno(raw)'!$A$2:$I$192,7,FALSE)*2625.5</f>
        <v>-100.57926037016701</v>
      </c>
      <c r="H22" s="4">
        <f>VLOOKUP($A22,'delta-CCSD(T)-fno(raw)'!$A$2:$I$192,8,FALSE)*2625.5</f>
        <v>-328.24168522652997</v>
      </c>
      <c r="I22" s="4">
        <f>VLOOKUP($A22,'delta-CCSD(T)-fno(raw)'!$A$2:$I$192,9,FALSE)*2625.5</f>
        <v>-101.10155731810399</v>
      </c>
    </row>
    <row r="23" spans="1:9" x14ac:dyDescent="0.25">
      <c r="A23" s="3" t="s">
        <v>194</v>
      </c>
      <c r="B23" s="4">
        <f>VLOOKUP($A23,'delta-CCSD(T)-fno(raw)'!$A$2:$I$192,2,FALSE)</f>
        <v>2.6737114867659999</v>
      </c>
      <c r="C23" s="4">
        <f>VLOOKUP($A23,'delta-CCSD(T)-fno(raw)'!$A$2:$I$192,3,FALSE)</f>
        <v>3.0884754793860001</v>
      </c>
      <c r="D23" s="4">
        <f>VLOOKUP($A23,'delta-CCSD(T)-fno(raw)'!$A$2:$I$192,4,FALSE)</f>
        <v>0.41476399262000002</v>
      </c>
      <c r="E23" s="4">
        <f>VLOOKUP($A23,'delta-CCSD(T)-fno(raw)'!$A$2:$I$192,5,FALSE)*2625.5</f>
        <v>-426.69280682950347</v>
      </c>
      <c r="F23" s="4">
        <f>VLOOKUP($A23,'delta-CCSD(T)-fno(raw)'!$A$2:$I$192,6,FALSE)*2625.5</f>
        <v>-328.45021741238202</v>
      </c>
      <c r="G23" s="4">
        <f>VLOOKUP($A23,'delta-CCSD(T)-fno(raw)'!$A$2:$I$192,7,FALSE)*2625.5</f>
        <v>-100.916300903888</v>
      </c>
      <c r="H23" s="4">
        <f>VLOOKUP($A23,'delta-CCSD(T)-fno(raw)'!$A$2:$I$192,8,FALSE)*2625.5</f>
        <v>-328.41683482575496</v>
      </c>
      <c r="I23" s="4">
        <f>VLOOKUP($A23,'delta-CCSD(T)-fno(raw)'!$A$2:$I$192,9,FALSE)*2625.5</f>
        <v>-101.36444748313501</v>
      </c>
    </row>
    <row r="24" spans="1:9" x14ac:dyDescent="0.25">
      <c r="A24" s="3" t="s">
        <v>195</v>
      </c>
      <c r="B24" s="4">
        <f>VLOOKUP($A24,'delta-CCSD(T)-fno(raw)'!$A$2:$I$192,2,FALSE)</f>
        <v>2.694185855153</v>
      </c>
      <c r="C24" s="4">
        <f>VLOOKUP($A24,'delta-CCSD(T)-fno(raw)'!$A$2:$I$192,3,FALSE)</f>
        <v>3.1676333171979998</v>
      </c>
      <c r="D24" s="4">
        <f>VLOOKUP($A24,'delta-CCSD(T)-fno(raw)'!$A$2:$I$192,4,FALSE)</f>
        <v>0.47344746204499999</v>
      </c>
      <c r="E24" s="4">
        <f>VLOOKUP($A24,'delta-CCSD(T)-fno(raw)'!$A$2:$I$192,5,FALSE)*2625.5</f>
        <v>-426.27121394288952</v>
      </c>
      <c r="F24" s="4">
        <f>VLOOKUP($A24,'delta-CCSD(T)-fno(raw)'!$A$2:$I$192,6,FALSE)*2625.5</f>
        <v>-328.43500986000697</v>
      </c>
      <c r="G24" s="4">
        <f>VLOOKUP($A24,'delta-CCSD(T)-fno(raw)'!$A$2:$I$192,7,FALSE)*2625.5</f>
        <v>-100.53038993803601</v>
      </c>
      <c r="H24" s="4">
        <f>VLOOKUP($A24,'delta-CCSD(T)-fno(raw)'!$A$2:$I$192,8,FALSE)*2625.5</f>
        <v>-328.39448749655645</v>
      </c>
      <c r="I24" s="4">
        <f>VLOOKUP($A24,'delta-CCSD(T)-fno(raw)'!$A$2:$I$192,9,FALSE)*2625.5</f>
        <v>-101.0443597635315</v>
      </c>
    </row>
    <row r="25" spans="1:9" x14ac:dyDescent="0.25">
      <c r="A25" s="3" t="s">
        <v>196</v>
      </c>
      <c r="B25" s="4">
        <f>VLOOKUP($A25,'delta-CCSD(T)-fno(raw)'!$A$2:$I$192,2,FALSE)</f>
        <v>-1.3488817975609999</v>
      </c>
      <c r="C25" s="4">
        <f>VLOOKUP($A25,'delta-CCSD(T)-fno(raw)'!$A$2:$I$192,3,FALSE)</f>
        <v>0.16672347968000001</v>
      </c>
      <c r="D25" s="4">
        <f>VLOOKUP($A25,'delta-CCSD(T)-fno(raw)'!$A$2:$I$192,4,FALSE)</f>
        <v>1.515605277241</v>
      </c>
      <c r="E25" s="4">
        <f>VLOOKUP($A25,'delta-CCSD(T)-fno(raw)'!$A$2:$I$192,5,FALSE)*2625.5</f>
        <v>-462.84262121262549</v>
      </c>
      <c r="F25" s="4">
        <f>VLOOKUP($A25,'delta-CCSD(T)-fno(raw)'!$A$2:$I$192,6,FALSE)*2625.5</f>
        <v>-328.59984115496502</v>
      </c>
      <c r="G25" s="4">
        <f>VLOOKUP($A25,'delta-CCSD(T)-fno(raw)'!$A$2:$I$192,7,FALSE)*2625.5</f>
        <v>-132.89389826009901</v>
      </c>
      <c r="H25" s="4">
        <f>VLOOKUP($A25,'delta-CCSD(T)-fno(raw)'!$A$2:$I$192,8,FALSE)*2625.5</f>
        <v>-328.55747502363749</v>
      </c>
      <c r="I25" s="4">
        <f>VLOOKUP($A25,'delta-CCSD(T)-fno(raw)'!$A$2:$I$192,9,FALSE)*2625.5</f>
        <v>-134.45186966866851</v>
      </c>
    </row>
    <row r="26" spans="1:9" x14ac:dyDescent="0.25">
      <c r="A26" s="3" t="s">
        <v>197</v>
      </c>
      <c r="B26" s="4">
        <f>VLOOKUP($A26,'delta-CCSD(T)-fno(raw)'!$A$2:$I$192,2,FALSE)</f>
        <v>-1.661720553673</v>
      </c>
      <c r="C26" s="4">
        <f>VLOOKUP($A26,'delta-CCSD(T)-fno(raw)'!$A$2:$I$192,3,FALSE)</f>
        <v>-0.210215963635</v>
      </c>
      <c r="D26" s="4">
        <f>VLOOKUP($A26,'delta-CCSD(T)-fno(raw)'!$A$2:$I$192,4,FALSE)</f>
        <v>1.4515045900379999</v>
      </c>
      <c r="E26" s="4">
        <f>VLOOKUP($A26,'delta-CCSD(T)-fno(raw)'!$A$2:$I$192,5,FALSE)*2625.5</f>
        <v>-463.14024219003949</v>
      </c>
      <c r="F26" s="4">
        <f>VLOOKUP($A26,'delta-CCSD(T)-fno(raw)'!$A$2:$I$192,6,FALSE)*2625.5</f>
        <v>-328.59152957810903</v>
      </c>
      <c r="G26" s="4">
        <f>VLOOKUP($A26,'delta-CCSD(T)-fno(raw)'!$A$2:$I$192,7,FALSE)*2625.5</f>
        <v>-132.8869920582575</v>
      </c>
      <c r="H26" s="4">
        <f>VLOOKUP($A26,'delta-CCSD(T)-fno(raw)'!$A$2:$I$192,8,FALSE)*2625.5</f>
        <v>-328.54474273752703</v>
      </c>
      <c r="I26" s="4">
        <f>VLOOKUP($A26,'delta-CCSD(T)-fno(raw)'!$A$2:$I$192,9,FALSE)*2625.5</f>
        <v>-134.38528348887701</v>
      </c>
    </row>
    <row r="27" spans="1:9" x14ac:dyDescent="0.25">
      <c r="A27" s="3" t="s">
        <v>198</v>
      </c>
      <c r="B27" s="4">
        <f>VLOOKUP($A27,'delta-CCSD(T)-fno(raw)'!$A$2:$I$192,2,FALSE)</f>
        <v>0</v>
      </c>
      <c r="C27" s="4">
        <f>VLOOKUP($A27,'delta-CCSD(T)-fno(raw)'!$A$2:$I$192,3,FALSE)</f>
        <v>0</v>
      </c>
      <c r="D27" s="4">
        <f>VLOOKUP($A27,'delta-CCSD(T)-fno(raw)'!$A$2:$I$192,4,FALSE)</f>
        <v>0</v>
      </c>
      <c r="E27" s="4">
        <f>VLOOKUP($A27,'delta-CCSD(T)-fno(raw)'!$A$2:$I$192,5,FALSE)*2625.5</f>
        <v>0</v>
      </c>
      <c r="F27" s="4">
        <f>VLOOKUP($A27,'delta-CCSD(T)-fno(raw)'!$A$2:$I$192,6,FALSE)*2625.5</f>
        <v>-328.11479806452451</v>
      </c>
      <c r="G27" s="4">
        <f>VLOOKUP($A27,'delta-CCSD(T)-fno(raw)'!$A$2:$I$192,7,FALSE)*2625.5</f>
        <v>-284.43603076511499</v>
      </c>
      <c r="H27" s="4">
        <f>VLOOKUP($A27,'delta-CCSD(T)-fno(raw)'!$A$2:$I$192,8,FALSE)*2625.5</f>
        <v>-328.04950326053751</v>
      </c>
      <c r="I27" s="4">
        <f>VLOOKUP($A27,'delta-CCSD(T)-fno(raw)'!$A$2:$I$192,9,FALSE)*2625.5</f>
        <v>-286.37267463341101</v>
      </c>
    </row>
    <row r="28" spans="1:9" x14ac:dyDescent="0.25">
      <c r="A28" s="3" t="s">
        <v>199</v>
      </c>
      <c r="B28" s="4">
        <f>VLOOKUP($A28,'delta-CCSD(T)-fno(raw)'!$A$2:$I$192,2,FALSE)</f>
        <v>0</v>
      </c>
      <c r="C28" s="4">
        <f>VLOOKUP($A28,'delta-CCSD(T)-fno(raw)'!$A$2:$I$192,3,FALSE)</f>
        <v>0</v>
      </c>
      <c r="D28" s="4">
        <f>VLOOKUP($A28,'delta-CCSD(T)-fno(raw)'!$A$2:$I$192,4,FALSE)</f>
        <v>0</v>
      </c>
      <c r="E28" s="4">
        <f>VLOOKUP($A28,'delta-CCSD(T)-fno(raw)'!$A$2:$I$192,5,FALSE)*2625.5</f>
        <v>0</v>
      </c>
      <c r="F28" s="4">
        <f>VLOOKUP($A28,'delta-CCSD(T)-fno(raw)'!$A$2:$I$192,6,FALSE)*2625.5</f>
        <v>-328.26917079050349</v>
      </c>
      <c r="G28" s="4">
        <f>VLOOKUP($A28,'delta-CCSD(T)-fno(raw)'!$A$2:$I$192,7,FALSE)*2625.5</f>
        <v>-283.5788190431615</v>
      </c>
      <c r="H28" s="4">
        <f>VLOOKUP($A28,'delta-CCSD(T)-fno(raw)'!$A$2:$I$192,8,FALSE)*2625.5</f>
        <v>-328.21444350586899</v>
      </c>
      <c r="I28" s="4">
        <f>VLOOKUP($A28,'delta-CCSD(T)-fno(raw)'!$A$2:$I$192,9,FALSE)*2625.5</f>
        <v>-285.47663608015398</v>
      </c>
    </row>
    <row r="29" spans="1:9" x14ac:dyDescent="0.25">
      <c r="A29" s="3" t="s">
        <v>200</v>
      </c>
      <c r="B29" s="4">
        <f>VLOOKUP($A29,'delta-CCSD(T)-fno(raw)'!$A$2:$I$192,2,FALSE)</f>
        <v>0</v>
      </c>
      <c r="C29" s="4">
        <f>VLOOKUP($A29,'delta-CCSD(T)-fno(raw)'!$A$2:$I$192,3,FALSE)</f>
        <v>0</v>
      </c>
      <c r="D29" s="4">
        <f>VLOOKUP($A29,'delta-CCSD(T)-fno(raw)'!$A$2:$I$192,4,FALSE)</f>
        <v>0</v>
      </c>
      <c r="E29" s="4">
        <f>VLOOKUP($A29,'delta-CCSD(T)-fno(raw)'!$A$2:$I$192,5,FALSE)*2625.5</f>
        <v>0</v>
      </c>
      <c r="F29" s="4">
        <f>VLOOKUP($A29,'delta-CCSD(T)-fno(raw)'!$A$2:$I$192,6,FALSE)*2625.5</f>
        <v>-328.24454870447551</v>
      </c>
      <c r="G29" s="4">
        <f>VLOOKUP($A29,'delta-CCSD(T)-fno(raw)'!$A$2:$I$192,7,FALSE)*2625.5</f>
        <v>-284.39908114530749</v>
      </c>
      <c r="H29" s="4">
        <f>VLOOKUP($A29,'delta-CCSD(T)-fno(raw)'!$A$2:$I$192,8,FALSE)*2625.5</f>
        <v>-328.1835586440335</v>
      </c>
      <c r="I29" s="4">
        <f>VLOOKUP($A29,'delta-CCSD(T)-fno(raw)'!$A$2:$I$192,9,FALSE)*2625.5</f>
        <v>-286.3207480063835</v>
      </c>
    </row>
    <row r="30" spans="1:9" x14ac:dyDescent="0.25">
      <c r="A30" s="3" t="s">
        <v>201</v>
      </c>
      <c r="B30" s="4">
        <f>VLOOKUP($A30,'delta-CCSD(T)-fno(raw)'!$A$2:$I$192,2,FALSE)</f>
        <v>0</v>
      </c>
      <c r="C30" s="4">
        <f>VLOOKUP($A30,'delta-CCSD(T)-fno(raw)'!$A$2:$I$192,3,FALSE)</f>
        <v>0</v>
      </c>
      <c r="D30" s="4">
        <f>VLOOKUP($A30,'delta-CCSD(T)-fno(raw)'!$A$2:$I$192,4,FALSE)</f>
        <v>0</v>
      </c>
      <c r="E30" s="4">
        <f>VLOOKUP($A30,'delta-CCSD(T)-fno(raw)'!$A$2:$I$192,5,FALSE)*2625.5</f>
        <v>0</v>
      </c>
      <c r="F30" s="4">
        <f>VLOOKUP($A30,'delta-CCSD(T)-fno(raw)'!$A$2:$I$192,6,FALSE)*2625.5</f>
        <v>-328.18432801530253</v>
      </c>
      <c r="G30" s="4">
        <f>VLOOKUP($A30,'delta-CCSD(T)-fno(raw)'!$A$2:$I$192,7,FALSE)*2625.5</f>
        <v>-283.47030981667353</v>
      </c>
      <c r="H30" s="4">
        <f>VLOOKUP($A30,'delta-CCSD(T)-fno(raw)'!$A$2:$I$192,8,FALSE)*2625.5</f>
        <v>-328.1277892590665</v>
      </c>
      <c r="I30" s="4">
        <f>VLOOKUP($A30,'delta-CCSD(T)-fno(raw)'!$A$2:$I$192,9,FALSE)*2625.5</f>
        <v>-285.38189552176999</v>
      </c>
    </row>
    <row r="31" spans="1:9" x14ac:dyDescent="0.25">
      <c r="A31" s="3" t="s">
        <v>202</v>
      </c>
      <c r="B31" s="4">
        <f>VLOOKUP($A31,'delta-CCSD(T)-fno(raw)'!$A$2:$I$192,2,FALSE)</f>
        <v>-3.330728006687</v>
      </c>
      <c r="C31" s="4">
        <f>VLOOKUP($A31,'delta-CCSD(T)-fno(raw)'!$A$2:$I$192,3,FALSE)</f>
        <v>-1.112890074317</v>
      </c>
      <c r="D31" s="4">
        <f>VLOOKUP($A31,'delta-CCSD(T)-fno(raw)'!$A$2:$I$192,4,FALSE)</f>
        <v>2.2178379323700002</v>
      </c>
      <c r="E31" s="4">
        <f>VLOOKUP($A31,'delta-CCSD(T)-fno(raw)'!$A$2:$I$192,5,FALSE)*2625.5</f>
        <v>-441.43562470312901</v>
      </c>
      <c r="F31" s="4">
        <f>VLOOKUP($A31,'delta-CCSD(T)-fno(raw)'!$A$2:$I$192,6,FALSE)*2625.5</f>
        <v>-328.3562550495725</v>
      </c>
      <c r="G31" s="4">
        <f>VLOOKUP($A31,'delta-CCSD(T)-fno(raw)'!$A$2:$I$192,7,FALSE)*2625.5</f>
        <v>-109.74864164686899</v>
      </c>
      <c r="H31" s="4">
        <f>VLOOKUP($A31,'delta-CCSD(T)-fno(raw)'!$A$2:$I$192,8,FALSE)*2625.5</f>
        <v>-328.31620733188851</v>
      </c>
      <c r="I31" s="4">
        <f>VLOOKUP($A31,'delta-CCSD(T)-fno(raw)'!$A$2:$I$192,9,FALSE)*2625.5</f>
        <v>-112.006527296923</v>
      </c>
    </row>
    <row r="32" spans="1:9" x14ac:dyDescent="0.25">
      <c r="A32" s="3" t="s">
        <v>203</v>
      </c>
      <c r="B32" s="4">
        <f>VLOOKUP($A32,'delta-CCSD(T)-fno(raw)'!$A$2:$I$192,2,FALSE)</f>
        <v>-3.3151663662550002</v>
      </c>
      <c r="C32" s="4">
        <f>VLOOKUP($A32,'delta-CCSD(T)-fno(raw)'!$A$2:$I$192,3,FALSE)</f>
        <v>-1.2303797395389999</v>
      </c>
      <c r="D32" s="4">
        <f>VLOOKUP($A32,'delta-CCSD(T)-fno(raw)'!$A$2:$I$192,4,FALSE)</f>
        <v>2.0847866267159998</v>
      </c>
      <c r="E32" s="4">
        <f>VLOOKUP($A32,'delta-CCSD(T)-fno(raw)'!$A$2:$I$192,5,FALSE)*2625.5</f>
        <v>-441.35902090445796</v>
      </c>
      <c r="F32" s="4">
        <f>VLOOKUP($A32,'delta-CCSD(T)-fno(raw)'!$A$2:$I$192,6,FALSE)*2625.5</f>
        <v>-328.30356630553246</v>
      </c>
      <c r="G32" s="4">
        <f>VLOOKUP($A32,'delta-CCSD(T)-fno(raw)'!$A$2:$I$192,7,FALSE)*2625.5</f>
        <v>-109.74028823267049</v>
      </c>
      <c r="H32" s="4">
        <f>VLOOKUP($A32,'delta-CCSD(T)-fno(raw)'!$A$2:$I$192,8,FALSE)*2625.5</f>
        <v>-328.25373481700302</v>
      </c>
      <c r="I32" s="4">
        <f>VLOOKUP($A32,'delta-CCSD(T)-fno(raw)'!$A$2:$I$192,9,FALSE)*2625.5</f>
        <v>-111.8749063479155</v>
      </c>
    </row>
    <row r="33" spans="1:9" x14ac:dyDescent="0.25">
      <c r="A33" s="3" t="s">
        <v>204</v>
      </c>
      <c r="B33" s="4">
        <f>VLOOKUP($A33,'delta-CCSD(T)-fno(raw)'!$A$2:$I$192,2,FALSE)</f>
        <v>0</v>
      </c>
      <c r="C33" s="4">
        <f>VLOOKUP($A33,'delta-CCSD(T)-fno(raw)'!$A$2:$I$192,3,FALSE)</f>
        <v>0</v>
      </c>
      <c r="D33" s="4">
        <f>VLOOKUP($A33,'delta-CCSD(T)-fno(raw)'!$A$2:$I$192,4,FALSE)</f>
        <v>0</v>
      </c>
      <c r="E33" s="4">
        <f>VLOOKUP($A33,'delta-CCSD(T)-fno(raw)'!$A$2:$I$192,5,FALSE)*2625.5</f>
        <v>0</v>
      </c>
      <c r="F33" s="4">
        <f>VLOOKUP($A33,'delta-CCSD(T)-fno(raw)'!$A$2:$I$192,6,FALSE)*2625.5</f>
        <v>-328.57948184386453</v>
      </c>
      <c r="G33" s="4">
        <f>VLOOKUP($A33,'delta-CCSD(T)-fno(raw)'!$A$2:$I$192,7,FALSE)*2625.5</f>
        <v>-303.02328648866251</v>
      </c>
      <c r="H33" s="4">
        <f>VLOOKUP($A33,'delta-CCSD(T)-fno(raw)'!$A$2:$I$192,8,FALSE)*2625.5</f>
        <v>-328.53635775169101</v>
      </c>
      <c r="I33" s="4">
        <f>VLOOKUP($A33,'delta-CCSD(T)-fno(raw)'!$A$2:$I$192,9,FALSE)*2625.5</f>
        <v>-304.52767019774501</v>
      </c>
    </row>
    <row r="34" spans="1:9" x14ac:dyDescent="0.25">
      <c r="A34" s="3" t="s">
        <v>205</v>
      </c>
      <c r="B34" s="4">
        <f>VLOOKUP($A34,'delta-CCSD(T)-fno(raw)'!$A$2:$I$192,2,FALSE)</f>
        <v>0</v>
      </c>
      <c r="C34" s="4">
        <f>VLOOKUP($A34,'delta-CCSD(T)-fno(raw)'!$A$2:$I$192,3,FALSE)</f>
        <v>0</v>
      </c>
      <c r="D34" s="4">
        <f>VLOOKUP($A34,'delta-CCSD(T)-fno(raw)'!$A$2:$I$192,4,FALSE)</f>
        <v>0</v>
      </c>
      <c r="E34" s="4">
        <f>VLOOKUP($A34,'delta-CCSD(T)-fno(raw)'!$A$2:$I$192,5,FALSE)*2625.5</f>
        <v>0</v>
      </c>
      <c r="F34" s="4">
        <f>VLOOKUP($A34,'delta-CCSD(T)-fno(raw)'!$A$2:$I$192,6,FALSE)*2625.5</f>
        <v>-328.49959364971346</v>
      </c>
      <c r="G34" s="4">
        <f>VLOOKUP($A34,'delta-CCSD(T)-fno(raw)'!$A$2:$I$192,7,FALSE)*2625.5</f>
        <v>-303.0363267853055</v>
      </c>
      <c r="H34" s="4">
        <f>VLOOKUP($A34,'delta-CCSD(T)-fno(raw)'!$A$2:$I$192,8,FALSE)*2625.5</f>
        <v>-328.45830223530504</v>
      </c>
      <c r="I34" s="4">
        <f>VLOOKUP($A34,'delta-CCSD(T)-fno(raw)'!$A$2:$I$192,9,FALSE)*2625.5</f>
        <v>-304.42475725076201</v>
      </c>
    </row>
    <row r="35" spans="1:9" x14ac:dyDescent="0.25">
      <c r="A35" s="3" t="s">
        <v>206</v>
      </c>
      <c r="B35" s="4">
        <f>VLOOKUP($A35,'delta-CCSD(T)-fno(raw)'!$A$2:$I$192,2,FALSE)</f>
        <v>-5.0727949515199997</v>
      </c>
      <c r="C35" s="4">
        <f>VLOOKUP($A35,'delta-CCSD(T)-fno(raw)'!$A$2:$I$192,3,FALSE)</f>
        <v>-2.7501201425240001</v>
      </c>
      <c r="D35" s="4">
        <f>VLOOKUP($A35,'delta-CCSD(T)-fno(raw)'!$A$2:$I$192,4,FALSE)</f>
        <v>2.3226748089960001</v>
      </c>
      <c r="E35" s="4">
        <f>VLOOKUP($A35,'delta-CCSD(T)-fno(raw)'!$A$2:$I$192,5,FALSE)*2625.5</f>
        <v>-375.61960532716398</v>
      </c>
      <c r="F35" s="4">
        <f>VLOOKUP($A35,'delta-CCSD(T)-fno(raw)'!$A$2:$I$192,6,FALSE)*2625.5</f>
        <v>-297.0152064821595</v>
      </c>
      <c r="G35" s="4">
        <f>VLOOKUP($A35,'delta-CCSD(T)-fno(raw)'!$A$2:$I$192,7,FALSE)*2625.5</f>
        <v>-73.531603893484004</v>
      </c>
      <c r="H35" s="4">
        <f>VLOOKUP($A35,'delta-CCSD(T)-fno(raw)'!$A$2:$I$192,8,FALSE)*2625.5</f>
        <v>-297.16487948962452</v>
      </c>
      <c r="I35" s="4">
        <f>VLOOKUP($A35,'delta-CCSD(T)-fno(raw)'!$A$2:$I$192,9,FALSE)*2625.5</f>
        <v>-75.704605695015005</v>
      </c>
    </row>
    <row r="36" spans="1:9" x14ac:dyDescent="0.25">
      <c r="A36" s="3" t="s">
        <v>207</v>
      </c>
      <c r="B36" s="4">
        <f>VLOOKUP($A36,'delta-CCSD(T)-fno(raw)'!$A$2:$I$192,2,FALSE)</f>
        <v>-4.8214866756430004</v>
      </c>
      <c r="C36" s="4">
        <f>VLOOKUP($A36,'delta-CCSD(T)-fno(raw)'!$A$2:$I$192,3,FALSE)</f>
        <v>-2.6717743823640001</v>
      </c>
      <c r="D36" s="4">
        <f>VLOOKUP($A36,'delta-CCSD(T)-fno(raw)'!$A$2:$I$192,4,FALSE)</f>
        <v>2.1497122932789998</v>
      </c>
      <c r="E36" s="4">
        <f>VLOOKUP($A36,'delta-CCSD(T)-fno(raw)'!$A$2:$I$192,5,FALSE)*2625.5</f>
        <v>-375.32542994830453</v>
      </c>
      <c r="F36" s="4">
        <f>VLOOKUP($A36,'delta-CCSD(T)-fno(raw)'!$A$2:$I$192,6,FALSE)*2625.5</f>
        <v>-296.97441260525204</v>
      </c>
      <c r="G36" s="4">
        <f>VLOOKUP($A36,'delta-CCSD(T)-fno(raw)'!$A$2:$I$192,7,FALSE)*2625.5</f>
        <v>-73.529530667409006</v>
      </c>
      <c r="H36" s="4">
        <f>VLOOKUP($A36,'delta-CCSD(T)-fno(raw)'!$A$2:$I$192,8,FALSE)*2625.5</f>
        <v>-297.12988700940952</v>
      </c>
      <c r="I36" s="4">
        <f>VLOOKUP($A36,'delta-CCSD(T)-fno(raw)'!$A$2:$I$192,9,FALSE)*2625.5</f>
        <v>-75.523768556530499</v>
      </c>
    </row>
    <row r="37" spans="1:9" x14ac:dyDescent="0.25">
      <c r="A37" s="3" t="s">
        <v>27</v>
      </c>
      <c r="B37" s="4">
        <f>VLOOKUP($A37,'delta-CCSD(T)-fno(raw)'!$A$2:$I$192,2,FALSE)</f>
        <v>-1.3810827043989999</v>
      </c>
      <c r="C37" s="4">
        <f>VLOOKUP($A37,'delta-CCSD(T)-fno(raw)'!$A$2:$I$192,3,FALSE)</f>
        <v>1.431116156891</v>
      </c>
      <c r="D37" s="4">
        <f>VLOOKUP($A37,'delta-CCSD(T)-fno(raw)'!$A$2:$I$192,4,FALSE)</f>
        <v>2.8121988612900002</v>
      </c>
      <c r="E37" s="4">
        <f>VLOOKUP($A37,'delta-CCSD(T)-fno(raw)'!$A$2:$I$192,5,FALSE)*2625.5</f>
        <v>-334.38715793683804</v>
      </c>
      <c r="F37" s="4">
        <f>VLOOKUP($A37,'delta-CCSD(T)-fno(raw)'!$A$2:$I$192,6,FALSE)*2625.5</f>
        <v>-299.05615728565948</v>
      </c>
      <c r="G37" s="4">
        <f>VLOOKUP($A37,'delta-CCSD(T)-fno(raw)'!$A$2:$I$192,7,FALSE)*2625.5</f>
        <v>-33.949917946779003</v>
      </c>
      <c r="H37" s="4">
        <f>VLOOKUP($A37,'delta-CCSD(T)-fno(raw)'!$A$2:$I$192,8,FALSE)*2625.5</f>
        <v>-299.15527745109551</v>
      </c>
      <c r="I37" s="4">
        <f>VLOOKUP($A37,'delta-CCSD(T)-fno(raw)'!$A$2:$I$192,9,FALSE)*2625.5</f>
        <v>-36.662996642633502</v>
      </c>
    </row>
    <row r="38" spans="1:9" x14ac:dyDescent="0.25">
      <c r="A38" s="3" t="s">
        <v>28</v>
      </c>
      <c r="B38" s="4">
        <f>VLOOKUP($A38,'delta-CCSD(T)-fno(raw)'!$A$2:$I$192,2,FALSE)</f>
        <v>-2.8366718504240001</v>
      </c>
      <c r="C38" s="4">
        <f>VLOOKUP($A38,'delta-CCSD(T)-fno(raw)'!$A$2:$I$192,3,FALSE)</f>
        <v>-2.8020121023999998E-2</v>
      </c>
      <c r="D38" s="4">
        <f>VLOOKUP($A38,'delta-CCSD(T)-fno(raw)'!$A$2:$I$192,4,FALSE)</f>
        <v>2.8086517294000002</v>
      </c>
      <c r="E38" s="4">
        <f>VLOOKUP($A38,'delta-CCSD(T)-fno(raw)'!$A$2:$I$192,5,FALSE)*2625.5</f>
        <v>-336.44154052791151</v>
      </c>
      <c r="F38" s="4">
        <f>VLOOKUP($A38,'delta-CCSD(T)-fno(raw)'!$A$2:$I$192,6,FALSE)*2625.5</f>
        <v>-299.65495073333352</v>
      </c>
      <c r="G38" s="4">
        <f>VLOOKUP($A38,'delta-CCSD(T)-fno(raw)'!$A$2:$I$192,7,FALSE)*2625.5</f>
        <v>-33.949917944153498</v>
      </c>
      <c r="H38" s="4">
        <f>VLOOKUP($A38,'delta-CCSD(T)-fno(raw)'!$A$2:$I$192,8,FALSE)*2625.5</f>
        <v>-299.68222854674298</v>
      </c>
      <c r="I38" s="4">
        <f>VLOOKUP($A38,'delta-CCSD(T)-fno(raw)'!$A$2:$I$192,9,FALSE)*2625.5</f>
        <v>-36.731291860143997</v>
      </c>
    </row>
    <row r="39" spans="1:9" x14ac:dyDescent="0.25">
      <c r="A39" s="3" t="s">
        <v>29</v>
      </c>
      <c r="B39" s="4">
        <f>VLOOKUP($A39,'delta-CCSD(T)-fno(raw)'!$A$2:$I$192,2,FALSE)</f>
        <v>-2.590712904773</v>
      </c>
      <c r="C39" s="4">
        <f>VLOOKUP($A39,'delta-CCSD(T)-fno(raw)'!$A$2:$I$192,3,FALSE)</f>
        <v>-6.628058997E-3</v>
      </c>
      <c r="D39" s="4">
        <f>VLOOKUP($A39,'delta-CCSD(T)-fno(raw)'!$A$2:$I$192,4,FALSE)</f>
        <v>2.5840848457760002</v>
      </c>
      <c r="E39" s="4">
        <f>VLOOKUP($A39,'delta-CCSD(T)-fno(raw)'!$A$2:$I$192,5,FALSE)*2625.5</f>
        <v>-335.63241943308299</v>
      </c>
      <c r="F39" s="4">
        <f>VLOOKUP($A39,'delta-CCSD(T)-fno(raw)'!$A$2:$I$192,6,FALSE)*2625.5</f>
        <v>-299.09178858415601</v>
      </c>
      <c r="G39" s="4">
        <f>VLOOKUP($A39,'delta-CCSD(T)-fno(raw)'!$A$2:$I$192,7,FALSE)*2625.5</f>
        <v>-33.949917944153498</v>
      </c>
      <c r="H39" s="4">
        <f>VLOOKUP($A39,'delta-CCSD(T)-fno(raw)'!$A$2:$I$192,8,FALSE)*2625.5</f>
        <v>-299.12298802815053</v>
      </c>
      <c r="I39" s="4">
        <f>VLOOKUP($A39,'delta-CCSD(T)-fno(raw)'!$A$2:$I$192,9,FALSE)*2625.5</f>
        <v>-36.502803345935497</v>
      </c>
    </row>
    <row r="40" spans="1:9" x14ac:dyDescent="0.25">
      <c r="A40" s="3" t="s">
        <v>30</v>
      </c>
      <c r="B40" s="4">
        <f>VLOOKUP($A40,'delta-CCSD(T)-fno(raw)'!$A$2:$I$192,2,FALSE)</f>
        <v>-1.030541224809</v>
      </c>
      <c r="C40" s="4">
        <f>VLOOKUP($A40,'delta-CCSD(T)-fno(raw)'!$A$2:$I$192,3,FALSE)</f>
        <v>1.7581384442379999</v>
      </c>
      <c r="D40" s="4">
        <f>VLOOKUP($A40,'delta-CCSD(T)-fno(raw)'!$A$2:$I$192,4,FALSE)</f>
        <v>2.7886796690470002</v>
      </c>
      <c r="E40" s="4">
        <f>VLOOKUP($A40,'delta-CCSD(T)-fno(raw)'!$A$2:$I$192,5,FALSE)*2625.5</f>
        <v>-334.19635687094899</v>
      </c>
      <c r="F40" s="4">
        <f>VLOOKUP($A40,'delta-CCSD(T)-fno(raw)'!$A$2:$I$192,6,FALSE)*2625.5</f>
        <v>-299.21589770198602</v>
      </c>
      <c r="G40" s="4">
        <f>VLOOKUP($A40,'delta-CCSD(T)-fno(raw)'!$A$2:$I$192,7,FALSE)*2625.5</f>
        <v>-33.949917944153498</v>
      </c>
      <c r="H40" s="4">
        <f>VLOOKUP($A40,'delta-CCSD(T)-fno(raw)'!$A$2:$I$192,8,FALSE)*2625.5</f>
        <v>-299.33858813614199</v>
      </c>
      <c r="I40" s="4">
        <f>VLOOKUP($A40,'delta-CCSD(T)-fno(raw)'!$A$2:$I$192,9,FALSE)*2625.5</f>
        <v>-36.615907179045003</v>
      </c>
    </row>
    <row r="41" spans="1:9" x14ac:dyDescent="0.25">
      <c r="A41" s="3" t="s">
        <v>208</v>
      </c>
      <c r="B41" s="4">
        <f>VLOOKUP($A41,'delta-CCSD(T)-fno(raw)'!$A$2:$I$192,2,FALSE)</f>
        <v>-2.6200445365620002</v>
      </c>
      <c r="C41" s="4">
        <f>VLOOKUP($A41,'delta-CCSD(T)-fno(raw)'!$A$2:$I$192,3,FALSE)</f>
        <v>-0.32877547022300002</v>
      </c>
      <c r="D41" s="4">
        <f>VLOOKUP($A41,'delta-CCSD(T)-fno(raw)'!$A$2:$I$192,4,FALSE)</f>
        <v>2.2912690663389998</v>
      </c>
      <c r="E41" s="4">
        <f>VLOOKUP($A41,'delta-CCSD(T)-fno(raw)'!$A$2:$I$192,5,FALSE)*2625.5</f>
        <v>-343.77967151346155</v>
      </c>
      <c r="F41" s="4">
        <f>VLOOKUP($A41,'delta-CCSD(T)-fno(raw)'!$A$2:$I$192,6,FALSE)*2625.5</f>
        <v>-299.088865310448</v>
      </c>
      <c r="G41" s="4">
        <f>VLOOKUP($A41,'delta-CCSD(T)-fno(raw)'!$A$2:$I$192,7,FALSE)*2625.5</f>
        <v>-42.070761666451503</v>
      </c>
      <c r="H41" s="4">
        <f>VLOOKUP($A41,'delta-CCSD(T)-fno(raw)'!$A$2:$I$192,8,FALSE)*2625.5</f>
        <v>-299.19878618426998</v>
      </c>
      <c r="I41" s="4">
        <f>VLOOKUP($A41,'delta-CCSD(T)-fno(raw)'!$A$2:$I$192,9,FALSE)*2625.5</f>
        <v>-44.252109858968502</v>
      </c>
    </row>
    <row r="42" spans="1:9" x14ac:dyDescent="0.25">
      <c r="A42" s="3" t="s">
        <v>209</v>
      </c>
      <c r="B42" s="4">
        <f>VLOOKUP($A42,'delta-CCSD(T)-fno(raw)'!$A$2:$I$192,2,FALSE)</f>
        <v>-2.631107345987</v>
      </c>
      <c r="C42" s="4">
        <f>VLOOKUP($A42,'delta-CCSD(T)-fno(raw)'!$A$2:$I$192,3,FALSE)</f>
        <v>-0.64486824215399996</v>
      </c>
      <c r="D42" s="4">
        <f>VLOOKUP($A42,'delta-CCSD(T)-fno(raw)'!$A$2:$I$192,4,FALSE)</f>
        <v>1.9862391038330001</v>
      </c>
      <c r="E42" s="4">
        <f>VLOOKUP($A42,'delta-CCSD(T)-fno(raw)'!$A$2:$I$192,5,FALSE)*2625.5</f>
        <v>-344.39904896777699</v>
      </c>
      <c r="F42" s="4">
        <f>VLOOKUP($A42,'delta-CCSD(T)-fno(raw)'!$A$2:$I$192,6,FALSE)*2625.5</f>
        <v>-299.69717995533802</v>
      </c>
      <c r="G42" s="4">
        <f>VLOOKUP($A42,'delta-CCSD(T)-fno(raw)'!$A$2:$I$192,7,FALSE)*2625.5</f>
        <v>-42.070761666451503</v>
      </c>
      <c r="H42" s="4">
        <f>VLOOKUP($A42,'delta-CCSD(T)-fno(raw)'!$A$2:$I$192,8,FALSE)*2625.5</f>
        <v>-299.72968906437001</v>
      </c>
      <c r="I42" s="4">
        <f>VLOOKUP($A42,'delta-CCSD(T)-fno(raw)'!$A$2:$I$192,9,FALSE)*2625.5</f>
        <v>-44.024491661253002</v>
      </c>
    </row>
    <row r="43" spans="1:9" x14ac:dyDescent="0.25">
      <c r="A43" s="3" t="s">
        <v>210</v>
      </c>
      <c r="B43" s="4">
        <f>VLOOKUP($A43,'delta-CCSD(T)-fno(raw)'!$A$2:$I$192,2,FALSE)</f>
        <v>-2.5239215342799999</v>
      </c>
      <c r="C43" s="4">
        <f>VLOOKUP($A43,'delta-CCSD(T)-fno(raw)'!$A$2:$I$192,3,FALSE)</f>
        <v>-0.67403374280399997</v>
      </c>
      <c r="D43" s="4">
        <f>VLOOKUP($A43,'delta-CCSD(T)-fno(raw)'!$A$2:$I$192,4,FALSE)</f>
        <v>1.8498877914759999</v>
      </c>
      <c r="E43" s="4">
        <f>VLOOKUP($A43,'delta-CCSD(T)-fno(raw)'!$A$2:$I$192,5,FALSE)*2625.5</f>
        <v>-343.72087939822097</v>
      </c>
      <c r="F43" s="4">
        <f>VLOOKUP($A43,'delta-CCSD(T)-fno(raw)'!$A$2:$I$192,6,FALSE)*2625.5</f>
        <v>-299.12619619748904</v>
      </c>
      <c r="G43" s="4">
        <f>VLOOKUP($A43,'delta-CCSD(T)-fno(raw)'!$A$2:$I$192,7,FALSE)*2625.5</f>
        <v>-42.070761666451503</v>
      </c>
      <c r="H43" s="4">
        <f>VLOOKUP($A43,'delta-CCSD(T)-fno(raw)'!$A$2:$I$192,8,FALSE)*2625.5</f>
        <v>-299.15806475803498</v>
      </c>
      <c r="I43" s="4">
        <f>VLOOKUP($A43,'delta-CCSD(T)-fno(raw)'!$A$2:$I$192,9,FALSE)*2625.5</f>
        <v>-43.888780897381501</v>
      </c>
    </row>
    <row r="44" spans="1:9" x14ac:dyDescent="0.25">
      <c r="A44" s="3" t="s">
        <v>211</v>
      </c>
      <c r="B44" s="4">
        <f>VLOOKUP($A44,'delta-CCSD(T)-fno(raw)'!$A$2:$I$192,2,FALSE)</f>
        <v>-2.4909490428769998</v>
      </c>
      <c r="C44" s="4">
        <f>VLOOKUP($A44,'delta-CCSD(T)-fno(raw)'!$A$2:$I$192,3,FALSE)</f>
        <v>-0.21081089930999999</v>
      </c>
      <c r="D44" s="4">
        <f>VLOOKUP($A44,'delta-CCSD(T)-fno(raw)'!$A$2:$I$192,4,FALSE)</f>
        <v>2.2801381435670001</v>
      </c>
      <c r="E44" s="4">
        <f>VLOOKUP($A44,'delta-CCSD(T)-fno(raw)'!$A$2:$I$192,5,FALSE)*2625.5</f>
        <v>-343.91655150700103</v>
      </c>
      <c r="F44" s="4">
        <f>VLOOKUP($A44,'delta-CCSD(T)-fno(raw)'!$A$2:$I$192,6,FALSE)*2625.5</f>
        <v>-299.35484079767247</v>
      </c>
      <c r="G44" s="4">
        <f>VLOOKUP($A44,'delta-CCSD(T)-fno(raw)'!$A$2:$I$192,7,FALSE)*2625.5</f>
        <v>-42.070761666451503</v>
      </c>
      <c r="H44" s="4">
        <f>VLOOKUP($A44,'delta-CCSD(T)-fno(raw)'!$A$2:$I$192,8,FALSE)*2625.5</f>
        <v>-299.49346134543299</v>
      </c>
      <c r="I44" s="4">
        <f>VLOOKUP($A44,'delta-CCSD(T)-fno(raw)'!$A$2:$I$192,9,FALSE)*2625.5</f>
        <v>-44.212279262258001</v>
      </c>
    </row>
    <row r="45" spans="1:9" x14ac:dyDescent="0.25">
      <c r="A45" s="3" t="s">
        <v>212</v>
      </c>
      <c r="B45" s="4">
        <f>VLOOKUP($A45,'delta-CCSD(T)-fno(raw)'!$A$2:$I$192,2,FALSE)</f>
        <v>6.228720583526</v>
      </c>
      <c r="C45" s="4">
        <f>VLOOKUP($A45,'delta-CCSD(T)-fno(raw)'!$A$2:$I$192,3,FALSE)</f>
        <v>7.121742733964</v>
      </c>
      <c r="D45" s="4">
        <f>VLOOKUP($A45,'delta-CCSD(T)-fno(raw)'!$A$2:$I$192,4,FALSE)</f>
        <v>0.89302215043800004</v>
      </c>
      <c r="E45" s="4">
        <f>VLOOKUP($A45,'delta-CCSD(T)-fno(raw)'!$A$2:$I$192,5,FALSE)*2625.5</f>
        <v>-389.641378168659</v>
      </c>
      <c r="F45" s="4">
        <f>VLOOKUP($A45,'delta-CCSD(T)-fno(raw)'!$A$2:$I$192,6,FALSE)*2625.5</f>
        <v>-297.07718927303199</v>
      </c>
      <c r="G45" s="4">
        <f>VLOOKUP($A45,'delta-CCSD(T)-fno(raw)'!$A$2:$I$192,7,FALSE)*2625.5</f>
        <v>-98.792909479152996</v>
      </c>
      <c r="H45" s="4">
        <f>VLOOKUP($A45,'delta-CCSD(T)-fno(raw)'!$A$2:$I$192,8,FALSE)*2625.5</f>
        <v>-297.27133352984799</v>
      </c>
      <c r="I45" s="4">
        <f>VLOOKUP($A45,'delta-CCSD(T)-fno(raw)'!$A$2:$I$192,9,FALSE)*2625.5</f>
        <v>-99.491787372775505</v>
      </c>
    </row>
    <row r="46" spans="1:9" x14ac:dyDescent="0.25">
      <c r="A46" s="3" t="s">
        <v>213</v>
      </c>
      <c r="B46" s="4">
        <f>VLOOKUP($A46,'delta-CCSD(T)-fno(raw)'!$A$2:$I$192,2,FALSE)</f>
        <v>5.4862417570449997</v>
      </c>
      <c r="C46" s="4">
        <f>VLOOKUP($A46,'delta-CCSD(T)-fno(raw)'!$A$2:$I$192,3,FALSE)</f>
        <v>6.2590023391310003</v>
      </c>
      <c r="D46" s="4">
        <f>VLOOKUP($A46,'delta-CCSD(T)-fno(raw)'!$A$2:$I$192,4,FALSE)</f>
        <v>0.77276058208599996</v>
      </c>
      <c r="E46" s="4">
        <f>VLOOKUP($A46,'delta-CCSD(T)-fno(raw)'!$A$2:$I$192,5,FALSE)*2625.5</f>
        <v>-390.27668580484203</v>
      </c>
      <c r="F46" s="4">
        <f>VLOOKUP($A46,'delta-CCSD(T)-fno(raw)'!$A$2:$I$192,6,FALSE)*2625.5</f>
        <v>-297.14075268054199</v>
      </c>
      <c r="G46" s="4">
        <f>VLOOKUP($A46,'delta-CCSD(T)-fno(raw)'!$A$2:$I$192,7,FALSE)*2625.5</f>
        <v>-98.622174881345501</v>
      </c>
      <c r="H46" s="4">
        <f>VLOOKUP($A46,'delta-CCSD(T)-fno(raw)'!$A$2:$I$192,8,FALSE)*2625.5</f>
        <v>-297.31924621633601</v>
      </c>
      <c r="I46" s="4">
        <f>VLOOKUP($A46,'delta-CCSD(T)-fno(raw)'!$A$2:$I$192,9,FALSE)*2625.5</f>
        <v>-99.216441927636993</v>
      </c>
    </row>
    <row r="47" spans="1:9" x14ac:dyDescent="0.25">
      <c r="A47" s="3" t="s">
        <v>214</v>
      </c>
      <c r="B47" s="4">
        <f>VLOOKUP($A47,'delta-CCSD(T)-fno(raw)'!$A$2:$I$192,2,FALSE)</f>
        <v>6.4919251390539996</v>
      </c>
      <c r="C47" s="4">
        <f>VLOOKUP($A47,'delta-CCSD(T)-fno(raw)'!$A$2:$I$192,3,FALSE)</f>
        <v>7.2872931323680001</v>
      </c>
      <c r="D47" s="4">
        <f>VLOOKUP($A47,'delta-CCSD(T)-fno(raw)'!$A$2:$I$192,4,FALSE)</f>
        <v>0.79536799331399999</v>
      </c>
      <c r="E47" s="4">
        <f>VLOOKUP($A47,'delta-CCSD(T)-fno(raw)'!$A$2:$I$192,5,FALSE)*2625.5</f>
        <v>-389.342456660322</v>
      </c>
      <c r="F47" s="4">
        <f>VLOOKUP($A47,'delta-CCSD(T)-fno(raw)'!$A$2:$I$192,6,FALSE)*2625.5</f>
        <v>-297.41645387830499</v>
      </c>
      <c r="G47" s="4">
        <f>VLOOKUP($A47,'delta-CCSD(T)-fno(raw)'!$A$2:$I$192,7,FALSE)*2625.5</f>
        <v>-98.417927921071495</v>
      </c>
      <c r="H47" s="4">
        <f>VLOOKUP($A47,'delta-CCSD(T)-fno(raw)'!$A$2:$I$192,8,FALSE)*2625.5</f>
        <v>-297.59774283383348</v>
      </c>
      <c r="I47" s="4">
        <f>VLOOKUP($A47,'delta-CCSD(T)-fno(raw)'!$A$2:$I$192,9,FALSE)*2625.5</f>
        <v>-99.032006958856996</v>
      </c>
    </row>
    <row r="48" spans="1:9" x14ac:dyDescent="0.25">
      <c r="A48" s="3" t="s">
        <v>215</v>
      </c>
      <c r="B48" s="4">
        <f>VLOOKUP($A48,'delta-CCSD(T)-fno(raw)'!$A$2:$I$192,2,FALSE)</f>
        <v>6.1041473613120001</v>
      </c>
      <c r="C48" s="4">
        <f>VLOOKUP($A48,'delta-CCSD(T)-fno(raw)'!$A$2:$I$192,3,FALSE)</f>
        <v>6.9279906139519998</v>
      </c>
      <c r="D48" s="4">
        <f>VLOOKUP($A48,'delta-CCSD(T)-fno(raw)'!$A$2:$I$192,4,FALSE)</f>
        <v>0.82384325264000002</v>
      </c>
      <c r="E48" s="4">
        <f>VLOOKUP($A48,'delta-CCSD(T)-fno(raw)'!$A$2:$I$192,5,FALSE)*2625.5</f>
        <v>-389.438744782924</v>
      </c>
      <c r="F48" s="4">
        <f>VLOOKUP($A48,'delta-CCSD(T)-fno(raw)'!$A$2:$I$192,6,FALSE)*2625.5</f>
        <v>-296.94920880819296</v>
      </c>
      <c r="G48" s="4">
        <f>VLOOKUP($A48,'delta-CCSD(T)-fno(raw)'!$A$2:$I$192,7,FALSE)*2625.5</f>
        <v>-98.593683336043</v>
      </c>
      <c r="H48" s="4">
        <f>VLOOKUP($A48,'delta-CCSD(T)-fno(raw)'!$A$2:$I$192,8,FALSE)*2625.5</f>
        <v>-297.14222987610901</v>
      </c>
      <c r="I48" s="4">
        <f>VLOOKUP($A48,'delta-CCSD(T)-fno(raw)'!$A$2:$I$192,9,FALSE)*2625.5</f>
        <v>-99.224505520766996</v>
      </c>
    </row>
    <row r="49" spans="1:9" x14ac:dyDescent="0.25">
      <c r="A49" s="3" t="s">
        <v>216</v>
      </c>
      <c r="B49" s="4">
        <f>VLOOKUP($A49,'delta-CCSD(T)-fno(raw)'!$A$2:$I$192,2,FALSE)</f>
        <v>6.1207780292049998</v>
      </c>
      <c r="C49" s="4">
        <f>VLOOKUP($A49,'delta-CCSD(T)-fno(raw)'!$A$2:$I$192,3,FALSE)</f>
        <v>6.9142724788459997</v>
      </c>
      <c r="D49" s="4">
        <f>VLOOKUP($A49,'delta-CCSD(T)-fno(raw)'!$A$2:$I$192,4,FALSE)</f>
        <v>0.79349444964100002</v>
      </c>
      <c r="E49" s="4">
        <f>VLOOKUP($A49,'delta-CCSD(T)-fno(raw)'!$A$2:$I$192,5,FALSE)*2625.5</f>
        <v>-389.20637132161653</v>
      </c>
      <c r="F49" s="4">
        <f>VLOOKUP($A49,'delta-CCSD(T)-fno(raw)'!$A$2:$I$192,6,FALSE)*2625.5</f>
        <v>-296.95498465351949</v>
      </c>
      <c r="G49" s="4">
        <f>VLOOKUP($A49,'delta-CCSD(T)-fno(raw)'!$A$2:$I$192,7,FALSE)*2625.5</f>
        <v>-98.372164697301997</v>
      </c>
      <c r="H49" s="4">
        <f>VLOOKUP($A49,'delta-CCSD(T)-fno(raw)'!$A$2:$I$192,8,FALSE)*2625.5</f>
        <v>-297.12096223127548</v>
      </c>
      <c r="I49" s="4">
        <f>VLOOKUP($A49,'delta-CCSD(T)-fno(raw)'!$A$2:$I$192,9,FALSE)*2625.5</f>
        <v>-98.999681569187516</v>
      </c>
    </row>
    <row r="50" spans="1:9" x14ac:dyDescent="0.25">
      <c r="A50" s="3" t="s">
        <v>217</v>
      </c>
      <c r="B50" s="4">
        <f>VLOOKUP($A50,'delta-CCSD(T)-fno(raw)'!$A$2:$I$192,2,FALSE)</f>
        <v>6.374394757578</v>
      </c>
      <c r="C50" s="4">
        <f>VLOOKUP($A50,'delta-CCSD(T)-fno(raw)'!$A$2:$I$192,3,FALSE)</f>
        <v>7.1468141349350001</v>
      </c>
      <c r="D50" s="4">
        <f>VLOOKUP($A50,'delta-CCSD(T)-fno(raw)'!$A$2:$I$192,4,FALSE)</f>
        <v>0.77241937735699995</v>
      </c>
      <c r="E50" s="4">
        <f>VLOOKUP($A50,'delta-CCSD(T)-fno(raw)'!$A$2:$I$192,5,FALSE)*2625.5</f>
        <v>-389.27403847226799</v>
      </c>
      <c r="F50" s="4">
        <f>VLOOKUP($A50,'delta-CCSD(T)-fno(raw)'!$A$2:$I$192,6,FALSE)*2625.5</f>
        <v>-297.21142988817849</v>
      </c>
      <c r="G50" s="4">
        <f>VLOOKUP($A50,'delta-CCSD(T)-fno(raw)'!$A$2:$I$192,7,FALSE)*2625.5</f>
        <v>-98.437003341667989</v>
      </c>
      <c r="H50" s="4">
        <f>VLOOKUP($A50,'delta-CCSD(T)-fno(raw)'!$A$2:$I$192,8,FALSE)*2625.5</f>
        <v>-297.37615976794802</v>
      </c>
      <c r="I50" s="4">
        <f>VLOOKUP($A50,'delta-CCSD(T)-fno(raw)'!$A$2:$I$192,9,FALSE)*2625.5</f>
        <v>-99.044692839254992</v>
      </c>
    </row>
    <row r="51" spans="1:9" x14ac:dyDescent="0.25">
      <c r="A51" s="3" t="s">
        <v>218</v>
      </c>
      <c r="B51" s="4">
        <f>VLOOKUP($A51,'delta-CCSD(T)-fno(raw)'!$A$2:$I$192,2,FALSE)</f>
        <v>-0.52415050105200001</v>
      </c>
      <c r="C51" s="4">
        <f>VLOOKUP($A51,'delta-CCSD(T)-fno(raw)'!$A$2:$I$192,3,FALSE)</f>
        <v>1.2195805828240001</v>
      </c>
      <c r="D51" s="4">
        <f>VLOOKUP($A51,'delta-CCSD(T)-fno(raw)'!$A$2:$I$192,4,FALSE)</f>
        <v>1.7437310838760001</v>
      </c>
      <c r="E51" s="4">
        <f>VLOOKUP($A51,'delta-CCSD(T)-fno(raw)'!$A$2:$I$192,5,FALSE)*2625.5</f>
        <v>-429.61878309855405</v>
      </c>
      <c r="F51" s="4">
        <f>VLOOKUP($A51,'delta-CCSD(T)-fno(raw)'!$A$2:$I$192,6,FALSE)*2625.5</f>
        <v>-296.74825728887748</v>
      </c>
      <c r="G51" s="4">
        <f>VLOOKUP($A51,'delta-CCSD(T)-fno(raw)'!$A$2:$I$192,7,FALSE)*2625.5</f>
        <v>-132.346375308624</v>
      </c>
      <c r="H51" s="4">
        <f>VLOOKUP($A51,'delta-CCSD(T)-fno(raw)'!$A$2:$I$192,8,FALSE)*2625.5</f>
        <v>-296.91991232659848</v>
      </c>
      <c r="I51" s="4">
        <f>VLOOKUP($A51,'delta-CCSD(T)-fno(raw)'!$A$2:$I$192,9,FALSE)*2625.5</f>
        <v>-133.91845135477951</v>
      </c>
    </row>
    <row r="52" spans="1:9" x14ac:dyDescent="0.25">
      <c r="A52" s="3" t="s">
        <v>219</v>
      </c>
      <c r="B52" s="4">
        <f>VLOOKUP($A52,'delta-CCSD(T)-fno(raw)'!$A$2:$I$192,2,FALSE)</f>
        <v>-1.0119438683799999</v>
      </c>
      <c r="C52" s="4">
        <f>VLOOKUP($A52,'delta-CCSD(T)-fno(raw)'!$A$2:$I$192,3,FALSE)</f>
        <v>0.67920326303699996</v>
      </c>
      <c r="D52" s="4">
        <f>VLOOKUP($A52,'delta-CCSD(T)-fno(raw)'!$A$2:$I$192,4,FALSE)</f>
        <v>1.6911471314169999</v>
      </c>
      <c r="E52" s="4">
        <f>VLOOKUP($A52,'delta-CCSD(T)-fno(raw)'!$A$2:$I$192,5,FALSE)*2625.5</f>
        <v>-430.2354489049635</v>
      </c>
      <c r="F52" s="4">
        <f>VLOOKUP($A52,'delta-CCSD(T)-fno(raw)'!$A$2:$I$192,6,FALSE)*2625.5</f>
        <v>-296.85998404461151</v>
      </c>
      <c r="G52" s="4">
        <f>VLOOKUP($A52,'delta-CCSD(T)-fno(raw)'!$A$2:$I$192,7,FALSE)*2625.5</f>
        <v>-132.36352099197148</v>
      </c>
      <c r="H52" s="4">
        <f>VLOOKUP($A52,'delta-CCSD(T)-fno(raw)'!$A$2:$I$192,8,FALSE)*2625.5</f>
        <v>-297.04737707497446</v>
      </c>
      <c r="I52" s="4">
        <f>VLOOKUP($A52,'delta-CCSD(T)-fno(raw)'!$A$2:$I$192,9,FALSE)*2625.5</f>
        <v>-133.86727509302651</v>
      </c>
    </row>
    <row r="53" spans="1:9" x14ac:dyDescent="0.25">
      <c r="A53" s="3" t="s">
        <v>220</v>
      </c>
      <c r="B53" s="4">
        <f>VLOOKUP($A53,'delta-CCSD(T)-fno(raw)'!$A$2:$I$192,2,FALSE)</f>
        <v>0</v>
      </c>
      <c r="C53" s="4">
        <f>VLOOKUP($A53,'delta-CCSD(T)-fno(raw)'!$A$2:$I$192,3,FALSE)</f>
        <v>0</v>
      </c>
      <c r="D53" s="4">
        <f>VLOOKUP($A53,'delta-CCSD(T)-fno(raw)'!$A$2:$I$192,4,FALSE)</f>
        <v>0</v>
      </c>
      <c r="E53" s="4">
        <f>VLOOKUP($A53,'delta-CCSD(T)-fno(raw)'!$A$2:$I$192,5,FALSE)*2625.5</f>
        <v>0</v>
      </c>
      <c r="F53" s="4">
        <f>VLOOKUP($A53,'delta-CCSD(T)-fno(raw)'!$A$2:$I$192,6,FALSE)*2625.5</f>
        <v>-297.06685149280599</v>
      </c>
      <c r="G53" s="4">
        <f>VLOOKUP($A53,'delta-CCSD(T)-fno(raw)'!$A$2:$I$192,7,FALSE)*2625.5</f>
        <v>-283.64971357656049</v>
      </c>
      <c r="H53" s="4">
        <f>VLOOKUP($A53,'delta-CCSD(T)-fno(raw)'!$A$2:$I$192,8,FALSE)*2625.5</f>
        <v>-297.29957563164652</v>
      </c>
      <c r="I53" s="4">
        <f>VLOOKUP($A53,'delta-CCSD(T)-fno(raw)'!$A$2:$I$192,9,FALSE)*2625.5</f>
        <v>-286.27676471408398</v>
      </c>
    </row>
    <row r="54" spans="1:9" x14ac:dyDescent="0.25">
      <c r="A54" s="3" t="s">
        <v>221</v>
      </c>
      <c r="B54" s="4">
        <f>VLOOKUP($A54,'delta-CCSD(T)-fno(raw)'!$A$2:$I$192,2,FALSE)</f>
        <v>0</v>
      </c>
      <c r="C54" s="4">
        <f>VLOOKUP($A54,'delta-CCSD(T)-fno(raw)'!$A$2:$I$192,3,FALSE)</f>
        <v>0</v>
      </c>
      <c r="D54" s="4">
        <f>VLOOKUP($A54,'delta-CCSD(T)-fno(raw)'!$A$2:$I$192,4,FALSE)</f>
        <v>0</v>
      </c>
      <c r="E54" s="4">
        <f>VLOOKUP($A54,'delta-CCSD(T)-fno(raw)'!$A$2:$I$192,5,FALSE)*2625.5</f>
        <v>0</v>
      </c>
      <c r="F54" s="4">
        <f>VLOOKUP($A54,'delta-CCSD(T)-fno(raw)'!$A$2:$I$192,6,FALSE)*2625.5</f>
        <v>-297.28288989126548</v>
      </c>
      <c r="G54" s="4">
        <f>VLOOKUP($A54,'delta-CCSD(T)-fno(raw)'!$A$2:$I$192,7,FALSE)*2625.5</f>
        <v>-283.38708891259148</v>
      </c>
      <c r="H54" s="4">
        <f>VLOOKUP($A54,'delta-CCSD(T)-fno(raw)'!$A$2:$I$192,8,FALSE)*2625.5</f>
        <v>-297.33765425321099</v>
      </c>
      <c r="I54" s="4">
        <f>VLOOKUP($A54,'delta-CCSD(T)-fno(raw)'!$A$2:$I$192,9,FALSE)*2625.5</f>
        <v>-285.52300789482348</v>
      </c>
    </row>
    <row r="55" spans="1:9" x14ac:dyDescent="0.25">
      <c r="A55" s="3" t="s">
        <v>222</v>
      </c>
      <c r="B55" s="4">
        <f>VLOOKUP($A55,'delta-CCSD(T)-fno(raw)'!$A$2:$I$192,2,FALSE)</f>
        <v>0</v>
      </c>
      <c r="C55" s="4">
        <f>VLOOKUP($A55,'delta-CCSD(T)-fno(raw)'!$A$2:$I$192,3,FALSE)</f>
        <v>0</v>
      </c>
      <c r="D55" s="4">
        <f>VLOOKUP($A55,'delta-CCSD(T)-fno(raw)'!$A$2:$I$192,4,FALSE)</f>
        <v>0</v>
      </c>
      <c r="E55" s="4">
        <f>VLOOKUP($A55,'delta-CCSD(T)-fno(raw)'!$A$2:$I$192,5,FALSE)*2625.5</f>
        <v>0</v>
      </c>
      <c r="F55" s="4">
        <f>VLOOKUP($A55,'delta-CCSD(T)-fno(raw)'!$A$2:$I$192,6,FALSE)*2625.5</f>
        <v>-297.36348396947</v>
      </c>
      <c r="G55" s="4">
        <f>VLOOKUP($A55,'delta-CCSD(T)-fno(raw)'!$A$2:$I$192,7,FALSE)*2625.5</f>
        <v>-283.41335917199751</v>
      </c>
      <c r="H55" s="4">
        <f>VLOOKUP($A55,'delta-CCSD(T)-fno(raw)'!$A$2:$I$192,8,FALSE)*2625.5</f>
        <v>-297.48586149128499</v>
      </c>
      <c r="I55" s="4">
        <f>VLOOKUP($A55,'delta-CCSD(T)-fno(raw)'!$A$2:$I$192,9,FALSE)*2625.5</f>
        <v>-285.63560767656651</v>
      </c>
    </row>
    <row r="56" spans="1:9" x14ac:dyDescent="0.25">
      <c r="A56" s="3" t="s">
        <v>223</v>
      </c>
      <c r="B56" s="4">
        <f>VLOOKUP($A56,'delta-CCSD(T)-fno(raw)'!$A$2:$I$192,2,FALSE)</f>
        <v>0</v>
      </c>
      <c r="C56" s="4">
        <f>VLOOKUP($A56,'delta-CCSD(T)-fno(raw)'!$A$2:$I$192,3,FALSE)</f>
        <v>0</v>
      </c>
      <c r="D56" s="4">
        <f>VLOOKUP($A56,'delta-CCSD(T)-fno(raw)'!$A$2:$I$192,4,FALSE)</f>
        <v>0</v>
      </c>
      <c r="E56" s="4">
        <f>VLOOKUP($A56,'delta-CCSD(T)-fno(raw)'!$A$2:$I$192,5,FALSE)*2625.5</f>
        <v>0</v>
      </c>
      <c r="F56" s="4">
        <f>VLOOKUP($A56,'delta-CCSD(T)-fno(raw)'!$A$2:$I$192,6,FALSE)*2625.5</f>
        <v>-296.79246330759298</v>
      </c>
      <c r="G56" s="4">
        <f>VLOOKUP($A56,'delta-CCSD(T)-fno(raw)'!$A$2:$I$192,7,FALSE)*2625.5</f>
        <v>-284.08321214474148</v>
      </c>
      <c r="H56" s="4">
        <f>VLOOKUP($A56,'delta-CCSD(T)-fno(raw)'!$A$2:$I$192,8,FALSE)*2625.5</f>
        <v>-296.99009468787153</v>
      </c>
      <c r="I56" s="4">
        <f>VLOOKUP($A56,'delta-CCSD(T)-fno(raw)'!$A$2:$I$192,9,FALSE)*2625.5</f>
        <v>-286.40035105285597</v>
      </c>
    </row>
    <row r="57" spans="1:9" x14ac:dyDescent="0.25">
      <c r="A57" s="3" t="s">
        <v>224</v>
      </c>
      <c r="B57" s="4">
        <f>VLOOKUP($A57,'delta-CCSD(T)-fno(raw)'!$A$2:$I$192,2,FALSE)</f>
        <v>-4.5734441515709996</v>
      </c>
      <c r="C57" s="4">
        <f>VLOOKUP($A57,'delta-CCSD(T)-fno(raw)'!$A$2:$I$192,3,FALSE)</f>
        <v>-1.9772217847010001</v>
      </c>
      <c r="D57" s="4">
        <f>VLOOKUP($A57,'delta-CCSD(T)-fno(raw)'!$A$2:$I$192,4,FALSE)</f>
        <v>2.5962223668700002</v>
      </c>
      <c r="E57" s="4">
        <f>VLOOKUP($A57,'delta-CCSD(T)-fno(raw)'!$A$2:$I$192,5,FALSE)*2625.5</f>
        <v>-411.47201573832353</v>
      </c>
      <c r="F57" s="4">
        <f>VLOOKUP($A57,'delta-CCSD(T)-fno(raw)'!$A$2:$I$192,6,FALSE)*2625.5</f>
        <v>-297.11345323563802</v>
      </c>
      <c r="G57" s="4">
        <f>VLOOKUP($A57,'delta-CCSD(T)-fno(raw)'!$A$2:$I$192,7,FALSE)*2625.5</f>
        <v>-109.78511835111451</v>
      </c>
      <c r="H57" s="4">
        <f>VLOOKUP($A57,'delta-CCSD(T)-fno(raw)'!$A$2:$I$192,8,FALSE)*2625.5</f>
        <v>-297.24452180044949</v>
      </c>
      <c r="I57" s="4">
        <f>VLOOKUP($A57,'delta-CCSD(T)-fno(raw)'!$A$2:$I$192,9,FALSE)*2625.5</f>
        <v>-112.250272153173</v>
      </c>
    </row>
    <row r="58" spans="1:9" x14ac:dyDescent="0.25">
      <c r="A58" s="3" t="s">
        <v>225</v>
      </c>
      <c r="B58" s="4">
        <f>VLOOKUP($A58,'delta-CCSD(T)-fno(raw)'!$A$2:$I$192,2,FALSE)</f>
        <v>-4.239488832398</v>
      </c>
      <c r="C58" s="4">
        <f>VLOOKUP($A58,'delta-CCSD(T)-fno(raw)'!$A$2:$I$192,3,FALSE)</f>
        <v>-1.89953793672</v>
      </c>
      <c r="D58" s="4">
        <f>VLOOKUP($A58,'delta-CCSD(T)-fno(raw)'!$A$2:$I$192,4,FALSE)</f>
        <v>2.3399508956780002</v>
      </c>
      <c r="E58" s="4">
        <f>VLOOKUP($A58,'delta-CCSD(T)-fno(raw)'!$A$2:$I$192,5,FALSE)*2625.5</f>
        <v>-411.18281719162644</v>
      </c>
      <c r="F58" s="4">
        <f>VLOOKUP($A58,'delta-CCSD(T)-fno(raw)'!$A$2:$I$192,6,FALSE)*2625.5</f>
        <v>-297.16122538173647</v>
      </c>
      <c r="G58" s="4">
        <f>VLOOKUP($A58,'delta-CCSD(T)-fno(raw)'!$A$2:$I$192,7,FALSE)*2625.5</f>
        <v>-109.78210297749199</v>
      </c>
      <c r="H58" s="4">
        <f>VLOOKUP($A58,'delta-CCSD(T)-fno(raw)'!$A$2:$I$192,8,FALSE)*2625.5</f>
        <v>-297.30571756094002</v>
      </c>
      <c r="I58" s="4">
        <f>VLOOKUP($A58,'delta-CCSD(T)-fno(raw)'!$A$2:$I$192,9,FALSE)*2625.5</f>
        <v>-111.97756169396601</v>
      </c>
    </row>
    <row r="59" spans="1:9" x14ac:dyDescent="0.25">
      <c r="A59" s="3" t="s">
        <v>226</v>
      </c>
      <c r="B59" s="4">
        <f>VLOOKUP($A59,'delta-CCSD(T)-fno(raw)'!$A$2:$I$192,2,FALSE)</f>
        <v>-0.35536532649300001</v>
      </c>
      <c r="C59" s="4">
        <f>VLOOKUP($A59,'delta-CCSD(T)-fno(raw)'!$A$2:$I$192,3,FALSE)</f>
        <v>1.3692488433850001</v>
      </c>
      <c r="D59" s="4">
        <f>VLOOKUP($A59,'delta-CCSD(T)-fno(raw)'!$A$2:$I$192,4,FALSE)</f>
        <v>1.724614169878</v>
      </c>
      <c r="E59" s="4">
        <f>VLOOKUP($A59,'delta-CCSD(T)-fno(raw)'!$A$2:$I$192,5,FALSE)*2625.5</f>
        <v>-599.47899970322101</v>
      </c>
      <c r="F59" s="4">
        <f>VLOOKUP($A59,'delta-CCSD(T)-fno(raw)'!$A$2:$I$192,6,FALSE)*2625.5</f>
        <v>-296.84758160269149</v>
      </c>
      <c r="G59" s="4">
        <f>VLOOKUP($A59,'delta-CCSD(T)-fno(raw)'!$A$2:$I$192,7,FALSE)*2625.5</f>
        <v>-302.27605277403649</v>
      </c>
      <c r="H59" s="4">
        <f>VLOOKUP($A59,'delta-CCSD(T)-fno(raw)'!$A$2:$I$192,8,FALSE)*2625.5</f>
        <v>-297.04904764386748</v>
      </c>
      <c r="I59" s="4">
        <f>VLOOKUP($A59,'delta-CCSD(T)-fno(raw)'!$A$2:$I$192,9,FALSE)*2625.5</f>
        <v>-303.79920090273851</v>
      </c>
    </row>
    <row r="60" spans="1:9" x14ac:dyDescent="0.25">
      <c r="A60" s="3" t="s">
        <v>227</v>
      </c>
      <c r="B60" s="4">
        <f>VLOOKUP($A60,'delta-CCSD(T)-fno(raw)'!$A$2:$I$192,2,FALSE)</f>
        <v>-1.14492494191</v>
      </c>
      <c r="C60" s="4">
        <f>VLOOKUP($A60,'delta-CCSD(T)-fno(raw)'!$A$2:$I$192,3,FALSE)</f>
        <v>0.52813796342399999</v>
      </c>
      <c r="D60" s="4">
        <f>VLOOKUP($A60,'delta-CCSD(T)-fno(raw)'!$A$2:$I$192,4,FALSE)</f>
        <v>1.673062905334</v>
      </c>
      <c r="E60" s="4">
        <f>VLOOKUP($A60,'delta-CCSD(T)-fno(raw)'!$A$2:$I$192,5,FALSE)*2625.5</f>
        <v>-600.28894821387246</v>
      </c>
      <c r="F60" s="4">
        <f>VLOOKUP($A60,'delta-CCSD(T)-fno(raw)'!$A$2:$I$192,6,FALSE)*2625.5</f>
        <v>-296.86298635112047</v>
      </c>
      <c r="G60" s="4">
        <f>VLOOKUP($A60,'delta-CCSD(T)-fno(raw)'!$A$2:$I$192,7,FALSE)*2625.5</f>
        <v>-302.28103692084198</v>
      </c>
      <c r="H60" s="4">
        <f>VLOOKUP($A60,'delta-CCSD(T)-fno(raw)'!$A$2:$I$192,8,FALSE)*2625.5</f>
        <v>-297.06961523588296</v>
      </c>
      <c r="I60" s="4">
        <f>VLOOKUP($A60,'delta-CCSD(T)-fno(raw)'!$A$2:$I$192,9,FALSE)*2625.5</f>
        <v>-303.74747094141401</v>
      </c>
    </row>
    <row r="61" spans="1:9" x14ac:dyDescent="0.25">
      <c r="A61" s="3" t="s">
        <v>228</v>
      </c>
      <c r="B61" s="4">
        <f>VLOOKUP($A61,'delta-CCSD(T)-fno(raw)'!$A$2:$I$192,2,FALSE)</f>
        <v>-3.6769774055190001</v>
      </c>
      <c r="C61" s="4">
        <f>VLOOKUP($A61,'delta-CCSD(T)-fno(raw)'!$A$2:$I$192,3,FALSE)</f>
        <v>-1.562044979465</v>
      </c>
      <c r="D61" s="4">
        <f>VLOOKUP($A61,'delta-CCSD(T)-fno(raw)'!$A$2:$I$192,4,FALSE)</f>
        <v>2.1149324260540001</v>
      </c>
      <c r="E61" s="4">
        <f>VLOOKUP($A61,'delta-CCSD(T)-fno(raw)'!$A$2:$I$192,5,FALSE)*2625.5</f>
        <v>-453.38567832809002</v>
      </c>
      <c r="F61" s="4">
        <f>VLOOKUP($A61,'delta-CCSD(T)-fno(raw)'!$A$2:$I$192,6,FALSE)*2625.5</f>
        <v>-376.07422163200499</v>
      </c>
      <c r="G61" s="4">
        <f>VLOOKUP($A61,'delta-CCSD(T)-fno(raw)'!$A$2:$I$192,7,FALSE)*2625.5</f>
        <v>-73.634479290565992</v>
      </c>
      <c r="H61" s="4">
        <f>VLOOKUP($A61,'delta-CCSD(T)-fno(raw)'!$A$2:$I$192,8,FALSE)*2625.5</f>
        <v>-376.04882853902149</v>
      </c>
      <c r="I61" s="4">
        <f>VLOOKUP($A61,'delta-CCSD(T)-fno(raw)'!$A$2:$I$192,9,FALSE)*2625.5</f>
        <v>-75.774804809603495</v>
      </c>
    </row>
    <row r="62" spans="1:9" x14ac:dyDescent="0.25">
      <c r="A62" s="3" t="s">
        <v>229</v>
      </c>
      <c r="B62" s="4">
        <f>VLOOKUP($A62,'delta-CCSD(T)-fno(raw)'!$A$2:$I$192,2,FALSE)</f>
        <v>-3.4481192025320002</v>
      </c>
      <c r="C62" s="4">
        <f>VLOOKUP($A62,'delta-CCSD(T)-fno(raw)'!$A$2:$I$192,3,FALSE)</f>
        <v>-1.510360271258</v>
      </c>
      <c r="D62" s="4">
        <f>VLOOKUP($A62,'delta-CCSD(T)-fno(raw)'!$A$2:$I$192,4,FALSE)</f>
        <v>1.937758931274</v>
      </c>
      <c r="E62" s="4">
        <f>VLOOKUP($A62,'delta-CCSD(T)-fno(raw)'!$A$2:$I$192,5,FALSE)*2625.5</f>
        <v>-452.97094746140351</v>
      </c>
      <c r="F62" s="4">
        <f>VLOOKUP($A62,'delta-CCSD(T)-fno(raw)'!$A$2:$I$192,6,FALSE)*2625.5</f>
        <v>-375.89382362677401</v>
      </c>
      <c r="G62" s="4">
        <f>VLOOKUP($A62,'delta-CCSD(T)-fno(raw)'!$A$2:$I$192,7,FALSE)*2625.5</f>
        <v>-73.629004632097505</v>
      </c>
      <c r="H62" s="4">
        <f>VLOOKUP($A62,'delta-CCSD(T)-fno(raw)'!$A$2:$I$192,8,FALSE)*2625.5</f>
        <v>-375.8510212003585</v>
      </c>
      <c r="I62" s="4">
        <f>VLOOKUP($A62,'delta-CCSD(T)-fno(raw)'!$A$2:$I$192,9,FALSE)*2625.5</f>
        <v>-75.609565989786503</v>
      </c>
    </row>
    <row r="63" spans="1:9" x14ac:dyDescent="0.25">
      <c r="A63" s="3" t="s">
        <v>230</v>
      </c>
      <c r="B63" s="4">
        <f>VLOOKUP($A63,'delta-CCSD(T)-fno(raw)'!$A$2:$I$192,2,FALSE)</f>
        <v>-3.5501658657899999</v>
      </c>
      <c r="C63" s="4">
        <f>VLOOKUP($A63,'delta-CCSD(T)-fno(raw)'!$A$2:$I$192,3,FALSE)</f>
        <v>-1.572605811669</v>
      </c>
      <c r="D63" s="4">
        <f>VLOOKUP($A63,'delta-CCSD(T)-fno(raw)'!$A$2:$I$192,4,FALSE)</f>
        <v>1.9775600541210001</v>
      </c>
      <c r="E63" s="4">
        <f>VLOOKUP($A63,'delta-CCSD(T)-fno(raw)'!$A$2:$I$192,5,FALSE)*2625.5</f>
        <v>-453.19252332554248</v>
      </c>
      <c r="F63" s="4">
        <f>VLOOKUP($A63,'delta-CCSD(T)-fno(raw)'!$A$2:$I$192,6,FALSE)*2625.5</f>
        <v>-376.0103220003395</v>
      </c>
      <c r="G63" s="4">
        <f>VLOOKUP($A63,'delta-CCSD(T)-fno(raw)'!$A$2:$I$192,7,FALSE)*2625.5</f>
        <v>-73.632035459413004</v>
      </c>
      <c r="H63" s="4">
        <f>VLOOKUP($A63,'delta-CCSD(T)-fno(raw)'!$A$2:$I$192,8,FALSE)*2625.5</f>
        <v>-375.97749082384797</v>
      </c>
      <c r="I63" s="4">
        <f>VLOOKUP($A63,'delta-CCSD(T)-fno(raw)'!$A$2:$I$192,9,FALSE)*2625.5</f>
        <v>-75.642426690025502</v>
      </c>
    </row>
    <row r="64" spans="1:9" x14ac:dyDescent="0.25">
      <c r="A64" s="3" t="s">
        <v>31</v>
      </c>
      <c r="B64" s="4">
        <f>VLOOKUP($A64,'delta-CCSD(T)-fno(raw)'!$A$2:$I$192,2,FALSE)</f>
        <v>0.23099837931200001</v>
      </c>
      <c r="C64" s="4">
        <f>VLOOKUP($A64,'delta-CCSD(T)-fno(raw)'!$A$2:$I$192,3,FALSE)</f>
        <v>3.1964673957329999</v>
      </c>
      <c r="D64" s="4">
        <f>VLOOKUP($A64,'delta-CCSD(T)-fno(raw)'!$A$2:$I$192,4,FALSE)</f>
        <v>2.9654690164209998</v>
      </c>
      <c r="E64" s="4">
        <f>VLOOKUP($A64,'delta-CCSD(T)-fno(raw)'!$A$2:$I$192,5,FALSE)*2625.5</f>
        <v>-409.71663770277746</v>
      </c>
      <c r="F64" s="4">
        <f>VLOOKUP($A64,'delta-CCSD(T)-fno(raw)'!$A$2:$I$192,6,FALSE)*2625.5</f>
        <v>-375.99771813531049</v>
      </c>
      <c r="G64" s="4">
        <f>VLOOKUP($A64,'delta-CCSD(T)-fno(raw)'!$A$2:$I$192,7,FALSE)*2625.5</f>
        <v>-33.949917946779003</v>
      </c>
      <c r="H64" s="4">
        <f>VLOOKUP($A64,'delta-CCSD(T)-fno(raw)'!$A$2:$I$192,8,FALSE)*2625.5</f>
        <v>-375.994604835789</v>
      </c>
      <c r="I64" s="4">
        <f>VLOOKUP($A64,'delta-CCSD(T)-fno(raw)'!$A$2:$I$192,9,FALSE)*2625.5</f>
        <v>-36.918500262721501</v>
      </c>
    </row>
    <row r="65" spans="1:9" x14ac:dyDescent="0.25">
      <c r="A65" s="3" t="s">
        <v>32</v>
      </c>
      <c r="B65" s="4">
        <f>VLOOKUP($A65,'delta-CCSD(T)-fno(raw)'!$A$2:$I$192,2,FALSE)</f>
        <v>-5.4201475749E-2</v>
      </c>
      <c r="C65" s="4">
        <f>VLOOKUP($A65,'delta-CCSD(T)-fno(raw)'!$A$2:$I$192,3,FALSE)</f>
        <v>2.8902140815020001</v>
      </c>
      <c r="D65" s="4">
        <f>VLOOKUP($A65,'delta-CCSD(T)-fno(raw)'!$A$2:$I$192,4,FALSE)</f>
        <v>2.9444155572509998</v>
      </c>
      <c r="E65" s="4">
        <f>VLOOKUP($A65,'delta-CCSD(T)-fno(raw)'!$A$2:$I$192,5,FALSE)*2625.5</f>
        <v>-410.25523863289351</v>
      </c>
      <c r="F65" s="4">
        <f>VLOOKUP($A65,'delta-CCSD(T)-fno(raw)'!$A$2:$I$192,6,FALSE)*2625.5</f>
        <v>-376.25111921036495</v>
      </c>
      <c r="G65" s="4">
        <f>VLOOKUP($A65,'delta-CCSD(T)-fno(raw)'!$A$2:$I$192,7,FALSE)*2625.5</f>
        <v>-33.949917946779003</v>
      </c>
      <c r="H65" s="4">
        <f>VLOOKUP($A65,'delta-CCSD(T)-fno(raw)'!$A$2:$I$192,8,FALSE)*2625.5</f>
        <v>-376.24123729832951</v>
      </c>
      <c r="I65" s="4">
        <f>VLOOKUP($A65,'delta-CCSD(T)-fno(raw)'!$A$2:$I$192,9,FALSE)*2625.5</f>
        <v>-36.904215416066499</v>
      </c>
    </row>
    <row r="66" spans="1:9" x14ac:dyDescent="0.25">
      <c r="A66" s="3" t="s">
        <v>33</v>
      </c>
      <c r="B66" s="4">
        <f>VLOOKUP($A66,'delta-CCSD(T)-fno(raw)'!$A$2:$I$192,2,FALSE)</f>
        <v>-8.5837734681000005E-2</v>
      </c>
      <c r="C66" s="4">
        <f>VLOOKUP($A66,'delta-CCSD(T)-fno(raw)'!$A$2:$I$192,3,FALSE)</f>
        <v>2.7337139968890001</v>
      </c>
      <c r="D66" s="4">
        <f>VLOOKUP($A66,'delta-CCSD(T)-fno(raw)'!$A$2:$I$192,4,FALSE)</f>
        <v>2.8195517315699998</v>
      </c>
      <c r="E66" s="4">
        <f>VLOOKUP($A66,'delta-CCSD(T)-fno(raw)'!$A$2:$I$192,5,FALSE)*2625.5</f>
        <v>-410.149423697131</v>
      </c>
      <c r="F66" s="4">
        <f>VLOOKUP($A66,'delta-CCSD(T)-fno(raw)'!$A$2:$I$192,6,FALSE)*2625.5</f>
        <v>-376.11366801567095</v>
      </c>
      <c r="G66" s="4">
        <f>VLOOKUP($A66,'delta-CCSD(T)-fno(raw)'!$A$2:$I$192,7,FALSE)*2625.5</f>
        <v>-33.949917946779003</v>
      </c>
      <c r="H66" s="4">
        <f>VLOOKUP($A66,'delta-CCSD(T)-fno(raw)'!$A$2:$I$192,8,FALSE)*2625.5</f>
        <v>-376.10727730975054</v>
      </c>
      <c r="I66" s="4">
        <f>VLOOKUP($A66,'delta-CCSD(T)-fno(raw)'!$A$2:$I$192,9,FALSE)*2625.5</f>
        <v>-36.775860384270004</v>
      </c>
    </row>
    <row r="67" spans="1:9" x14ac:dyDescent="0.25">
      <c r="A67" s="3" t="s">
        <v>231</v>
      </c>
      <c r="B67" s="4">
        <f>VLOOKUP($A67,'delta-CCSD(T)-fno(raw)'!$A$2:$I$192,2,FALSE)</f>
        <v>0.119585993071</v>
      </c>
      <c r="C67" s="4">
        <f>VLOOKUP($A67,'delta-CCSD(T)-fno(raw)'!$A$2:$I$192,3,FALSE)</f>
        <v>2.3485965175239998</v>
      </c>
      <c r="D67" s="4">
        <f>VLOOKUP($A67,'delta-CCSD(T)-fno(raw)'!$A$2:$I$192,4,FALSE)</f>
        <v>2.2290105244529999</v>
      </c>
      <c r="E67" s="4">
        <f>VLOOKUP($A67,'delta-CCSD(T)-fno(raw)'!$A$2:$I$192,5,FALSE)*2625.5</f>
        <v>-417.93479717887953</v>
      </c>
      <c r="F67" s="4">
        <f>VLOOKUP($A67,'delta-CCSD(T)-fno(raw)'!$A$2:$I$192,6,FALSE)*2625.5</f>
        <v>-375.98362150549951</v>
      </c>
      <c r="G67" s="4">
        <f>VLOOKUP($A67,'delta-CCSD(T)-fno(raw)'!$A$2:$I$192,7,FALSE)*2625.5</f>
        <v>-42.070761666451503</v>
      </c>
      <c r="H67" s="4">
        <f>VLOOKUP($A67,'delta-CCSD(T)-fno(raw)'!$A$2:$I$192,8,FALSE)*2625.5</f>
        <v>-375.98274308671353</v>
      </c>
      <c r="I67" s="4">
        <f>VLOOKUP($A67,'delta-CCSD(T)-fno(raw)'!$A$2:$I$192,9,FALSE)*2625.5</f>
        <v>-44.300650609689995</v>
      </c>
    </row>
    <row r="68" spans="1:9" x14ac:dyDescent="0.25">
      <c r="A68" s="3" t="s">
        <v>232</v>
      </c>
      <c r="B68" s="4">
        <f>VLOOKUP($A68,'delta-CCSD(T)-fno(raw)'!$A$2:$I$192,2,FALSE)</f>
        <v>9.5236494330000008E-3</v>
      </c>
      <c r="C68" s="4">
        <f>VLOOKUP($A68,'delta-CCSD(T)-fno(raw)'!$A$2:$I$192,3,FALSE)</f>
        <v>2.1584780790089999</v>
      </c>
      <c r="D68" s="4">
        <f>VLOOKUP($A68,'delta-CCSD(T)-fno(raw)'!$A$2:$I$192,4,FALSE)</f>
        <v>2.1489544295759999</v>
      </c>
      <c r="E68" s="4">
        <f>VLOOKUP($A68,'delta-CCSD(T)-fno(raw)'!$A$2:$I$192,5,FALSE)*2625.5</f>
        <v>-418.34890958016047</v>
      </c>
      <c r="F68" s="4">
        <f>VLOOKUP($A68,'delta-CCSD(T)-fno(raw)'!$A$2:$I$192,6,FALSE)*2625.5</f>
        <v>-376.28767156314206</v>
      </c>
      <c r="G68" s="4">
        <f>VLOOKUP($A68,'delta-CCSD(T)-fno(raw)'!$A$2:$I$192,7,FALSE)*2625.5</f>
        <v>-42.070761666451503</v>
      </c>
      <c r="H68" s="4">
        <f>VLOOKUP($A68,'delta-CCSD(T)-fno(raw)'!$A$2:$I$192,8,FALSE)*2625.5</f>
        <v>-376.27803522987449</v>
      </c>
      <c r="I68" s="4">
        <f>VLOOKUP($A68,'delta-CCSD(T)-fno(raw)'!$A$2:$I$192,9,FALSE)*2625.5</f>
        <v>-44.229352429295503</v>
      </c>
    </row>
    <row r="69" spans="1:9" x14ac:dyDescent="0.25">
      <c r="A69" s="3" t="s">
        <v>233</v>
      </c>
      <c r="B69" s="4">
        <f>VLOOKUP($A69,'delta-CCSD(T)-fno(raw)'!$A$2:$I$192,2,FALSE)</f>
        <v>-6.6674107785999998E-2</v>
      </c>
      <c r="C69" s="4">
        <f>VLOOKUP($A69,'delta-CCSD(T)-fno(raw)'!$A$2:$I$192,3,FALSE)</f>
        <v>2.029060244813</v>
      </c>
      <c r="D69" s="4">
        <f>VLOOKUP($A69,'delta-CCSD(T)-fno(raw)'!$A$2:$I$192,4,FALSE)</f>
        <v>2.095734352599</v>
      </c>
      <c r="E69" s="4">
        <f>VLOOKUP($A69,'delta-CCSD(T)-fno(raw)'!$A$2:$I$192,5,FALSE)*2625.5</f>
        <v>-418.22206071632348</v>
      </c>
      <c r="F69" s="4">
        <f>VLOOKUP($A69,'delta-CCSD(T)-fno(raw)'!$A$2:$I$192,6,FALSE)*2625.5</f>
        <v>-376.08462494208555</v>
      </c>
      <c r="G69" s="4">
        <f>VLOOKUP($A69,'delta-CCSD(T)-fno(raw)'!$A$2:$I$192,7,FALSE)*2625.5</f>
        <v>-42.070761666451503</v>
      </c>
      <c r="H69" s="4">
        <f>VLOOKUP($A69,'delta-CCSD(T)-fno(raw)'!$A$2:$I$192,8,FALSE)*2625.5</f>
        <v>-376.082451807859</v>
      </c>
      <c r="I69" s="4">
        <f>VLOOKUP($A69,'delta-CCSD(T)-fno(raw)'!$A$2:$I$192,9,FALSE)*2625.5</f>
        <v>-44.168669153277506</v>
      </c>
    </row>
    <row r="70" spans="1:9" x14ac:dyDescent="0.25">
      <c r="A70" s="3" t="s">
        <v>234</v>
      </c>
      <c r="B70" s="4">
        <f>VLOOKUP($A70,'delta-CCSD(T)-fno(raw)'!$A$2:$I$192,2,FALSE)</f>
        <v>2.597165325697</v>
      </c>
      <c r="C70" s="4">
        <f>VLOOKUP($A70,'delta-CCSD(T)-fno(raw)'!$A$2:$I$192,3,FALSE)</f>
        <v>2.9693999202720001</v>
      </c>
      <c r="D70" s="4">
        <f>VLOOKUP($A70,'delta-CCSD(T)-fno(raw)'!$A$2:$I$192,4,FALSE)</f>
        <v>0.37223459457500002</v>
      </c>
      <c r="E70" s="4">
        <f>VLOOKUP($A70,'delta-CCSD(T)-fno(raw)'!$A$2:$I$192,5,FALSE)*2625.5</f>
        <v>-473.67995491142204</v>
      </c>
      <c r="F70" s="4">
        <f>VLOOKUP($A70,'delta-CCSD(T)-fno(raw)'!$A$2:$I$192,6,FALSE)*2625.5</f>
        <v>-375.93059720943205</v>
      </c>
      <c r="G70" s="4">
        <f>VLOOKUP($A70,'delta-CCSD(T)-fno(raw)'!$A$2:$I$192,7,FALSE)*2625.5</f>
        <v>-100.346523027687</v>
      </c>
      <c r="H70" s="4">
        <f>VLOOKUP($A70,'delta-CCSD(T)-fno(raw)'!$A$2:$I$192,8,FALSE)*2625.5</f>
        <v>-375.92073976705649</v>
      </c>
      <c r="I70" s="4">
        <f>VLOOKUP($A70,'delta-CCSD(T)-fno(raw)'!$A$2:$I$192,9,FALSE)*2625.5</f>
        <v>-100.72861506463749</v>
      </c>
    </row>
    <row r="71" spans="1:9" x14ac:dyDescent="0.25">
      <c r="A71" s="3" t="s">
        <v>235</v>
      </c>
      <c r="B71" s="4">
        <f>VLOOKUP($A71,'delta-CCSD(T)-fno(raw)'!$A$2:$I$192,2,FALSE)</f>
        <v>2.9423507774100002</v>
      </c>
      <c r="C71" s="4">
        <f>VLOOKUP($A71,'delta-CCSD(T)-fno(raw)'!$A$2:$I$192,3,FALSE)</f>
        <v>3.4109639456880001</v>
      </c>
      <c r="D71" s="4">
        <f>VLOOKUP($A71,'delta-CCSD(T)-fno(raw)'!$A$2:$I$192,4,FALSE)</f>
        <v>0.46861316827799998</v>
      </c>
      <c r="E71" s="4">
        <f>VLOOKUP($A71,'delta-CCSD(T)-fno(raw)'!$A$2:$I$192,5,FALSE)*2625.5</f>
        <v>-473.67760268658947</v>
      </c>
      <c r="F71" s="4">
        <f>VLOOKUP($A71,'delta-CCSD(T)-fno(raw)'!$A$2:$I$192,6,FALSE)*2625.5</f>
        <v>-376.1535105741595</v>
      </c>
      <c r="G71" s="4">
        <f>VLOOKUP($A71,'delta-CCSD(T)-fno(raw)'!$A$2:$I$192,7,FALSE)*2625.5</f>
        <v>-100.46644288984051</v>
      </c>
      <c r="H71" s="4">
        <f>VLOOKUP($A71,'delta-CCSD(T)-fno(raw)'!$A$2:$I$192,8,FALSE)*2625.5</f>
        <v>-376.12313542426853</v>
      </c>
      <c r="I71" s="4">
        <f>VLOOKUP($A71,'delta-CCSD(T)-fno(raw)'!$A$2:$I$192,9,FALSE)*2625.5</f>
        <v>-100.96543120800901</v>
      </c>
    </row>
    <row r="72" spans="1:9" x14ac:dyDescent="0.25">
      <c r="A72" s="3" t="s">
        <v>236</v>
      </c>
      <c r="B72" s="4">
        <f>VLOOKUP($A72,'delta-CCSD(T)-fno(raw)'!$A$2:$I$192,2,FALSE)</f>
        <v>2.6009730095819998</v>
      </c>
      <c r="C72" s="4">
        <f>VLOOKUP($A72,'delta-CCSD(T)-fno(raw)'!$A$2:$I$192,3,FALSE)</f>
        <v>2.9736856972050001</v>
      </c>
      <c r="D72" s="4">
        <f>VLOOKUP($A72,'delta-CCSD(T)-fno(raw)'!$A$2:$I$192,4,FALSE)</f>
        <v>0.37271268762300003</v>
      </c>
      <c r="E72" s="4">
        <f>VLOOKUP($A72,'delta-CCSD(T)-fno(raw)'!$A$2:$I$192,5,FALSE)*2625.5</f>
        <v>-473.67535508793196</v>
      </c>
      <c r="F72" s="4">
        <f>VLOOKUP($A72,'delta-CCSD(T)-fno(raw)'!$A$2:$I$192,6,FALSE)*2625.5</f>
        <v>-375.92871337905046</v>
      </c>
      <c r="G72" s="4">
        <f>VLOOKUP($A72,'delta-CCSD(T)-fno(raw)'!$A$2:$I$192,7,FALSE)*2625.5</f>
        <v>-100.3476147184635</v>
      </c>
      <c r="H72" s="4">
        <f>VLOOKUP($A72,'delta-CCSD(T)-fno(raw)'!$A$2:$I$192,8,FALSE)*2625.5</f>
        <v>-375.91888833797054</v>
      </c>
      <c r="I72" s="4">
        <f>VLOOKUP($A72,'delta-CCSD(T)-fno(raw)'!$A$2:$I$192,9,FALSE)*2625.5</f>
        <v>-100.73015244716649</v>
      </c>
    </row>
    <row r="73" spans="1:9" x14ac:dyDescent="0.25">
      <c r="A73" s="3" t="s">
        <v>237</v>
      </c>
      <c r="B73" s="4">
        <f>VLOOKUP($A73,'delta-CCSD(T)-fno(raw)'!$A$2:$I$192,2,FALSE)</f>
        <v>2.9398236837759999</v>
      </c>
      <c r="C73" s="4">
        <f>VLOOKUP($A73,'delta-CCSD(T)-fno(raw)'!$A$2:$I$192,3,FALSE)</f>
        <v>3.4078471096179999</v>
      </c>
      <c r="D73" s="4">
        <f>VLOOKUP($A73,'delta-CCSD(T)-fno(raw)'!$A$2:$I$192,4,FALSE)</f>
        <v>0.46802342584200002</v>
      </c>
      <c r="E73" s="4">
        <f>VLOOKUP($A73,'delta-CCSD(T)-fno(raw)'!$A$2:$I$192,5,FALSE)*2625.5</f>
        <v>-473.68147171003102</v>
      </c>
      <c r="F73" s="4">
        <f>VLOOKUP($A73,'delta-CCSD(T)-fno(raw)'!$A$2:$I$192,6,FALSE)*2625.5</f>
        <v>-376.15265741268348</v>
      </c>
      <c r="G73" s="4">
        <f>VLOOKUP($A73,'delta-CCSD(T)-fno(raw)'!$A$2:$I$192,7,FALSE)*2625.5</f>
        <v>-100.46863798112349</v>
      </c>
      <c r="H73" s="4">
        <f>VLOOKUP($A73,'delta-CCSD(T)-fno(raw)'!$A$2:$I$192,8,FALSE)*2625.5</f>
        <v>-376.12225724702847</v>
      </c>
      <c r="I73" s="4">
        <f>VLOOKUP($A73,'delta-CCSD(T)-fno(raw)'!$A$2:$I$192,9,FALSE)*2625.5</f>
        <v>-100.96706157262051</v>
      </c>
    </row>
    <row r="74" spans="1:9" x14ac:dyDescent="0.25">
      <c r="A74" s="3" t="s">
        <v>238</v>
      </c>
      <c r="B74" s="4">
        <f>VLOOKUP($A74,'delta-CCSD(T)-fno(raw)'!$A$2:$I$192,2,FALSE)</f>
        <v>2.9128185390430001</v>
      </c>
      <c r="C74" s="4">
        <f>VLOOKUP($A74,'delta-CCSD(T)-fno(raw)'!$A$2:$I$192,3,FALSE)</f>
        <v>3.4311020636639999</v>
      </c>
      <c r="D74" s="4">
        <f>VLOOKUP($A74,'delta-CCSD(T)-fno(raw)'!$A$2:$I$192,4,FALSE)</f>
        <v>0.51828352462100002</v>
      </c>
      <c r="E74" s="4">
        <f>VLOOKUP($A74,'delta-CCSD(T)-fno(raw)'!$A$2:$I$192,5,FALSE)*2625.5</f>
        <v>-473.59585461711902</v>
      </c>
      <c r="F74" s="4">
        <f>VLOOKUP($A74,'delta-CCSD(T)-fno(raw)'!$A$2:$I$192,6,FALSE)*2625.5</f>
        <v>-375.95029738088101</v>
      </c>
      <c r="G74" s="4">
        <f>VLOOKUP($A74,'delta-CCSD(T)-fno(raw)'!$A$2:$I$192,7,FALSE)*2625.5</f>
        <v>-100.5583757752815</v>
      </c>
      <c r="H74" s="4">
        <f>VLOOKUP($A74,'delta-CCSD(T)-fno(raw)'!$A$2:$I$192,8,FALSE)*2625.5</f>
        <v>-375.9286496319105</v>
      </c>
      <c r="I74" s="4">
        <f>VLOOKUP($A74,'delta-CCSD(T)-fno(raw)'!$A$2:$I$192,9,FALSE)*2625.5</f>
        <v>-101.09830704887301</v>
      </c>
    </row>
    <row r="75" spans="1:9" x14ac:dyDescent="0.25">
      <c r="A75" s="3" t="s">
        <v>239</v>
      </c>
      <c r="B75" s="4">
        <f>VLOOKUP($A75,'delta-CCSD(T)-fno(raw)'!$A$2:$I$192,2,FALSE)</f>
        <v>2.9116865730970001</v>
      </c>
      <c r="C75" s="4">
        <f>VLOOKUP($A75,'delta-CCSD(T)-fno(raw)'!$A$2:$I$192,3,FALSE)</f>
        <v>3.4297227651159998</v>
      </c>
      <c r="D75" s="4">
        <f>VLOOKUP($A75,'delta-CCSD(T)-fno(raw)'!$A$2:$I$192,4,FALSE)</f>
        <v>0.51803619201899997</v>
      </c>
      <c r="E75" s="4">
        <f>VLOOKUP($A75,'delta-CCSD(T)-fno(raw)'!$A$2:$I$192,5,FALSE)*2625.5</f>
        <v>-473.59204060315346</v>
      </c>
      <c r="F75" s="4">
        <f>VLOOKUP($A75,'delta-CCSD(T)-fno(raw)'!$A$2:$I$192,6,FALSE)*2625.5</f>
        <v>-375.947118950581</v>
      </c>
      <c r="G75" s="4">
        <f>VLOOKUP($A75,'delta-CCSD(T)-fno(raw)'!$A$2:$I$192,7,FALSE)*2625.5</f>
        <v>-100.55660822566949</v>
      </c>
      <c r="H75" s="4">
        <f>VLOOKUP($A75,'delta-CCSD(T)-fno(raw)'!$A$2:$I$192,8,FALSE)*2625.5</f>
        <v>-375.92543678393099</v>
      </c>
      <c r="I75" s="4">
        <f>VLOOKUP($A75,'delta-CCSD(T)-fno(raw)'!$A$2:$I$192,9,FALSE)*2625.5</f>
        <v>-101.09632658433848</v>
      </c>
    </row>
    <row r="76" spans="1:9" x14ac:dyDescent="0.25">
      <c r="A76" s="3" t="s">
        <v>240</v>
      </c>
      <c r="B76" s="4">
        <f>VLOOKUP($A76,'delta-CCSD(T)-fno(raw)'!$A$2:$I$192,2,FALSE)</f>
        <v>-1.4202891646239999</v>
      </c>
      <c r="C76" s="4">
        <f>VLOOKUP($A76,'delta-CCSD(T)-fno(raw)'!$A$2:$I$192,3,FALSE)</f>
        <v>0.225829746498</v>
      </c>
      <c r="D76" s="4">
        <f>VLOOKUP($A76,'delta-CCSD(T)-fno(raw)'!$A$2:$I$192,4,FALSE)</f>
        <v>1.646118911122</v>
      </c>
      <c r="E76" s="4">
        <f>VLOOKUP($A76,'delta-CCSD(T)-fno(raw)'!$A$2:$I$192,5,FALSE)*2625.5</f>
        <v>-510.60081944477002</v>
      </c>
      <c r="F76" s="4">
        <f>VLOOKUP($A76,'delta-CCSD(T)-fno(raw)'!$A$2:$I$192,6,FALSE)*2625.5</f>
        <v>-376.28436082864602</v>
      </c>
      <c r="G76" s="4">
        <f>VLOOKUP($A76,'delta-CCSD(T)-fno(raw)'!$A$2:$I$192,7,FALSE)*2625.5</f>
        <v>-132.8961694514995</v>
      </c>
      <c r="H76" s="4">
        <f>VLOOKUP($A76,'delta-CCSD(T)-fno(raw)'!$A$2:$I$192,8,FALSE)*2625.5</f>
        <v>-376.26437646520054</v>
      </c>
      <c r="I76" s="4">
        <f>VLOOKUP($A76,'delta-CCSD(T)-fno(raw)'!$A$2:$I$192,9,FALSE)*2625.5</f>
        <v>-134.5622727260675</v>
      </c>
    </row>
    <row r="77" spans="1:9" x14ac:dyDescent="0.25">
      <c r="A77" s="3" t="s">
        <v>241</v>
      </c>
      <c r="B77" s="4">
        <f>VLOOKUP($A77,'delta-CCSD(T)-fno(raw)'!$A$2:$I$192,2,FALSE)</f>
        <v>-1.6147537298150001</v>
      </c>
      <c r="C77" s="4">
        <f>VLOOKUP($A77,'delta-CCSD(T)-fno(raw)'!$A$2:$I$192,3,FALSE)</f>
        <v>-8.9779655129999997E-2</v>
      </c>
      <c r="D77" s="4">
        <f>VLOOKUP($A77,'delta-CCSD(T)-fno(raw)'!$A$2:$I$192,4,FALSE)</f>
        <v>1.524974074685</v>
      </c>
      <c r="E77" s="4">
        <f>VLOOKUP($A77,'delta-CCSD(T)-fno(raw)'!$A$2:$I$192,5,FALSE)*2625.5</f>
        <v>-510.48010614601452</v>
      </c>
      <c r="F77" s="4">
        <f>VLOOKUP($A77,'delta-CCSD(T)-fno(raw)'!$A$2:$I$192,6,FALSE)*2625.5</f>
        <v>-375.95739437518205</v>
      </c>
      <c r="G77" s="4">
        <f>VLOOKUP($A77,'delta-CCSD(T)-fno(raw)'!$A$2:$I$192,7,FALSE)*2625.5</f>
        <v>-132.90795804101751</v>
      </c>
      <c r="H77" s="4">
        <f>VLOOKUP($A77,'delta-CCSD(T)-fno(raw)'!$A$2:$I$192,8,FALSE)*2625.5</f>
        <v>-375.91436926435853</v>
      </c>
      <c r="I77" s="4">
        <f>VLOOKUP($A77,'delta-CCSD(T)-fno(raw)'!$A$2:$I$192,9,FALSE)*2625.5</f>
        <v>-134.47595722652599</v>
      </c>
    </row>
    <row r="78" spans="1:9" x14ac:dyDescent="0.25">
      <c r="A78" s="3" t="s">
        <v>242</v>
      </c>
      <c r="B78" s="4">
        <f>VLOOKUP($A78,'delta-CCSD(T)-fno(raw)'!$A$2:$I$192,2,FALSE)</f>
        <v>-1.6699781975079999</v>
      </c>
      <c r="C78" s="4">
        <f>VLOOKUP($A78,'delta-CCSD(T)-fno(raw)'!$A$2:$I$192,3,FALSE)</f>
        <v>-0.117788657162</v>
      </c>
      <c r="D78" s="4">
        <f>VLOOKUP($A78,'delta-CCSD(T)-fno(raw)'!$A$2:$I$192,4,FALSE)</f>
        <v>1.552189540346</v>
      </c>
      <c r="E78" s="4">
        <f>VLOOKUP($A78,'delta-CCSD(T)-fno(raw)'!$A$2:$I$192,5,FALSE)*2625.5</f>
        <v>-510.75427437471404</v>
      </c>
      <c r="F78" s="4">
        <f>VLOOKUP($A78,'delta-CCSD(T)-fno(raw)'!$A$2:$I$192,6,FALSE)*2625.5</f>
        <v>-376.19109805656649</v>
      </c>
      <c r="G78" s="4">
        <f>VLOOKUP($A78,'delta-CCSD(T)-fno(raw)'!$A$2:$I$192,7,FALSE)*2625.5</f>
        <v>-132.89319812063951</v>
      </c>
      <c r="H78" s="4">
        <f>VLOOKUP($A78,'delta-CCSD(T)-fno(raw)'!$A$2:$I$192,8,FALSE)*2625.5</f>
        <v>-376.16253062906299</v>
      </c>
      <c r="I78" s="4">
        <f>VLOOKUP($A78,'delta-CCSD(T)-fno(raw)'!$A$2:$I$192,9,FALSE)*2625.5</f>
        <v>-134.47395508848902</v>
      </c>
    </row>
    <row r="79" spans="1:9" x14ac:dyDescent="0.25">
      <c r="A79" s="3" t="s">
        <v>243</v>
      </c>
      <c r="B79" s="4">
        <f>VLOOKUP($A79,'delta-CCSD(T)-fno(raw)'!$A$2:$I$192,2,FALSE)</f>
        <v>0</v>
      </c>
      <c r="C79" s="4">
        <f>VLOOKUP($A79,'delta-CCSD(T)-fno(raw)'!$A$2:$I$192,3,FALSE)</f>
        <v>0</v>
      </c>
      <c r="D79" s="4">
        <f>VLOOKUP($A79,'delta-CCSD(T)-fno(raw)'!$A$2:$I$192,4,FALSE)</f>
        <v>0</v>
      </c>
      <c r="E79" s="4">
        <f>VLOOKUP($A79,'delta-CCSD(T)-fno(raw)'!$A$2:$I$192,5,FALSE)*2625.5</f>
        <v>0</v>
      </c>
      <c r="F79" s="4">
        <f>VLOOKUP($A79,'delta-CCSD(T)-fno(raw)'!$A$2:$I$192,6,FALSE)*2625.5</f>
        <v>-375.67573645614652</v>
      </c>
      <c r="G79" s="4">
        <f>VLOOKUP($A79,'delta-CCSD(T)-fno(raw)'!$A$2:$I$192,7,FALSE)*2625.5</f>
        <v>-284.49610604097052</v>
      </c>
      <c r="H79" s="4">
        <f>VLOOKUP($A79,'delta-CCSD(T)-fno(raw)'!$A$2:$I$192,8,FALSE)*2625.5</f>
        <v>-375.63395085174949</v>
      </c>
      <c r="I79" s="4">
        <f>VLOOKUP($A79,'delta-CCSD(T)-fno(raw)'!$A$2:$I$192,9,FALSE)*2625.5</f>
        <v>-286.59317193427347</v>
      </c>
    </row>
    <row r="80" spans="1:9" x14ac:dyDescent="0.25">
      <c r="A80" s="3" t="s">
        <v>85</v>
      </c>
      <c r="B80" s="4">
        <f>VLOOKUP($A80,'delta-CCSD(T)-fno(raw)'!$A$2:$I$192,2,FALSE)</f>
        <v>0</v>
      </c>
      <c r="C80" s="4">
        <f>VLOOKUP($A80,'delta-CCSD(T)-fno(raw)'!$A$2:$I$192,3,FALSE)</f>
        <v>0</v>
      </c>
      <c r="D80" s="4">
        <f>VLOOKUP($A80,'delta-CCSD(T)-fno(raw)'!$A$2:$I$192,4,FALSE)</f>
        <v>0</v>
      </c>
      <c r="E80" s="4">
        <f>VLOOKUP($A80,'delta-CCSD(T)-fno(raw)'!$A$2:$I$192,5,FALSE)*2625.5</f>
        <v>0</v>
      </c>
      <c r="F80" s="4">
        <f>VLOOKUP($A80,'delta-CCSD(T)-fno(raw)'!$A$2:$I$192,6,FALSE)*2625.5</f>
        <v>-375.97086881925401</v>
      </c>
      <c r="G80" s="4">
        <f>VLOOKUP($A80,'delta-CCSD(T)-fno(raw)'!$A$2:$I$192,7,FALSE)*2625.5</f>
        <v>-283.62745604208749</v>
      </c>
      <c r="H80" s="4">
        <f>VLOOKUP($A80,'delta-CCSD(T)-fno(raw)'!$A$2:$I$192,8,FALSE)*2625.5</f>
        <v>-375.92699975458299</v>
      </c>
      <c r="I80" s="4">
        <f>VLOOKUP($A80,'delta-CCSD(T)-fno(raw)'!$A$2:$I$192,9,FALSE)*2625.5</f>
        <v>-285.67551602220851</v>
      </c>
    </row>
    <row r="81" spans="1:9" x14ac:dyDescent="0.25">
      <c r="A81" s="3" t="s">
        <v>86</v>
      </c>
      <c r="B81" s="4">
        <f>VLOOKUP($A81,'delta-CCSD(T)-fno(raw)'!$A$2:$I$192,2,FALSE)</f>
        <v>0</v>
      </c>
      <c r="C81" s="4">
        <f>VLOOKUP($A81,'delta-CCSD(T)-fno(raw)'!$A$2:$I$192,3,FALSE)</f>
        <v>0</v>
      </c>
      <c r="D81" s="4">
        <f>VLOOKUP($A81,'delta-CCSD(T)-fno(raw)'!$A$2:$I$192,4,FALSE)</f>
        <v>0</v>
      </c>
      <c r="E81" s="4">
        <f>VLOOKUP($A81,'delta-CCSD(T)-fno(raw)'!$A$2:$I$192,5,FALSE)*2625.5</f>
        <v>0</v>
      </c>
      <c r="F81" s="4">
        <f>VLOOKUP($A81,'delta-CCSD(T)-fno(raw)'!$A$2:$I$192,6,FALSE)*2625.5</f>
        <v>-375.93156235898505</v>
      </c>
      <c r="G81" s="4">
        <f>VLOOKUP($A81,'delta-CCSD(T)-fno(raw)'!$A$2:$I$192,7,FALSE)*2625.5</f>
        <v>-284.45335066351498</v>
      </c>
      <c r="H81" s="4">
        <f>VLOOKUP($A81,'delta-CCSD(T)-fno(raw)'!$A$2:$I$192,8,FALSE)*2625.5</f>
        <v>-375.87446665018302</v>
      </c>
      <c r="I81" s="4">
        <f>VLOOKUP($A81,'delta-CCSD(T)-fno(raw)'!$A$2:$I$192,9,FALSE)*2625.5</f>
        <v>-286.504131795852</v>
      </c>
    </row>
    <row r="82" spans="1:9" x14ac:dyDescent="0.25">
      <c r="A82" s="3" t="s">
        <v>87</v>
      </c>
      <c r="B82" s="4">
        <f>VLOOKUP($A82,'delta-CCSD(T)-fno(raw)'!$A$2:$I$192,2,FALSE)</f>
        <v>0</v>
      </c>
      <c r="C82" s="4">
        <f>VLOOKUP($A82,'delta-CCSD(T)-fno(raw)'!$A$2:$I$192,3,FALSE)</f>
        <v>0</v>
      </c>
      <c r="D82" s="4">
        <f>VLOOKUP($A82,'delta-CCSD(T)-fno(raw)'!$A$2:$I$192,4,FALSE)</f>
        <v>0</v>
      </c>
      <c r="E82" s="4">
        <f>VLOOKUP($A82,'delta-CCSD(T)-fno(raw)'!$A$2:$I$192,5,FALSE)*2625.5</f>
        <v>0</v>
      </c>
      <c r="F82" s="4">
        <f>VLOOKUP($A82,'delta-CCSD(T)-fno(raw)'!$A$2:$I$192,6,FALSE)*2625.5</f>
        <v>-375.94490817981205</v>
      </c>
      <c r="G82" s="4">
        <f>VLOOKUP($A82,'delta-CCSD(T)-fno(raw)'!$A$2:$I$192,7,FALSE)*2625.5</f>
        <v>-284.48043261199899</v>
      </c>
      <c r="H82" s="4">
        <f>VLOOKUP($A82,'delta-CCSD(T)-fno(raw)'!$A$2:$I$192,8,FALSE)*2625.5</f>
        <v>-375.89010624696152</v>
      </c>
      <c r="I82" s="4">
        <f>VLOOKUP($A82,'delta-CCSD(T)-fno(raw)'!$A$2:$I$192,9,FALSE)*2625.5</f>
        <v>-286.48346461337053</v>
      </c>
    </row>
    <row r="83" spans="1:9" x14ac:dyDescent="0.25">
      <c r="A83" s="3" t="s">
        <v>88</v>
      </c>
      <c r="B83" s="4">
        <f>VLOOKUP($A83,'delta-CCSD(T)-fno(raw)'!$A$2:$I$192,2,FALSE)</f>
        <v>0</v>
      </c>
      <c r="C83" s="4">
        <f>VLOOKUP($A83,'delta-CCSD(T)-fno(raw)'!$A$2:$I$192,3,FALSE)</f>
        <v>0</v>
      </c>
      <c r="D83" s="4">
        <f>VLOOKUP($A83,'delta-CCSD(T)-fno(raw)'!$A$2:$I$192,4,FALSE)</f>
        <v>0</v>
      </c>
      <c r="E83" s="4">
        <f>VLOOKUP($A83,'delta-CCSD(T)-fno(raw)'!$A$2:$I$192,5,FALSE)*2625.5</f>
        <v>0</v>
      </c>
      <c r="F83" s="4">
        <f>VLOOKUP($A83,'delta-CCSD(T)-fno(raw)'!$A$2:$I$192,6,FALSE)*2625.5</f>
        <v>-376.07894093937449</v>
      </c>
      <c r="G83" s="4">
        <f>VLOOKUP($A83,'delta-CCSD(T)-fno(raw)'!$A$2:$I$192,7,FALSE)*2625.5</f>
        <v>-283.55991373133554</v>
      </c>
      <c r="H83" s="4">
        <f>VLOOKUP($A83,'delta-CCSD(T)-fno(raw)'!$A$2:$I$192,8,FALSE)*2625.5</f>
        <v>-376.01624042344349</v>
      </c>
      <c r="I83" s="4">
        <f>VLOOKUP($A83,'delta-CCSD(T)-fno(raw)'!$A$2:$I$192,9,FALSE)*2625.5</f>
        <v>-285.63742191807046</v>
      </c>
    </row>
    <row r="84" spans="1:9" x14ac:dyDescent="0.25">
      <c r="A84" s="3" t="s">
        <v>89</v>
      </c>
      <c r="B84" s="4">
        <f>VLOOKUP($A84,'delta-CCSD(T)-fno(raw)'!$A$2:$I$192,2,FALSE)</f>
        <v>0</v>
      </c>
      <c r="C84" s="4">
        <f>VLOOKUP($A84,'delta-CCSD(T)-fno(raw)'!$A$2:$I$192,3,FALSE)</f>
        <v>0</v>
      </c>
      <c r="D84" s="4">
        <f>VLOOKUP($A84,'delta-CCSD(T)-fno(raw)'!$A$2:$I$192,4,FALSE)</f>
        <v>0</v>
      </c>
      <c r="E84" s="4">
        <f>VLOOKUP($A84,'delta-CCSD(T)-fno(raw)'!$A$2:$I$192,5,FALSE)*2625.5</f>
        <v>0</v>
      </c>
      <c r="F84" s="4">
        <f>VLOOKUP($A84,'delta-CCSD(T)-fno(raw)'!$A$2:$I$192,6,FALSE)*2625.5</f>
        <v>-375.86721065822752</v>
      </c>
      <c r="G84" s="4">
        <f>VLOOKUP($A84,'delta-CCSD(T)-fno(raw)'!$A$2:$I$192,7,FALSE)*2625.5</f>
        <v>-283.60067725483748</v>
      </c>
      <c r="H84" s="4">
        <f>VLOOKUP($A84,'delta-CCSD(T)-fno(raw)'!$A$2:$I$192,8,FALSE)*2625.5</f>
        <v>-375.81789531411749</v>
      </c>
      <c r="I84" s="4">
        <f>VLOOKUP($A84,'delta-CCSD(T)-fno(raw)'!$A$2:$I$192,9,FALSE)*2625.5</f>
        <v>-285.55187946549802</v>
      </c>
    </row>
    <row r="85" spans="1:9" x14ac:dyDescent="0.25">
      <c r="A85" s="3" t="s">
        <v>90</v>
      </c>
      <c r="B85" s="4">
        <f>VLOOKUP($A85,'delta-CCSD(T)-fno(raw)'!$A$2:$I$192,2,FALSE)</f>
        <v>0</v>
      </c>
      <c r="C85" s="4">
        <f>VLOOKUP($A85,'delta-CCSD(T)-fno(raw)'!$A$2:$I$192,3,FALSE)</f>
        <v>0</v>
      </c>
      <c r="D85" s="4">
        <f>VLOOKUP($A85,'delta-CCSD(T)-fno(raw)'!$A$2:$I$192,4,FALSE)</f>
        <v>0</v>
      </c>
      <c r="E85" s="4">
        <f>VLOOKUP($A85,'delta-CCSD(T)-fno(raw)'!$A$2:$I$192,5,FALSE)*2625.5</f>
        <v>0</v>
      </c>
      <c r="F85" s="4">
        <f>VLOOKUP($A85,'delta-CCSD(T)-fno(raw)'!$A$2:$I$192,6,FALSE)*2625.5</f>
        <v>-375.92683971460502</v>
      </c>
      <c r="G85" s="4">
        <f>VLOOKUP($A85,'delta-CCSD(T)-fno(raw)'!$A$2:$I$192,7,FALSE)*2625.5</f>
        <v>-109.7477681613975</v>
      </c>
      <c r="H85" s="4">
        <f>VLOOKUP($A85,'delta-CCSD(T)-fno(raw)'!$A$2:$I$192,8,FALSE)*2625.5</f>
        <v>-375.89485889292996</v>
      </c>
      <c r="I85" s="4">
        <f>VLOOKUP($A85,'delta-CCSD(T)-fno(raw)'!$A$2:$I$192,9,FALSE)*2625.5</f>
        <v>-112.041798227166</v>
      </c>
    </row>
    <row r="86" spans="1:9" x14ac:dyDescent="0.25">
      <c r="A86" s="3" t="s">
        <v>91</v>
      </c>
      <c r="B86" s="4">
        <f>VLOOKUP($A86,'delta-CCSD(T)-fno(raw)'!$A$2:$I$192,2,FALSE)</f>
        <v>-3.339908014927</v>
      </c>
      <c r="C86" s="4">
        <f>VLOOKUP($A86,'delta-CCSD(T)-fno(raw)'!$A$2:$I$192,3,FALSE)</f>
        <v>-1.1940291931939999</v>
      </c>
      <c r="D86" s="4">
        <f>VLOOKUP($A86,'delta-CCSD(T)-fno(raw)'!$A$2:$I$192,4,FALSE)</f>
        <v>2.145878821733</v>
      </c>
      <c r="E86" s="4">
        <f>VLOOKUP($A86,'delta-CCSD(T)-fno(raw)'!$A$2:$I$192,5,FALSE)*2625.5</f>
        <v>-488.99812127649096</v>
      </c>
      <c r="F86" s="4">
        <f>VLOOKUP($A86,'delta-CCSD(T)-fno(raw)'!$A$2:$I$192,6,FALSE)*2625.5</f>
        <v>-375.91405363462496</v>
      </c>
      <c r="G86" s="4">
        <f>VLOOKUP($A86,'delta-CCSD(T)-fno(raw)'!$A$2:$I$192,7,FALSE)*2625.5</f>
        <v>-109.7441596269385</v>
      </c>
      <c r="H86" s="4">
        <f>VLOOKUP($A86,'delta-CCSD(T)-fno(raw)'!$A$2:$I$192,8,FALSE)*2625.5</f>
        <v>-375.87253060123197</v>
      </c>
      <c r="I86" s="4">
        <f>VLOOKUP($A86,'delta-CCSD(T)-fno(raw)'!$A$2:$I$192,9,FALSE)*2625.5</f>
        <v>-111.93156148206451</v>
      </c>
    </row>
    <row r="87" spans="1:9" x14ac:dyDescent="0.25">
      <c r="A87" s="3" t="s">
        <v>92</v>
      </c>
      <c r="B87" s="4">
        <f>VLOOKUP($A87,'delta-CCSD(T)-fno(raw)'!$A$2:$I$192,2,FALSE)</f>
        <v>-3.4639871810530001</v>
      </c>
      <c r="C87" s="4">
        <f>VLOOKUP($A87,'delta-CCSD(T)-fno(raw)'!$A$2:$I$192,3,FALSE)</f>
        <v>-1.257160839855</v>
      </c>
      <c r="D87" s="4">
        <f>VLOOKUP($A87,'delta-CCSD(T)-fno(raw)'!$A$2:$I$192,4,FALSE)</f>
        <v>2.206826341198</v>
      </c>
      <c r="E87" s="4">
        <f>VLOOKUP($A87,'delta-CCSD(T)-fno(raw)'!$A$2:$I$192,5,FALSE)*2625.5</f>
        <v>-489.16231824277253</v>
      </c>
      <c r="F87" s="4">
        <f>VLOOKUP($A87,'delta-CCSD(T)-fno(raw)'!$A$2:$I$192,6,FALSE)*2625.5</f>
        <v>-375.95612354128951</v>
      </c>
      <c r="G87" s="4">
        <f>VLOOKUP($A87,'delta-CCSD(T)-fno(raw)'!$A$2:$I$192,7,FALSE)*2625.5</f>
        <v>-109.74220752042949</v>
      </c>
      <c r="H87" s="4">
        <f>VLOOKUP($A87,'delta-CCSD(T)-fno(raw)'!$A$2:$I$192,8,FALSE)*2625.5</f>
        <v>-375.91512462595949</v>
      </c>
      <c r="I87" s="4">
        <f>VLOOKUP($A87,'delta-CCSD(T)-fno(raw)'!$A$2:$I$192,9,FALSE)*2625.5</f>
        <v>-111.990032776958</v>
      </c>
    </row>
    <row r="88" spans="1:9" x14ac:dyDescent="0.25">
      <c r="A88" s="3" t="s">
        <v>93</v>
      </c>
      <c r="B88" s="4">
        <f>VLOOKUP($A88,'delta-CCSD(T)-fno(raw)'!$A$2:$I$192,2,FALSE)</f>
        <v>0</v>
      </c>
      <c r="C88" s="4">
        <f>VLOOKUP($A88,'delta-CCSD(T)-fno(raw)'!$A$2:$I$192,3,FALSE)</f>
        <v>0</v>
      </c>
      <c r="D88" s="4">
        <f>VLOOKUP($A88,'delta-CCSD(T)-fno(raw)'!$A$2:$I$192,4,FALSE)</f>
        <v>0</v>
      </c>
      <c r="E88" s="4">
        <f>VLOOKUP($A88,'delta-CCSD(T)-fno(raw)'!$A$2:$I$192,5,FALSE)*2625.5</f>
        <v>0</v>
      </c>
      <c r="F88" s="4">
        <f>VLOOKUP($A88,'delta-CCSD(T)-fno(raw)'!$A$2:$I$192,6,FALSE)*2625.5</f>
        <v>-376.27742305254151</v>
      </c>
      <c r="G88" s="4">
        <f>VLOOKUP($A88,'delta-CCSD(T)-fno(raw)'!$A$2:$I$192,7,FALSE)*2625.5</f>
        <v>-303.02375221298001</v>
      </c>
      <c r="H88" s="4">
        <f>VLOOKUP($A88,'delta-CCSD(T)-fno(raw)'!$A$2:$I$192,8,FALSE)*2625.5</f>
        <v>-376.25580140629199</v>
      </c>
      <c r="I88" s="4">
        <f>VLOOKUP($A88,'delta-CCSD(T)-fno(raw)'!$A$2:$I$192,9,FALSE)*2625.5</f>
        <v>-304.62291415374602</v>
      </c>
    </row>
    <row r="89" spans="1:9" x14ac:dyDescent="0.25">
      <c r="A89" s="3" t="s">
        <v>94</v>
      </c>
      <c r="B89" s="4">
        <f>VLOOKUP($A89,'delta-CCSD(T)-fno(raw)'!$A$2:$I$192,2,FALSE)</f>
        <v>0</v>
      </c>
      <c r="C89" s="4">
        <f>VLOOKUP($A89,'delta-CCSD(T)-fno(raw)'!$A$2:$I$192,3,FALSE)</f>
        <v>0</v>
      </c>
      <c r="D89" s="4">
        <f>VLOOKUP($A89,'delta-CCSD(T)-fno(raw)'!$A$2:$I$192,4,FALSE)</f>
        <v>0</v>
      </c>
      <c r="E89" s="4">
        <f>VLOOKUP($A89,'delta-CCSD(T)-fno(raw)'!$A$2:$I$192,5,FALSE)*2625.5</f>
        <v>0</v>
      </c>
      <c r="F89" s="4">
        <f>VLOOKUP($A89,'delta-CCSD(T)-fno(raw)'!$A$2:$I$192,6,FALSE)*2625.5</f>
        <v>-375.956630139391</v>
      </c>
      <c r="G89" s="4">
        <f>VLOOKUP($A89,'delta-CCSD(T)-fno(raw)'!$A$2:$I$192,7,FALSE)*2625.5</f>
        <v>-303.03242335993747</v>
      </c>
      <c r="H89" s="4">
        <f>VLOOKUP($A89,'delta-CCSD(T)-fno(raw)'!$A$2:$I$192,8,FALSE)*2625.5</f>
        <v>-375.911621471194</v>
      </c>
      <c r="I89" s="4">
        <f>VLOOKUP($A89,'delta-CCSD(T)-fno(raw)'!$A$2:$I$192,9,FALSE)*2625.5</f>
        <v>-304.56317007683901</v>
      </c>
    </row>
    <row r="90" spans="1:9" x14ac:dyDescent="0.25">
      <c r="A90" s="3" t="s">
        <v>95</v>
      </c>
      <c r="B90" s="4">
        <f>VLOOKUP($A90,'delta-CCSD(T)-fno(raw)'!$A$2:$I$192,2,FALSE)</f>
        <v>-5.257187823033</v>
      </c>
      <c r="C90" s="4">
        <f>VLOOKUP($A90,'delta-CCSD(T)-fno(raw)'!$A$2:$I$192,3,FALSE)</f>
        <v>-2.858649910924</v>
      </c>
      <c r="D90" s="4">
        <f>VLOOKUP($A90,'delta-CCSD(T)-fno(raw)'!$A$2:$I$192,4,FALSE)</f>
        <v>2.398537912109</v>
      </c>
      <c r="E90" s="4">
        <f>VLOOKUP($A90,'delta-CCSD(T)-fno(raw)'!$A$2:$I$192,5,FALSE)*2625.5</f>
        <v>-423.63778349674095</v>
      </c>
      <c r="F90" s="4">
        <f>VLOOKUP($A90,'delta-CCSD(T)-fno(raw)'!$A$2:$I$192,6,FALSE)*2625.5</f>
        <v>-344.85031185799403</v>
      </c>
      <c r="G90" s="4">
        <f>VLOOKUP($A90,'delta-CCSD(T)-fno(raw)'!$A$2:$I$192,7,FALSE)*2625.5</f>
        <v>-73.530283815713503</v>
      </c>
      <c r="H90" s="4">
        <f>VLOOKUP($A90,'delta-CCSD(T)-fno(raw)'!$A$2:$I$192,8,FALSE)*2625.5</f>
        <v>-344.99563673552655</v>
      </c>
      <c r="I90" s="4">
        <f>VLOOKUP($A90,'delta-CCSD(T)-fno(raw)'!$A$2:$I$192,9,FALSE)*2625.5</f>
        <v>-75.783496850289993</v>
      </c>
    </row>
    <row r="91" spans="1:9" x14ac:dyDescent="0.25">
      <c r="A91" s="3" t="s">
        <v>96</v>
      </c>
      <c r="B91" s="4">
        <f>VLOOKUP($A91,'delta-CCSD(T)-fno(raw)'!$A$2:$I$192,2,FALSE)</f>
        <v>-4.9180394250160004</v>
      </c>
      <c r="C91" s="4">
        <f>VLOOKUP($A91,'delta-CCSD(T)-fno(raw)'!$A$2:$I$192,3,FALSE)</f>
        <v>-2.6037123250069998</v>
      </c>
      <c r="D91" s="4">
        <f>VLOOKUP($A91,'delta-CCSD(T)-fno(raw)'!$A$2:$I$192,4,FALSE)</f>
        <v>2.3143271000090002</v>
      </c>
      <c r="E91" s="4">
        <f>VLOOKUP($A91,'delta-CCSD(T)-fno(raw)'!$A$2:$I$192,5,FALSE)*2625.5</f>
        <v>-423.522226924157</v>
      </c>
      <c r="F91" s="4">
        <f>VLOOKUP($A91,'delta-CCSD(T)-fno(raw)'!$A$2:$I$192,6,FALSE)*2625.5</f>
        <v>-345.07460948609048</v>
      </c>
      <c r="G91" s="4">
        <f>VLOOKUP($A91,'delta-CCSD(T)-fno(raw)'!$A$2:$I$192,7,FALSE)*2625.5</f>
        <v>-73.529578013050497</v>
      </c>
      <c r="H91" s="4">
        <f>VLOOKUP($A91,'delta-CCSD(T)-fno(raw)'!$A$2:$I$192,8,FALSE)*2625.5</f>
        <v>-345.22129590066396</v>
      </c>
      <c r="I91" s="4">
        <f>VLOOKUP($A91,'delta-CCSD(T)-fno(raw)'!$A$2:$I$192,9,FALSE)*2625.5</f>
        <v>-75.697218698485997</v>
      </c>
    </row>
    <row r="92" spans="1:9" x14ac:dyDescent="0.25">
      <c r="A92" s="3" t="s">
        <v>34</v>
      </c>
      <c r="B92" s="4">
        <f>VLOOKUP($A92,'delta-CCSD(T)-fno(raw)'!$A$2:$I$192,2,FALSE)</f>
        <v>-1.456742312884</v>
      </c>
      <c r="C92" s="4">
        <f>VLOOKUP($A92,'delta-CCSD(T)-fno(raw)'!$A$2:$I$192,3,FALSE)</f>
        <v>1.4340032800889999</v>
      </c>
      <c r="D92" s="4">
        <f>VLOOKUP($A92,'delta-CCSD(T)-fno(raw)'!$A$2:$I$192,4,FALSE)</f>
        <v>2.8907455929729999</v>
      </c>
      <c r="E92" s="4">
        <f>VLOOKUP($A92,'delta-CCSD(T)-fno(raw)'!$A$2:$I$192,5,FALSE)*2625.5</f>
        <v>-382.69879243696397</v>
      </c>
      <c r="F92" s="4">
        <f>VLOOKUP($A92,'delta-CCSD(T)-fno(raw)'!$A$2:$I$192,6,FALSE)*2625.5</f>
        <v>-347.29213217730103</v>
      </c>
      <c r="G92" s="4">
        <f>VLOOKUP($A92,'delta-CCSD(T)-fno(raw)'!$A$2:$I$192,7,FALSE)*2625.5</f>
        <v>-33.949917946779003</v>
      </c>
      <c r="H92" s="4">
        <f>VLOOKUP($A92,'delta-CCSD(T)-fno(raw)'!$A$2:$I$192,8,FALSE)*2625.5</f>
        <v>-347.3892159392995</v>
      </c>
      <c r="I92" s="4">
        <f>VLOOKUP($A92,'delta-CCSD(T)-fno(raw)'!$A$2:$I$192,9,FALSE)*2625.5</f>
        <v>-36.743579777754</v>
      </c>
    </row>
    <row r="93" spans="1:9" x14ac:dyDescent="0.25">
      <c r="A93" s="3" t="s">
        <v>35</v>
      </c>
      <c r="B93" s="4">
        <f>VLOOKUP($A93,'delta-CCSD(T)-fno(raw)'!$A$2:$I$192,2,FALSE)</f>
        <v>-2.8935759843679998</v>
      </c>
      <c r="C93" s="4">
        <f>VLOOKUP($A93,'delta-CCSD(T)-fno(raw)'!$A$2:$I$192,3,FALSE)</f>
        <v>-7.712600537E-3</v>
      </c>
      <c r="D93" s="4">
        <f>VLOOKUP($A93,'delta-CCSD(T)-fno(raw)'!$A$2:$I$192,4,FALSE)</f>
        <v>2.8858633838309999</v>
      </c>
      <c r="E93" s="4">
        <f>VLOOKUP($A93,'delta-CCSD(T)-fno(raw)'!$A$2:$I$192,5,FALSE)*2625.5</f>
        <v>-384.83835920225454</v>
      </c>
      <c r="F93" s="4">
        <f>VLOOKUP($A93,'delta-CCSD(T)-fno(raw)'!$A$2:$I$192,6,FALSE)*2625.5</f>
        <v>-347.99486527110753</v>
      </c>
      <c r="G93" s="4">
        <f>VLOOKUP($A93,'delta-CCSD(T)-fno(raw)'!$A$2:$I$192,7,FALSE)*2625.5</f>
        <v>-33.949917946779003</v>
      </c>
      <c r="H93" s="4">
        <f>VLOOKUP($A93,'delta-CCSD(T)-fno(raw)'!$A$2:$I$192,8,FALSE)*2625.5</f>
        <v>-348.01899753335351</v>
      </c>
      <c r="I93" s="4">
        <f>VLOOKUP($A93,'delta-CCSD(T)-fno(raw)'!$A$2:$I$192,9,FALSE)*2625.5</f>
        <v>-36.811649068363998</v>
      </c>
    </row>
    <row r="94" spans="1:9" x14ac:dyDescent="0.25">
      <c r="A94" s="3" t="s">
        <v>36</v>
      </c>
      <c r="B94" s="4">
        <f>VLOOKUP($A94,'delta-CCSD(T)-fno(raw)'!$A$2:$I$192,2,FALSE)</f>
        <v>-2.2205751290159998</v>
      </c>
      <c r="C94" s="4">
        <f>VLOOKUP($A94,'delta-CCSD(T)-fno(raw)'!$A$2:$I$192,3,FALSE)</f>
        <v>0.52964163190799995</v>
      </c>
      <c r="D94" s="4">
        <f>VLOOKUP($A94,'delta-CCSD(T)-fno(raw)'!$A$2:$I$192,4,FALSE)</f>
        <v>2.7502167609239998</v>
      </c>
      <c r="E94" s="4">
        <f>VLOOKUP($A94,'delta-CCSD(T)-fno(raw)'!$A$2:$I$192,5,FALSE)*2625.5</f>
        <v>-383.35359795244648</v>
      </c>
      <c r="F94" s="4">
        <f>VLOOKUP($A94,'delta-CCSD(T)-fno(raw)'!$A$2:$I$192,6,FALSE)*2625.5</f>
        <v>-347.18310487665099</v>
      </c>
      <c r="G94" s="4">
        <f>VLOOKUP($A94,'delta-CCSD(T)-fno(raw)'!$A$2:$I$192,7,FALSE)*2625.5</f>
        <v>-33.949917946779003</v>
      </c>
      <c r="H94" s="4">
        <f>VLOOKUP($A94,'delta-CCSD(T)-fno(raw)'!$A$2:$I$192,8,FALSE)*2625.5</f>
        <v>-347.2112904566855</v>
      </c>
      <c r="I94" s="4">
        <f>VLOOKUP($A94,'delta-CCSD(T)-fno(raw)'!$A$2:$I$192,9,FALSE)*2625.5</f>
        <v>-36.671949127669002</v>
      </c>
    </row>
    <row r="95" spans="1:9" x14ac:dyDescent="0.25">
      <c r="A95" s="3" t="s">
        <v>37</v>
      </c>
      <c r="B95" s="4">
        <f>VLOOKUP($A95,'delta-CCSD(T)-fno(raw)'!$A$2:$I$192,2,FALSE)</f>
        <v>-1.1676071536329999</v>
      </c>
      <c r="C95" s="4">
        <f>VLOOKUP($A95,'delta-CCSD(T)-fno(raw)'!$A$2:$I$192,3,FALSE)</f>
        <v>1.7815452440770001</v>
      </c>
      <c r="D95" s="4">
        <f>VLOOKUP($A95,'delta-CCSD(T)-fno(raw)'!$A$2:$I$192,4,FALSE)</f>
        <v>2.9491523977099998</v>
      </c>
      <c r="E95" s="4">
        <f>VLOOKUP($A95,'delta-CCSD(T)-fno(raw)'!$A$2:$I$192,5,FALSE)*2625.5</f>
        <v>-383.09965126698603</v>
      </c>
      <c r="F95" s="4">
        <f>VLOOKUP($A95,'delta-CCSD(T)-fno(raw)'!$A$2:$I$192,6,FALSE)*2625.5</f>
        <v>-347.98212616657349</v>
      </c>
      <c r="G95" s="4">
        <f>VLOOKUP($A95,'delta-CCSD(T)-fno(raw)'!$A$2:$I$192,7,FALSE)*2625.5</f>
        <v>-33.949917946779003</v>
      </c>
      <c r="H95" s="4">
        <f>VLOOKUP($A95,'delta-CCSD(T)-fno(raw)'!$A$2:$I$192,8,FALSE)*2625.5</f>
        <v>-348.105864692453</v>
      </c>
      <c r="I95" s="4">
        <f>VLOOKUP($A95,'delta-CCSD(T)-fno(raw)'!$A$2:$I$192,9,FALSE)*2625.5</f>
        <v>-36.775331818609999</v>
      </c>
    </row>
    <row r="96" spans="1:9" x14ac:dyDescent="0.25">
      <c r="A96" s="3" t="s">
        <v>97</v>
      </c>
      <c r="B96" s="4">
        <f>VLOOKUP($A96,'delta-CCSD(T)-fno(raw)'!$A$2:$I$192,2,FALSE)</f>
        <v>-2.695549300933</v>
      </c>
      <c r="C96" s="4">
        <f>VLOOKUP($A96,'delta-CCSD(T)-fno(raw)'!$A$2:$I$192,3,FALSE)</f>
        <v>-0.34772345955099998</v>
      </c>
      <c r="D96" s="4">
        <f>VLOOKUP($A96,'delta-CCSD(T)-fno(raw)'!$A$2:$I$192,4,FALSE)</f>
        <v>2.3478258413819999</v>
      </c>
      <c r="E96" s="4">
        <f>VLOOKUP($A96,'delta-CCSD(T)-fno(raw)'!$A$2:$I$192,5,FALSE)*2625.5</f>
        <v>-392.05314881080801</v>
      </c>
      <c r="F96" s="4">
        <f>VLOOKUP($A96,'delta-CCSD(T)-fno(raw)'!$A$2:$I$192,6,FALSE)*2625.5</f>
        <v>-347.28683784342348</v>
      </c>
      <c r="G96" s="4">
        <f>VLOOKUP($A96,'delta-CCSD(T)-fno(raw)'!$A$2:$I$192,7,FALSE)*2625.5</f>
        <v>-42.070761666451503</v>
      </c>
      <c r="H96" s="4">
        <f>VLOOKUP($A96,'delta-CCSD(T)-fno(raw)'!$A$2:$I$192,8,FALSE)*2625.5</f>
        <v>-347.39518247994204</v>
      </c>
      <c r="I96" s="4">
        <f>VLOOKUP($A96,'delta-CCSD(T)-fno(raw)'!$A$2:$I$192,9,FALSE)*2625.5</f>
        <v>-44.3102428713145</v>
      </c>
    </row>
    <row r="97" spans="1:9" x14ac:dyDescent="0.25">
      <c r="A97" s="3" t="s">
        <v>98</v>
      </c>
      <c r="B97" s="4">
        <f>VLOOKUP($A97,'delta-CCSD(T)-fno(raw)'!$A$2:$I$192,2,FALSE)</f>
        <v>-2.719884312165</v>
      </c>
      <c r="C97" s="4">
        <f>VLOOKUP($A97,'delta-CCSD(T)-fno(raw)'!$A$2:$I$192,3,FALSE)</f>
        <v>-0.66631450500300005</v>
      </c>
      <c r="D97" s="4">
        <f>VLOOKUP($A97,'delta-CCSD(T)-fno(raw)'!$A$2:$I$192,4,FALSE)</f>
        <v>2.0535698071619999</v>
      </c>
      <c r="E97" s="4">
        <f>VLOOKUP($A97,'delta-CCSD(T)-fno(raw)'!$A$2:$I$192,5,FALSE)*2625.5</f>
        <v>-392.81461700974802</v>
      </c>
      <c r="F97" s="4">
        <f>VLOOKUP($A97,'delta-CCSD(T)-fno(raw)'!$A$2:$I$192,6,FALSE)*2625.5</f>
        <v>-348.023971031131</v>
      </c>
      <c r="G97" s="4">
        <f>VLOOKUP($A97,'delta-CCSD(T)-fno(raw)'!$A$2:$I$192,7,FALSE)*2625.5</f>
        <v>-42.070761666451503</v>
      </c>
      <c r="H97" s="4">
        <f>VLOOKUP($A97,'delta-CCSD(T)-fno(raw)'!$A$2:$I$192,8,FALSE)*2625.5</f>
        <v>-348.05322325204645</v>
      </c>
      <c r="I97" s="4">
        <f>VLOOKUP($A97,'delta-CCSD(T)-fno(raw)'!$A$2:$I$192,9,FALSE)*2625.5</f>
        <v>-44.095079252697992</v>
      </c>
    </row>
    <row r="98" spans="1:9" x14ac:dyDescent="0.25">
      <c r="A98" s="3" t="s">
        <v>99</v>
      </c>
      <c r="B98" s="4">
        <f>VLOOKUP($A98,'delta-CCSD(T)-fno(raw)'!$A$2:$I$192,2,FALSE)</f>
        <v>-2.276434707785</v>
      </c>
      <c r="C98" s="4">
        <f>VLOOKUP($A98,'delta-CCSD(T)-fno(raw)'!$A$2:$I$192,3,FALSE)</f>
        <v>-0.289709692164</v>
      </c>
      <c r="D98" s="4">
        <f>VLOOKUP($A98,'delta-CCSD(T)-fno(raw)'!$A$2:$I$192,4,FALSE)</f>
        <v>1.9867250156209999</v>
      </c>
      <c r="E98" s="4">
        <f>VLOOKUP($A98,'delta-CCSD(T)-fno(raw)'!$A$2:$I$192,5,FALSE)*2625.5</f>
        <v>-391.55305248438054</v>
      </c>
      <c r="F98" s="4">
        <f>VLOOKUP($A98,'delta-CCSD(T)-fno(raw)'!$A$2:$I$192,6,FALSE)*2625.5</f>
        <v>-347.205856110144</v>
      </c>
      <c r="G98" s="4">
        <f>VLOOKUP($A98,'delta-CCSD(T)-fno(raw)'!$A$2:$I$192,7,FALSE)*2625.5</f>
        <v>-42.070761666451503</v>
      </c>
      <c r="H98" s="4">
        <f>VLOOKUP($A98,'delta-CCSD(T)-fno(raw)'!$A$2:$I$192,8,FALSE)*2625.5</f>
        <v>-347.23621632619103</v>
      </c>
      <c r="I98" s="4">
        <f>VLOOKUP($A98,'delta-CCSD(T)-fno(raw)'!$A$2:$I$192,9,FALSE)*2625.5</f>
        <v>-44.027126466025003</v>
      </c>
    </row>
    <row r="99" spans="1:9" x14ac:dyDescent="0.25">
      <c r="A99" s="3" t="s">
        <v>100</v>
      </c>
      <c r="B99" s="4">
        <f>VLOOKUP($A99,'delta-CCSD(T)-fno(raw)'!$A$2:$I$192,2,FALSE)</f>
        <v>-2.6472605772070001</v>
      </c>
      <c r="C99" s="4">
        <f>VLOOKUP($A99,'delta-CCSD(T)-fno(raw)'!$A$2:$I$192,3,FALSE)</f>
        <v>-0.239791018656</v>
      </c>
      <c r="D99" s="4">
        <f>VLOOKUP($A99,'delta-CCSD(T)-fno(raw)'!$A$2:$I$192,4,FALSE)</f>
        <v>2.407469558551</v>
      </c>
      <c r="E99" s="4">
        <f>VLOOKUP($A99,'delta-CCSD(T)-fno(raw)'!$A$2:$I$192,5,FALSE)*2625.5</f>
        <v>-392.79190810981703</v>
      </c>
      <c r="F99" s="4">
        <f>VLOOKUP($A99,'delta-CCSD(T)-fno(raw)'!$A$2:$I$192,6,FALSE)*2625.5</f>
        <v>-348.07388586615798</v>
      </c>
      <c r="G99" s="4">
        <f>VLOOKUP($A99,'delta-CCSD(T)-fno(raw)'!$A$2:$I$192,7,FALSE)*2625.5</f>
        <v>-42.070761666451503</v>
      </c>
      <c r="H99" s="4">
        <f>VLOOKUP($A99,'delta-CCSD(T)-fno(raw)'!$A$2:$I$192,8,FALSE)*2625.5</f>
        <v>-348.21471897790394</v>
      </c>
      <c r="I99" s="4">
        <f>VLOOKUP($A99,'delta-CCSD(T)-fno(raw)'!$A$2:$I$192,9,FALSE)*2625.5</f>
        <v>-44.337398113256505</v>
      </c>
    </row>
    <row r="100" spans="1:9" x14ac:dyDescent="0.25">
      <c r="A100" s="3" t="s">
        <v>101</v>
      </c>
      <c r="B100" s="4">
        <f>VLOOKUP($A100,'delta-CCSD(T)-fno(raw)'!$A$2:$I$192,2,FALSE)</f>
        <v>6.2632959059219999</v>
      </c>
      <c r="C100" s="4">
        <f>VLOOKUP($A100,'delta-CCSD(T)-fno(raw)'!$A$2:$I$192,3,FALSE)</f>
        <v>7.2041950491759996</v>
      </c>
      <c r="D100" s="4">
        <f>VLOOKUP($A100,'delta-CCSD(T)-fno(raw)'!$A$2:$I$192,4,FALSE)</f>
        <v>0.94089914325400004</v>
      </c>
      <c r="E100" s="4">
        <f>VLOOKUP($A100,'delta-CCSD(T)-fno(raw)'!$A$2:$I$192,5,FALSE)*2625.5</f>
        <v>-437.39078226754947</v>
      </c>
      <c r="F100" s="4">
        <f>VLOOKUP($A100,'delta-CCSD(T)-fno(raw)'!$A$2:$I$192,6,FALSE)*2625.5</f>
        <v>-344.87765939680702</v>
      </c>
      <c r="G100" s="4">
        <f>VLOOKUP($A100,'delta-CCSD(T)-fno(raw)'!$A$2:$I$192,7,FALSE)*2625.5</f>
        <v>-98.776418776665011</v>
      </c>
      <c r="H100" s="4">
        <f>VLOOKUP($A100,'delta-CCSD(T)-fno(raw)'!$A$2:$I$192,8,FALSE)*2625.5</f>
        <v>-345.07956254697598</v>
      </c>
      <c r="I100" s="4">
        <f>VLOOKUP($A100,'delta-CCSD(T)-fno(raw)'!$A$2:$I$192,9,FALSE)*2625.5</f>
        <v>-99.515414769750009</v>
      </c>
    </row>
    <row r="101" spans="1:9" x14ac:dyDescent="0.25">
      <c r="A101" s="3" t="s">
        <v>102</v>
      </c>
      <c r="B101" s="4">
        <f>VLOOKUP($A101,'delta-CCSD(T)-fno(raw)'!$A$2:$I$192,2,FALSE)</f>
        <v>6.458956092307</v>
      </c>
      <c r="C101" s="4">
        <f>VLOOKUP($A101,'delta-CCSD(T)-fno(raw)'!$A$2:$I$192,3,FALSE)</f>
        <v>7.3539602221929998</v>
      </c>
      <c r="D101" s="4">
        <f>VLOOKUP($A101,'delta-CCSD(T)-fno(raw)'!$A$2:$I$192,4,FALSE)</f>
        <v>0.89500412988599998</v>
      </c>
      <c r="E101" s="4">
        <f>VLOOKUP($A101,'delta-CCSD(T)-fno(raw)'!$A$2:$I$192,5,FALSE)*2625.5</f>
        <v>-436.95252809971248</v>
      </c>
      <c r="F101" s="4">
        <f>VLOOKUP($A101,'delta-CCSD(T)-fno(raw)'!$A$2:$I$192,6,FALSE)*2625.5</f>
        <v>-344.76709054170851</v>
      </c>
      <c r="G101" s="4">
        <f>VLOOKUP($A101,'delta-CCSD(T)-fno(raw)'!$A$2:$I$192,7,FALSE)*2625.5</f>
        <v>-98.644393650311002</v>
      </c>
      <c r="H101" s="4">
        <f>VLOOKUP($A101,'delta-CCSD(T)-fno(raw)'!$A$2:$I$192,8,FALSE)*2625.5</f>
        <v>-344.9639976804375</v>
      </c>
      <c r="I101" s="4">
        <f>VLOOKUP($A101,'delta-CCSD(T)-fno(raw)'!$A$2:$I$192,9,FALSE)*2625.5</f>
        <v>-99.342490641468501</v>
      </c>
    </row>
    <row r="102" spans="1:9" x14ac:dyDescent="0.25">
      <c r="A102" s="3" t="s">
        <v>103</v>
      </c>
      <c r="B102" s="4">
        <f>VLOOKUP($A102,'delta-CCSD(T)-fno(raw)'!$A$2:$I$192,2,FALSE)</f>
        <v>3.8556965032689998</v>
      </c>
      <c r="C102" s="4">
        <f>VLOOKUP($A102,'delta-CCSD(T)-fno(raw)'!$A$2:$I$192,3,FALSE)</f>
        <v>4.6807467586450002</v>
      </c>
      <c r="D102" s="4">
        <f>VLOOKUP($A102,'delta-CCSD(T)-fno(raw)'!$A$2:$I$192,4,FALSE)</f>
        <v>0.82505025537599996</v>
      </c>
      <c r="E102" s="4">
        <f>VLOOKUP($A102,'delta-CCSD(T)-fno(raw)'!$A$2:$I$192,5,FALSE)*2625.5</f>
        <v>-440.42893214980847</v>
      </c>
      <c r="F102" s="4">
        <f>VLOOKUP($A102,'delta-CCSD(T)-fno(raw)'!$A$2:$I$192,6,FALSE)*2625.5</f>
        <v>-345.35785454350548</v>
      </c>
      <c r="G102" s="4">
        <f>VLOOKUP($A102,'delta-CCSD(T)-fno(raw)'!$A$2:$I$192,7,FALSE)*2625.5</f>
        <v>-98.926774109572008</v>
      </c>
      <c r="H102" s="4">
        <f>VLOOKUP($A102,'delta-CCSD(T)-fno(raw)'!$A$2:$I$192,8,FALSE)*2625.5</f>
        <v>-345.42587869126851</v>
      </c>
      <c r="I102" s="4">
        <f>VLOOKUP($A102,'delta-CCSD(T)-fno(raw)'!$A$2:$I$192,9,FALSE)*2625.5</f>
        <v>-99.683800217185492</v>
      </c>
    </row>
    <row r="103" spans="1:9" x14ac:dyDescent="0.25">
      <c r="A103" s="3" t="s">
        <v>104</v>
      </c>
      <c r="B103" s="4">
        <f>VLOOKUP($A103,'delta-CCSD(T)-fno(raw)'!$A$2:$I$192,2,FALSE)</f>
        <v>6.7313951010690003</v>
      </c>
      <c r="C103" s="4">
        <f>VLOOKUP($A103,'delta-CCSD(T)-fno(raw)'!$A$2:$I$192,3,FALSE)</f>
        <v>7.5629137456600004</v>
      </c>
      <c r="D103" s="4">
        <f>VLOOKUP($A103,'delta-CCSD(T)-fno(raw)'!$A$2:$I$192,4,FALSE)</f>
        <v>0.831518644591</v>
      </c>
      <c r="E103" s="4">
        <f>VLOOKUP($A103,'delta-CCSD(T)-fno(raw)'!$A$2:$I$192,5,FALSE)*2625.5</f>
        <v>-436.71109408516401</v>
      </c>
      <c r="F103" s="4">
        <f>VLOOKUP($A103,'delta-CCSD(T)-fno(raw)'!$A$2:$I$192,6,FALSE)*2625.5</f>
        <v>-344.89890803302046</v>
      </c>
      <c r="G103" s="4">
        <f>VLOOKUP($A103,'delta-CCSD(T)-fno(raw)'!$A$2:$I$192,7,FALSE)*2625.5</f>
        <v>-98.5435811532125</v>
      </c>
      <c r="H103" s="4">
        <f>VLOOKUP($A103,'delta-CCSD(T)-fno(raw)'!$A$2:$I$192,8,FALSE)*2625.5</f>
        <v>-345.06220061169546</v>
      </c>
      <c r="I103" s="4">
        <f>VLOOKUP($A103,'delta-CCSD(T)-fno(raw)'!$A$2:$I$192,9,FALSE)*2625.5</f>
        <v>-99.211807219128502</v>
      </c>
    </row>
    <row r="104" spans="1:9" x14ac:dyDescent="0.25">
      <c r="A104" s="3" t="s">
        <v>105</v>
      </c>
      <c r="B104" s="4">
        <f>VLOOKUP($A104,'delta-CCSD(T)-fno(raw)'!$A$2:$I$192,2,FALSE)</f>
        <v>6.1951738926470004</v>
      </c>
      <c r="C104" s="4">
        <f>VLOOKUP($A104,'delta-CCSD(T)-fno(raw)'!$A$2:$I$192,3,FALSE)</f>
        <v>7.1006836089660004</v>
      </c>
      <c r="D104" s="4">
        <f>VLOOKUP($A104,'delta-CCSD(T)-fno(raw)'!$A$2:$I$192,4,FALSE)</f>
        <v>0.90550971631900001</v>
      </c>
      <c r="E104" s="4">
        <f>VLOOKUP($A104,'delta-CCSD(T)-fno(raw)'!$A$2:$I$192,5,FALSE)*2625.5</f>
        <v>-437.59329622191495</v>
      </c>
      <c r="F104" s="4">
        <f>VLOOKUP($A104,'delta-CCSD(T)-fno(raw)'!$A$2:$I$192,6,FALSE)*2625.5</f>
        <v>-345.08014343360003</v>
      </c>
      <c r="G104" s="4">
        <f>VLOOKUP($A104,'delta-CCSD(T)-fno(raw)'!$A$2:$I$192,7,FALSE)*2625.5</f>
        <v>-98.708326680962003</v>
      </c>
      <c r="H104" s="4">
        <f>VLOOKUP($A104,'delta-CCSD(T)-fno(raw)'!$A$2:$I$192,8,FALSE)*2625.5</f>
        <v>-345.30758018301049</v>
      </c>
      <c r="I104" s="4">
        <f>VLOOKUP($A104,'delta-CCSD(T)-fno(raw)'!$A$2:$I$192,9,FALSE)*2625.5</f>
        <v>-99.386399647871002</v>
      </c>
    </row>
    <row r="105" spans="1:9" x14ac:dyDescent="0.25">
      <c r="A105" s="3" t="s">
        <v>106</v>
      </c>
      <c r="B105" s="4">
        <f>VLOOKUP($A105,'delta-CCSD(T)-fno(raw)'!$A$2:$I$192,2,FALSE)</f>
        <v>6.3584933905729999</v>
      </c>
      <c r="C105" s="4">
        <f>VLOOKUP($A105,'delta-CCSD(T)-fno(raw)'!$A$2:$I$192,3,FALSE)</f>
        <v>7.1421777198510004</v>
      </c>
      <c r="D105" s="4">
        <f>VLOOKUP($A105,'delta-CCSD(T)-fno(raw)'!$A$2:$I$192,4,FALSE)</f>
        <v>0.78368432927800002</v>
      </c>
      <c r="E105" s="4">
        <f>VLOOKUP($A105,'delta-CCSD(T)-fno(raw)'!$A$2:$I$192,5,FALSE)*2625.5</f>
        <v>-437.16820784437004</v>
      </c>
      <c r="F105" s="4">
        <f>VLOOKUP($A105,'delta-CCSD(T)-fno(raw)'!$A$2:$I$192,6,FALSE)*2625.5</f>
        <v>-345.08703556276151</v>
      </c>
      <c r="G105" s="4">
        <f>VLOOKUP($A105,'delta-CCSD(T)-fno(raw)'!$A$2:$I$192,7,FALSE)*2625.5</f>
        <v>-98.439665672181988</v>
      </c>
      <c r="H105" s="4">
        <f>VLOOKUP($A105,'delta-CCSD(T)-fno(raw)'!$A$2:$I$192,8,FALSE)*2625.5</f>
        <v>-345.26159163358005</v>
      </c>
      <c r="I105" s="4">
        <f>VLOOKUP($A105,'delta-CCSD(T)-fno(raw)'!$A$2:$I$192,9,FALSE)*2625.5</f>
        <v>-99.048793930641494</v>
      </c>
    </row>
    <row r="106" spans="1:9" x14ac:dyDescent="0.25">
      <c r="A106" s="3" t="s">
        <v>107</v>
      </c>
      <c r="B106" s="4">
        <f>VLOOKUP($A106,'delta-CCSD(T)-fno(raw)'!$A$2:$I$192,2,FALSE)</f>
        <v>-0.54359557629599997</v>
      </c>
      <c r="C106" s="4">
        <f>VLOOKUP($A106,'delta-CCSD(T)-fno(raw)'!$A$2:$I$192,3,FALSE)</f>
        <v>1.3153462703080001</v>
      </c>
      <c r="D106" s="4">
        <f>VLOOKUP($A106,'delta-CCSD(T)-fno(raw)'!$A$2:$I$192,4,FALSE)</f>
        <v>1.858941846604</v>
      </c>
      <c r="E106" s="4">
        <f>VLOOKUP($A106,'delta-CCSD(T)-fno(raw)'!$A$2:$I$192,5,FALSE)*2625.5</f>
        <v>-477.4815066497415</v>
      </c>
      <c r="F106" s="4">
        <f>VLOOKUP($A106,'delta-CCSD(T)-fno(raw)'!$A$2:$I$192,6,FALSE)*2625.5</f>
        <v>-344.58729857276603</v>
      </c>
      <c r="G106" s="4">
        <f>VLOOKUP($A106,'delta-CCSD(T)-fno(raw)'!$A$2:$I$192,7,FALSE)*2625.5</f>
        <v>-132.35061250067952</v>
      </c>
      <c r="H106" s="4">
        <f>VLOOKUP($A106,'delta-CCSD(T)-fno(raw)'!$A$2:$I$192,8,FALSE)*2625.5</f>
        <v>-344.742871819122</v>
      </c>
      <c r="I106" s="4">
        <f>VLOOKUP($A106,'delta-CCSD(T)-fno(raw)'!$A$2:$I$192,9,FALSE)*2625.5</f>
        <v>-134.05398110092801</v>
      </c>
    </row>
    <row r="107" spans="1:9" x14ac:dyDescent="0.25">
      <c r="A107" s="3" t="s">
        <v>108</v>
      </c>
      <c r="B107" s="4">
        <f>VLOOKUP($A107,'delta-CCSD(T)-fno(raw)'!$A$2:$I$192,2,FALSE)</f>
        <v>-1.0871970100820001</v>
      </c>
      <c r="C107" s="4">
        <f>VLOOKUP($A107,'delta-CCSD(T)-fno(raw)'!$A$2:$I$192,3,FALSE)</f>
        <v>0.64368590861499997</v>
      </c>
      <c r="D107" s="4">
        <f>VLOOKUP($A107,'delta-CCSD(T)-fno(raw)'!$A$2:$I$192,4,FALSE)</f>
        <v>1.7308829186970001</v>
      </c>
      <c r="E107" s="4">
        <f>VLOOKUP($A107,'delta-CCSD(T)-fno(raw)'!$A$2:$I$192,5,FALSE)*2625.5</f>
        <v>-478.17572380827403</v>
      </c>
      <c r="F107" s="4">
        <f>VLOOKUP($A107,'delta-CCSD(T)-fno(raw)'!$A$2:$I$192,6,FALSE)*2625.5</f>
        <v>-344.72198480877648</v>
      </c>
      <c r="G107" s="4">
        <f>VLOOKUP($A107,'delta-CCSD(T)-fno(raw)'!$A$2:$I$192,7,FALSE)*2625.5</f>
        <v>-132.366541989415</v>
      </c>
      <c r="H107" s="4">
        <f>VLOOKUP($A107,'delta-CCSD(T)-fno(raw)'!$A$2:$I$192,8,FALSE)*2625.5</f>
        <v>-344.90810416445601</v>
      </c>
      <c r="I107" s="4">
        <f>VLOOKUP($A107,'delta-CCSD(T)-fno(raw)'!$A$2:$I$192,9,FALSE)*2625.5</f>
        <v>-133.9113055524335</v>
      </c>
    </row>
    <row r="108" spans="1:9" x14ac:dyDescent="0.25">
      <c r="A108" s="3" t="s">
        <v>109</v>
      </c>
      <c r="B108" s="4">
        <f>VLOOKUP($A108,'delta-CCSD(T)-fno(raw)'!$A$2:$I$192,2,FALSE)</f>
        <v>0</v>
      </c>
      <c r="C108" s="4">
        <f>VLOOKUP($A108,'delta-CCSD(T)-fno(raw)'!$A$2:$I$192,3,FALSE)</f>
        <v>0</v>
      </c>
      <c r="D108" s="4">
        <f>VLOOKUP($A108,'delta-CCSD(T)-fno(raw)'!$A$2:$I$192,4,FALSE)</f>
        <v>0</v>
      </c>
      <c r="E108" s="4">
        <f>VLOOKUP($A108,'delta-CCSD(T)-fno(raw)'!$A$2:$I$192,5,FALSE)*2625.5</f>
        <v>0</v>
      </c>
      <c r="F108" s="4">
        <f>VLOOKUP($A108,'delta-CCSD(T)-fno(raw)'!$A$2:$I$192,6,FALSE)*2625.5</f>
        <v>-344.90128635269747</v>
      </c>
      <c r="G108" s="4">
        <f>VLOOKUP($A108,'delta-CCSD(T)-fno(raw)'!$A$2:$I$192,7,FALSE)*2625.5</f>
        <v>-283.66559882299549</v>
      </c>
      <c r="H108" s="4">
        <f>VLOOKUP($A108,'delta-CCSD(T)-fno(raw)'!$A$2:$I$192,8,FALSE)*2625.5</f>
        <v>-345.12703034774</v>
      </c>
      <c r="I108" s="4">
        <f>VLOOKUP($A108,'delta-CCSD(T)-fno(raw)'!$A$2:$I$192,9,FALSE)*2625.5</f>
        <v>-286.51658007900198</v>
      </c>
    </row>
    <row r="109" spans="1:9" x14ac:dyDescent="0.25">
      <c r="A109" s="3" t="s">
        <v>110</v>
      </c>
      <c r="B109" s="4">
        <f>VLOOKUP($A109,'delta-CCSD(T)-fno(raw)'!$A$2:$I$192,2,FALSE)</f>
        <v>0</v>
      </c>
      <c r="C109" s="4">
        <f>VLOOKUP($A109,'delta-CCSD(T)-fno(raw)'!$A$2:$I$192,3,FALSE)</f>
        <v>0</v>
      </c>
      <c r="D109" s="4">
        <f>VLOOKUP($A109,'delta-CCSD(T)-fno(raw)'!$A$2:$I$192,4,FALSE)</f>
        <v>0</v>
      </c>
      <c r="E109" s="4">
        <f>VLOOKUP($A109,'delta-CCSD(T)-fno(raw)'!$A$2:$I$192,5,FALSE)*2625.5</f>
        <v>0</v>
      </c>
      <c r="F109" s="4">
        <f>VLOOKUP($A109,'delta-CCSD(T)-fno(raw)'!$A$2:$I$192,6,FALSE)*2625.5</f>
        <v>-345.105649856291</v>
      </c>
      <c r="G109" s="4">
        <f>VLOOKUP($A109,'delta-CCSD(T)-fno(raw)'!$A$2:$I$192,7,FALSE)*2625.5</f>
        <v>-283.38445307599801</v>
      </c>
      <c r="H109" s="4">
        <f>VLOOKUP($A109,'delta-CCSD(T)-fno(raw)'!$A$2:$I$192,8,FALSE)*2625.5</f>
        <v>-345.15558172818749</v>
      </c>
      <c r="I109" s="4">
        <f>VLOOKUP($A109,'delta-CCSD(T)-fno(raw)'!$A$2:$I$192,9,FALSE)*2625.5</f>
        <v>-285.72758243610701</v>
      </c>
    </row>
    <row r="110" spans="1:9" x14ac:dyDescent="0.25">
      <c r="A110" s="3" t="s">
        <v>111</v>
      </c>
      <c r="B110" s="4">
        <f>VLOOKUP($A110,'delta-CCSD(T)-fno(raw)'!$A$2:$I$192,2,FALSE)</f>
        <v>0</v>
      </c>
      <c r="C110" s="4">
        <f>VLOOKUP($A110,'delta-CCSD(T)-fno(raw)'!$A$2:$I$192,3,FALSE)</f>
        <v>0</v>
      </c>
      <c r="D110" s="4">
        <f>VLOOKUP($A110,'delta-CCSD(T)-fno(raw)'!$A$2:$I$192,4,FALSE)</f>
        <v>0</v>
      </c>
      <c r="E110" s="4">
        <f>VLOOKUP($A110,'delta-CCSD(T)-fno(raw)'!$A$2:$I$192,5,FALSE)*2625.5</f>
        <v>0</v>
      </c>
      <c r="F110" s="4">
        <f>VLOOKUP($A110,'delta-CCSD(T)-fno(raw)'!$A$2:$I$192,6,FALSE)*2625.5</f>
        <v>-345.17581293064103</v>
      </c>
      <c r="G110" s="4">
        <f>VLOOKUP($A110,'delta-CCSD(T)-fno(raw)'!$A$2:$I$192,7,FALSE)*2625.5</f>
        <v>-283.44083793330049</v>
      </c>
      <c r="H110" s="4">
        <f>VLOOKUP($A110,'delta-CCSD(T)-fno(raw)'!$A$2:$I$192,8,FALSE)*2625.5</f>
        <v>-345.28224543651345</v>
      </c>
      <c r="I110" s="4">
        <f>VLOOKUP($A110,'delta-CCSD(T)-fno(raw)'!$A$2:$I$192,9,FALSE)*2625.5</f>
        <v>-285.80474693655799</v>
      </c>
    </row>
    <row r="111" spans="1:9" x14ac:dyDescent="0.25">
      <c r="A111" s="3" t="s">
        <v>112</v>
      </c>
      <c r="B111" s="4">
        <f>VLOOKUP($A111,'delta-CCSD(T)-fno(raw)'!$A$2:$I$192,2,FALSE)</f>
        <v>0</v>
      </c>
      <c r="C111" s="4">
        <f>VLOOKUP($A111,'delta-CCSD(T)-fno(raw)'!$A$2:$I$192,3,FALSE)</f>
        <v>0</v>
      </c>
      <c r="D111" s="4">
        <f>VLOOKUP($A111,'delta-CCSD(T)-fno(raw)'!$A$2:$I$192,4,FALSE)</f>
        <v>0</v>
      </c>
      <c r="E111" s="4">
        <f>VLOOKUP($A111,'delta-CCSD(T)-fno(raw)'!$A$2:$I$192,5,FALSE)*2625.5</f>
        <v>0</v>
      </c>
      <c r="F111" s="4">
        <f>VLOOKUP($A111,'delta-CCSD(T)-fno(raw)'!$A$2:$I$192,6,FALSE)*2625.5</f>
        <v>-344.7410002235705</v>
      </c>
      <c r="G111" s="4">
        <f>VLOOKUP($A111,'delta-CCSD(T)-fno(raw)'!$A$2:$I$192,7,FALSE)*2625.5</f>
        <v>-283.9569743292725</v>
      </c>
      <c r="H111" s="4">
        <f>VLOOKUP($A111,'delta-CCSD(T)-fno(raw)'!$A$2:$I$192,8,FALSE)*2625.5</f>
        <v>-344.92251384313397</v>
      </c>
      <c r="I111" s="4">
        <f>VLOOKUP($A111,'delta-CCSD(T)-fno(raw)'!$A$2:$I$192,9,FALSE)*2625.5</f>
        <v>-286.27600575029697</v>
      </c>
    </row>
    <row r="112" spans="1:9" x14ac:dyDescent="0.25">
      <c r="A112" s="3" t="s">
        <v>113</v>
      </c>
      <c r="B112" s="4">
        <f>VLOOKUP($A112,'delta-CCSD(T)-fno(raw)'!$A$2:$I$192,2,FALSE)</f>
        <v>-4.0376672670160003</v>
      </c>
      <c r="C112" s="4">
        <f>VLOOKUP($A112,'delta-CCSD(T)-fno(raw)'!$A$2:$I$192,3,FALSE)</f>
        <v>-1.471163541136</v>
      </c>
      <c r="D112" s="4">
        <f>VLOOKUP($A112,'delta-CCSD(T)-fno(raw)'!$A$2:$I$192,4,FALSE)</f>
        <v>2.5665037258800001</v>
      </c>
      <c r="E112" s="4">
        <f>VLOOKUP($A112,'delta-CCSD(T)-fno(raw)'!$A$2:$I$192,5,FALSE)*2625.5</f>
        <v>-458.58066048155598</v>
      </c>
      <c r="F112" s="4">
        <f>VLOOKUP($A112,'delta-CCSD(T)-fno(raw)'!$A$2:$I$192,6,FALSE)*2625.5</f>
        <v>-344.7403271503905</v>
      </c>
      <c r="G112" s="4">
        <f>VLOOKUP($A112,'delta-CCSD(T)-fno(raw)'!$A$2:$I$192,7,FALSE)*2625.5</f>
        <v>-109.80266606414951</v>
      </c>
      <c r="H112" s="4">
        <f>VLOOKUP($A112,'delta-CCSD(T)-fno(raw)'!$A$2:$I$192,8,FALSE)*2625.5</f>
        <v>-344.88678083014202</v>
      </c>
      <c r="I112" s="4">
        <f>VLOOKUP($A112,'delta-CCSD(T)-fno(raw)'!$A$2:$I$192,9,FALSE)*2625.5</f>
        <v>-112.2227161102775</v>
      </c>
    </row>
    <row r="113" spans="1:9" x14ac:dyDescent="0.25">
      <c r="A113" s="3" t="s">
        <v>114</v>
      </c>
      <c r="B113" s="4">
        <f>VLOOKUP($A113,'delta-CCSD(T)-fno(raw)'!$A$2:$I$192,2,FALSE)</f>
        <v>-4.3343984362250003</v>
      </c>
      <c r="C113" s="4">
        <f>VLOOKUP($A113,'delta-CCSD(T)-fno(raw)'!$A$2:$I$192,3,FALSE)</f>
        <v>-1.943121034557</v>
      </c>
      <c r="D113" s="4">
        <f>VLOOKUP($A113,'delta-CCSD(T)-fno(raw)'!$A$2:$I$192,4,FALSE)</f>
        <v>2.3912774016679998</v>
      </c>
      <c r="E113" s="4">
        <f>VLOOKUP($A113,'delta-CCSD(T)-fno(raw)'!$A$2:$I$192,5,FALSE)*2625.5</f>
        <v>-459.12890089291403</v>
      </c>
      <c r="F113" s="4">
        <f>VLOOKUP($A113,'delta-CCSD(T)-fno(raw)'!$A$2:$I$192,6,FALSE)*2625.5</f>
        <v>-345.01215709303699</v>
      </c>
      <c r="G113" s="4">
        <f>VLOOKUP($A113,'delta-CCSD(T)-fno(raw)'!$A$2:$I$192,7,FALSE)*2625.5</f>
        <v>-109.78234536365201</v>
      </c>
      <c r="H113" s="4">
        <f>VLOOKUP($A113,'delta-CCSD(T)-fno(raw)'!$A$2:$I$192,8,FALSE)*2625.5</f>
        <v>-345.16328626056298</v>
      </c>
      <c r="I113" s="4">
        <f>VLOOKUP($A113,'delta-CCSD(T)-fno(raw)'!$A$2:$I$192,9,FALSE)*2625.5</f>
        <v>-112.022493597794</v>
      </c>
    </row>
    <row r="114" spans="1:9" x14ac:dyDescent="0.25">
      <c r="A114" s="3" t="s">
        <v>115</v>
      </c>
      <c r="B114" s="4">
        <f>VLOOKUP($A114,'delta-CCSD(T)-fno(raw)'!$A$2:$I$192,2,FALSE)</f>
        <v>0</v>
      </c>
      <c r="C114" s="4">
        <f>VLOOKUP($A114,'delta-CCSD(T)-fno(raw)'!$A$2:$I$192,3,FALSE)</f>
        <v>0</v>
      </c>
      <c r="D114" s="4">
        <f>VLOOKUP($A114,'delta-CCSD(T)-fno(raw)'!$A$2:$I$192,4,FALSE)</f>
        <v>0</v>
      </c>
      <c r="E114" s="4">
        <f>VLOOKUP($A114,'delta-CCSD(T)-fno(raw)'!$A$2:$I$192,5,FALSE)*2625.5</f>
        <v>0</v>
      </c>
      <c r="F114" s="4">
        <f>VLOOKUP($A114,'delta-CCSD(T)-fno(raw)'!$A$2:$I$192,6,FALSE)*2625.5</f>
        <v>-344.70377826327353</v>
      </c>
      <c r="G114" s="4">
        <f>VLOOKUP($A114,'delta-CCSD(T)-fno(raw)'!$A$2:$I$192,7,FALSE)*2625.5</f>
        <v>-302.28500894002298</v>
      </c>
      <c r="H114" s="4">
        <f>VLOOKUP($A114,'delta-CCSD(T)-fno(raw)'!$A$2:$I$192,8,FALSE)*2625.5</f>
        <v>-344.8954750920015</v>
      </c>
      <c r="I114" s="4">
        <f>VLOOKUP($A114,'delta-CCSD(T)-fno(raw)'!$A$2:$I$192,9,FALSE)*2625.5</f>
        <v>-303.956555668992</v>
      </c>
    </row>
    <row r="115" spans="1:9" x14ac:dyDescent="0.25">
      <c r="A115" s="3" t="s">
        <v>116</v>
      </c>
      <c r="B115" s="4">
        <f>VLOOKUP($A115,'delta-CCSD(T)-fno(raw)'!$A$2:$I$192,2,FALSE)</f>
        <v>0</v>
      </c>
      <c r="C115" s="4">
        <f>VLOOKUP($A115,'delta-CCSD(T)-fno(raw)'!$A$2:$I$192,3,FALSE)</f>
        <v>0</v>
      </c>
      <c r="D115" s="4">
        <f>VLOOKUP($A115,'delta-CCSD(T)-fno(raw)'!$A$2:$I$192,4,FALSE)</f>
        <v>0</v>
      </c>
      <c r="E115" s="4">
        <f>VLOOKUP($A115,'delta-CCSD(T)-fno(raw)'!$A$2:$I$192,5,FALSE)*2625.5</f>
        <v>0</v>
      </c>
      <c r="F115" s="4">
        <f>VLOOKUP($A115,'delta-CCSD(T)-fno(raw)'!$A$2:$I$192,6,FALSE)*2625.5</f>
        <v>-345.52728622381045</v>
      </c>
      <c r="G115" s="4">
        <f>VLOOKUP($A115,'delta-CCSD(T)-fno(raw)'!$A$2:$I$192,7,FALSE)*2625.5</f>
        <v>-302.25742617216298</v>
      </c>
      <c r="H115" s="4">
        <f>VLOOKUP($A115,'delta-CCSD(T)-fno(raw)'!$A$2:$I$192,8,FALSE)*2625.5</f>
        <v>-345.735090965003</v>
      </c>
      <c r="I115" s="4">
        <f>VLOOKUP($A115,'delta-CCSD(T)-fno(raw)'!$A$2:$I$192,9,FALSE)*2625.5</f>
        <v>-303.82116075277048</v>
      </c>
    </row>
    <row r="116" spans="1:9" x14ac:dyDescent="0.25">
      <c r="A116" s="3" t="s">
        <v>117</v>
      </c>
      <c r="B116" s="4">
        <f>VLOOKUP($A116,'delta-CCSD(T)-fno(raw)'!$A$2:$I$192,2,FALSE)</f>
        <v>0</v>
      </c>
      <c r="C116" s="4">
        <f>VLOOKUP($A116,'delta-CCSD(T)-fno(raw)'!$A$2:$I$192,3,FALSE)</f>
        <v>0</v>
      </c>
      <c r="D116" s="4">
        <f>VLOOKUP($A116,'delta-CCSD(T)-fno(raw)'!$A$2:$I$192,4,FALSE)</f>
        <v>0</v>
      </c>
      <c r="E116" s="4">
        <f>VLOOKUP($A116,'delta-CCSD(T)-fno(raw)'!$A$2:$I$192,5,FALSE)*2625.5</f>
        <v>0</v>
      </c>
      <c r="F116" s="4">
        <f>VLOOKUP($A116,'delta-CCSD(T)-fno(raw)'!$A$2:$I$192,6,FALSE)*2625.5</f>
        <v>-424.31736889605247</v>
      </c>
      <c r="G116" s="4">
        <f>VLOOKUP($A116,'delta-CCSD(T)-fno(raw)'!$A$2:$I$192,7,FALSE)*2625.5</f>
        <v>-73.634113403511492</v>
      </c>
      <c r="H116" s="4">
        <f>VLOOKUP($A116,'delta-CCSD(T)-fno(raw)'!$A$2:$I$192,8,FALSE)*2625.5</f>
        <v>-424.29601495365949</v>
      </c>
      <c r="I116" s="4">
        <f>VLOOKUP($A116,'delta-CCSD(T)-fno(raw)'!$A$2:$I$192,9,FALSE)*2625.5</f>
        <v>-75.850604212835492</v>
      </c>
    </row>
    <row r="117" spans="1:9" x14ac:dyDescent="0.25">
      <c r="A117" s="3" t="s">
        <v>118</v>
      </c>
      <c r="B117" s="4">
        <f>VLOOKUP($A117,'delta-CCSD(T)-fno(raw)'!$A$2:$I$192,2,FALSE)</f>
        <v>-3.63795689108</v>
      </c>
      <c r="C117" s="4">
        <f>VLOOKUP($A117,'delta-CCSD(T)-fno(raw)'!$A$2:$I$192,3,FALSE)</f>
        <v>-1.6094774725050001</v>
      </c>
      <c r="D117" s="4">
        <f>VLOOKUP($A117,'delta-CCSD(T)-fno(raw)'!$A$2:$I$192,4,FALSE)</f>
        <v>2.0284794185749999</v>
      </c>
      <c r="E117" s="4">
        <f>VLOOKUP($A117,'delta-CCSD(T)-fno(raw)'!$A$2:$I$192,5,FALSE)*2625.5</f>
        <v>-501.458541362098</v>
      </c>
      <c r="F117" s="4">
        <f>VLOOKUP($A117,'delta-CCSD(T)-fno(raw)'!$A$2:$I$192,6,FALSE)*2625.5</f>
        <v>-424.18948445099954</v>
      </c>
      <c r="G117" s="4">
        <f>VLOOKUP($A117,'delta-CCSD(T)-fno(raw)'!$A$2:$I$192,7,FALSE)*2625.5</f>
        <v>-73.631100020017996</v>
      </c>
      <c r="H117" s="4">
        <f>VLOOKUP($A117,'delta-CCSD(T)-fno(raw)'!$A$2:$I$192,8,FALSE)*2625.5</f>
        <v>-424.159373948883</v>
      </c>
      <c r="I117" s="4">
        <f>VLOOKUP($A117,'delta-CCSD(T)-fno(raw)'!$A$2:$I$192,9,FALSE)*2625.5</f>
        <v>-75.689689940709997</v>
      </c>
    </row>
    <row r="118" spans="1:9" x14ac:dyDescent="0.25">
      <c r="A118" s="3" t="s">
        <v>119</v>
      </c>
      <c r="B118" s="4">
        <f>VLOOKUP($A118,'delta-CCSD(T)-fno(raw)'!$A$2:$I$192,2,FALSE)</f>
        <v>0</v>
      </c>
      <c r="C118" s="4">
        <f>VLOOKUP($A118,'delta-CCSD(T)-fno(raw)'!$A$2:$I$192,3,FALSE)</f>
        <v>0</v>
      </c>
      <c r="D118" s="4">
        <f>VLOOKUP($A118,'delta-CCSD(T)-fno(raw)'!$A$2:$I$192,4,FALSE)</f>
        <v>0</v>
      </c>
      <c r="E118" s="4">
        <f>VLOOKUP($A118,'delta-CCSD(T)-fno(raw)'!$A$2:$I$192,5,FALSE)*2625.5</f>
        <v>0</v>
      </c>
      <c r="F118" s="4">
        <f>VLOOKUP($A118,'delta-CCSD(T)-fno(raw)'!$A$2:$I$192,6,FALSE)*2625.5</f>
        <v>-424.273915608187</v>
      </c>
      <c r="G118" s="4">
        <f>VLOOKUP($A118,'delta-CCSD(T)-fno(raw)'!$A$2:$I$192,7,FALSE)*2625.5</f>
        <v>-73.63226759299549</v>
      </c>
      <c r="H118" s="4">
        <f>VLOOKUP($A118,'delta-CCSD(T)-fno(raw)'!$A$2:$I$192,8,FALSE)*2625.5</f>
        <v>-424.24819660663752</v>
      </c>
      <c r="I118" s="4">
        <f>VLOOKUP($A118,'delta-CCSD(T)-fno(raw)'!$A$2:$I$192,9,FALSE)*2625.5</f>
        <v>-75.724539866777008</v>
      </c>
    </row>
    <row r="119" spans="1:9" x14ac:dyDescent="0.25">
      <c r="A119" s="3" t="s">
        <v>38</v>
      </c>
      <c r="B119" s="4">
        <f>VLOOKUP($A119,'delta-CCSD(T)-fno(raw)'!$A$2:$I$192,2,FALSE)</f>
        <v>0.22531834898200001</v>
      </c>
      <c r="C119" s="4">
        <f>VLOOKUP($A119,'delta-CCSD(T)-fno(raw)'!$A$2:$I$192,3,FALSE)</f>
        <v>3.300001152693</v>
      </c>
      <c r="D119" s="4">
        <f>VLOOKUP($A119,'delta-CCSD(T)-fno(raw)'!$A$2:$I$192,4,FALSE)</f>
        <v>3.0746828037110001</v>
      </c>
      <c r="E119" s="4">
        <f>VLOOKUP($A119,'delta-CCSD(T)-fno(raw)'!$A$2:$I$192,5,FALSE)*2625.5</f>
        <v>-457.96386020491303</v>
      </c>
      <c r="F119" s="4">
        <f>VLOOKUP($A119,'delta-CCSD(T)-fno(raw)'!$A$2:$I$192,6,FALSE)*2625.5</f>
        <v>-424.23926060711648</v>
      </c>
      <c r="G119" s="4">
        <f>VLOOKUP($A119,'delta-CCSD(T)-fno(raw)'!$A$2:$I$192,7,FALSE)*2625.5</f>
        <v>-33.949917946779003</v>
      </c>
      <c r="H119" s="4">
        <f>VLOOKUP($A119,'delta-CCSD(T)-fno(raw)'!$A$2:$I$192,8,FALSE)*2625.5</f>
        <v>-424.238765545462</v>
      </c>
      <c r="I119" s="4">
        <f>VLOOKUP($A119,'delta-CCSD(T)-fno(raw)'!$A$2:$I$192,9,FALSE)*2625.5</f>
        <v>-37.025095812144002</v>
      </c>
    </row>
    <row r="120" spans="1:9" x14ac:dyDescent="0.25">
      <c r="A120" s="3" t="s">
        <v>39</v>
      </c>
      <c r="B120" s="4">
        <f>VLOOKUP($A120,'delta-CCSD(T)-fno(raw)'!$A$2:$I$192,2,FALSE)</f>
        <v>-0.131703515731</v>
      </c>
      <c r="C120" s="4">
        <f>VLOOKUP($A120,'delta-CCSD(T)-fno(raw)'!$A$2:$I$192,3,FALSE)</f>
        <v>2.7704794877559999</v>
      </c>
      <c r="D120" s="4">
        <f>VLOOKUP($A120,'delta-CCSD(T)-fno(raw)'!$A$2:$I$192,4,FALSE)</f>
        <v>2.902183003487</v>
      </c>
      <c r="E120" s="4">
        <f>VLOOKUP($A120,'delta-CCSD(T)-fno(raw)'!$A$2:$I$192,5,FALSE)*2625.5</f>
        <v>-458.48158614159695</v>
      </c>
      <c r="F120" s="4">
        <f>VLOOKUP($A120,'delta-CCSD(T)-fno(raw)'!$A$2:$I$192,6,FALSE)*2625.5</f>
        <v>-424.39996467908651</v>
      </c>
      <c r="G120" s="4">
        <f>VLOOKUP($A120,'delta-CCSD(T)-fno(raw)'!$A$2:$I$192,7,FALSE)*2625.5</f>
        <v>-33.949917946779003</v>
      </c>
      <c r="H120" s="4">
        <f>VLOOKUP($A120,'delta-CCSD(T)-fno(raw)'!$A$2:$I$192,8,FALSE)*2625.5</f>
        <v>-424.39430376764801</v>
      </c>
      <c r="I120" s="4">
        <f>VLOOKUP($A120,'delta-CCSD(T)-fno(raw)'!$A$2:$I$192,9,FALSE)*2625.5</f>
        <v>-36.857761861705498</v>
      </c>
    </row>
    <row r="121" spans="1:9" x14ac:dyDescent="0.25">
      <c r="A121" s="3" t="s">
        <v>40</v>
      </c>
      <c r="B121" s="4">
        <f>VLOOKUP($A121,'delta-CCSD(T)-fno(raw)'!$A$2:$I$192,2,FALSE)</f>
        <v>-8.5513120486000002E-2</v>
      </c>
      <c r="C121" s="4">
        <f>VLOOKUP($A121,'delta-CCSD(T)-fno(raw)'!$A$2:$I$192,3,FALSE)</f>
        <v>2.8264776167850001</v>
      </c>
      <c r="D121" s="4">
        <f>VLOOKUP($A121,'delta-CCSD(T)-fno(raw)'!$A$2:$I$192,4,FALSE)</f>
        <v>2.9119907372710001</v>
      </c>
      <c r="E121" s="4">
        <f>VLOOKUP($A121,'delta-CCSD(T)-fno(raw)'!$A$2:$I$192,5,FALSE)*2625.5</f>
        <v>-458.37901447548251</v>
      </c>
      <c r="F121" s="4">
        <f>VLOOKUP($A121,'delta-CCSD(T)-fno(raw)'!$A$2:$I$192,6,FALSE)*2625.5</f>
        <v>-424.343583408217</v>
      </c>
      <c r="G121" s="4">
        <f>VLOOKUP($A121,'delta-CCSD(T)-fno(raw)'!$A$2:$I$192,7,FALSE)*2625.5</f>
        <v>-33.949917946779003</v>
      </c>
      <c r="H121" s="4">
        <f>VLOOKUP($A121,'delta-CCSD(T)-fno(raw)'!$A$2:$I$192,8,FALSE)*2625.5</f>
        <v>-424.3393567496675</v>
      </c>
      <c r="I121" s="4">
        <f>VLOOKUP($A121,'delta-CCSD(T)-fno(raw)'!$A$2:$I$192,9,FALSE)*2625.5</f>
        <v>-36.866135342600501</v>
      </c>
    </row>
    <row r="122" spans="1:9" x14ac:dyDescent="0.25">
      <c r="A122" s="3" t="s">
        <v>120</v>
      </c>
      <c r="B122" s="4">
        <f>VLOOKUP($A122,'delta-CCSD(T)-fno(raw)'!$A$2:$I$192,2,FALSE)</f>
        <v>8.3832312143000007E-2</v>
      </c>
      <c r="C122" s="4">
        <f>VLOOKUP($A122,'delta-CCSD(T)-fno(raw)'!$A$2:$I$192,3,FALSE)</f>
        <v>2.3962064628580002</v>
      </c>
      <c r="D122" s="4">
        <f>VLOOKUP($A122,'delta-CCSD(T)-fno(raw)'!$A$2:$I$192,4,FALSE)</f>
        <v>2.3123741507150002</v>
      </c>
      <c r="E122" s="4">
        <f>VLOOKUP($A122,'delta-CCSD(T)-fno(raw)'!$A$2:$I$192,5,FALSE)*2625.5</f>
        <v>-466.23686260842248</v>
      </c>
      <c r="F122" s="4">
        <f>VLOOKUP($A122,'delta-CCSD(T)-fno(raw)'!$A$2:$I$192,6,FALSE)*2625.5</f>
        <v>-424.24993325411452</v>
      </c>
      <c r="G122" s="4">
        <f>VLOOKUP($A122,'delta-CCSD(T)-fno(raw)'!$A$2:$I$192,7,FALSE)*2625.5</f>
        <v>-42.070761666451503</v>
      </c>
      <c r="H122" s="4">
        <f>VLOOKUP($A122,'delta-CCSD(T)-fno(raw)'!$A$2:$I$192,8,FALSE)*2625.5</f>
        <v>-424.25076273358053</v>
      </c>
      <c r="I122" s="4">
        <f>VLOOKUP($A122,'delta-CCSD(T)-fno(raw)'!$A$2:$I$192,9,FALSE)*2625.5</f>
        <v>-44.382306337700001</v>
      </c>
    </row>
    <row r="123" spans="1:9" x14ac:dyDescent="0.25">
      <c r="A123" s="3" t="s">
        <v>121</v>
      </c>
      <c r="B123" s="4">
        <f>VLOOKUP($A123,'delta-CCSD(T)-fno(raw)'!$A$2:$I$192,2,FALSE)</f>
        <v>-9.3009193412999999E-2</v>
      </c>
      <c r="C123" s="4">
        <f>VLOOKUP($A123,'delta-CCSD(T)-fno(raw)'!$A$2:$I$192,3,FALSE)</f>
        <v>2.118825425561</v>
      </c>
      <c r="D123" s="4">
        <f>VLOOKUP($A123,'delta-CCSD(T)-fno(raw)'!$A$2:$I$192,4,FALSE)</f>
        <v>2.2118346189740001</v>
      </c>
      <c r="E123" s="4">
        <f>VLOOKUP($A123,'delta-CCSD(T)-fno(raw)'!$A$2:$I$192,5,FALSE)*2625.5</f>
        <v>-466.69291900526451</v>
      </c>
      <c r="F123" s="4">
        <f>VLOOKUP($A123,'delta-CCSD(T)-fno(raw)'!$A$2:$I$192,6,FALSE)*2625.5</f>
        <v>-424.52914814540003</v>
      </c>
      <c r="G123" s="4">
        <f>VLOOKUP($A123,'delta-CCSD(T)-fno(raw)'!$A$2:$I$192,7,FALSE)*2625.5</f>
        <v>-42.070761666451503</v>
      </c>
      <c r="H123" s="4">
        <f>VLOOKUP($A123,'delta-CCSD(T)-fno(raw)'!$A$2:$I$192,8,FALSE)*2625.5</f>
        <v>-424.52189778251648</v>
      </c>
      <c r="I123" s="4">
        <f>VLOOKUP($A123,'delta-CCSD(T)-fno(raw)'!$A$2:$I$192,9,FALSE)*2625.5</f>
        <v>-44.289846648309499</v>
      </c>
    </row>
    <row r="124" spans="1:9" x14ac:dyDescent="0.25">
      <c r="A124" s="3" t="s">
        <v>122</v>
      </c>
      <c r="B124" s="4">
        <f>VLOOKUP($A124,'delta-CCSD(T)-fno(raw)'!$A$2:$I$192,2,FALSE)</f>
        <v>-0.103888695679</v>
      </c>
      <c r="C124" s="4">
        <f>VLOOKUP($A124,'delta-CCSD(T)-fno(raw)'!$A$2:$I$192,3,FALSE)</f>
        <v>2.061477671385</v>
      </c>
      <c r="D124" s="4">
        <f>VLOOKUP($A124,'delta-CCSD(T)-fno(raw)'!$A$2:$I$192,4,FALSE)</f>
        <v>2.1653663670640002</v>
      </c>
      <c r="E124" s="4">
        <f>VLOOKUP($A124,'delta-CCSD(T)-fno(raw)'!$A$2:$I$192,5,FALSE)*2625.5</f>
        <v>-466.52552595744652</v>
      </c>
      <c r="F124" s="4">
        <f>VLOOKUP($A124,'delta-CCSD(T)-fno(raw)'!$A$2:$I$192,6,FALSE)*2625.5</f>
        <v>-424.35087559531547</v>
      </c>
      <c r="G124" s="4">
        <f>VLOOKUP($A124,'delta-CCSD(T)-fno(raw)'!$A$2:$I$192,7,FALSE)*2625.5</f>
        <v>-42.070761666451503</v>
      </c>
      <c r="H124" s="4">
        <f>VLOOKUP($A124,'delta-CCSD(T)-fno(raw)'!$A$2:$I$192,8,FALSE)*2625.5</f>
        <v>-424.34962669747551</v>
      </c>
      <c r="I124" s="4">
        <f>VLOOKUP($A124,'delta-CCSD(T)-fno(raw)'!$A$2:$I$192,9,FALSE)*2625.5</f>
        <v>-44.237376931356003</v>
      </c>
    </row>
    <row r="125" spans="1:9" x14ac:dyDescent="0.25">
      <c r="A125" s="3" t="s">
        <v>123</v>
      </c>
      <c r="B125" s="4">
        <f>VLOOKUP($A125,'delta-CCSD(T)-fno(raw)'!$A$2:$I$192,2,FALSE)</f>
        <v>0</v>
      </c>
      <c r="C125" s="4">
        <f>VLOOKUP($A125,'delta-CCSD(T)-fno(raw)'!$A$2:$I$192,3,FALSE)</f>
        <v>0</v>
      </c>
      <c r="D125" s="4">
        <f>VLOOKUP($A125,'delta-CCSD(T)-fno(raw)'!$A$2:$I$192,4,FALSE)</f>
        <v>0</v>
      </c>
      <c r="E125" s="4">
        <f>VLOOKUP($A125,'delta-CCSD(T)-fno(raw)'!$A$2:$I$192,5,FALSE)*2625.5</f>
        <v>0</v>
      </c>
      <c r="F125" s="4">
        <f>VLOOKUP($A125,'delta-CCSD(T)-fno(raw)'!$A$2:$I$192,6,FALSE)*2625.5</f>
        <v>-424.26079440413605</v>
      </c>
      <c r="G125" s="4">
        <f>VLOOKUP($A125,'delta-CCSD(T)-fno(raw)'!$A$2:$I$192,7,FALSE)*2625.5</f>
        <v>-100.36431134154201</v>
      </c>
      <c r="H125" s="4">
        <f>VLOOKUP($A125,'delta-CCSD(T)-fno(raw)'!$A$2:$I$192,8,FALSE)*2625.5</f>
        <v>-424.25066826283955</v>
      </c>
      <c r="I125" s="4">
        <f>VLOOKUP($A125,'delta-CCSD(T)-fno(raw)'!$A$2:$I$192,9,FALSE)*2625.5</f>
        <v>-100.81467119103399</v>
      </c>
    </row>
    <row r="126" spans="1:9" x14ac:dyDescent="0.25">
      <c r="A126" s="3" t="s">
        <v>124</v>
      </c>
      <c r="B126" s="4">
        <f>VLOOKUP($A126,'delta-CCSD(T)-fno(raw)'!$A$2:$I$192,2,FALSE)</f>
        <v>2.8893947023350002</v>
      </c>
      <c r="C126" s="4">
        <f>VLOOKUP($A126,'delta-CCSD(T)-fno(raw)'!$A$2:$I$192,3,FALSE)</f>
        <v>3.3743547665890001</v>
      </c>
      <c r="D126" s="4">
        <f>VLOOKUP($A126,'delta-CCSD(T)-fno(raw)'!$A$2:$I$192,4,FALSE)</f>
        <v>0.48496006425400001</v>
      </c>
      <c r="E126" s="4">
        <f>VLOOKUP($A126,'delta-CCSD(T)-fno(raw)'!$A$2:$I$192,5,FALSE)*2625.5</f>
        <v>-522.0154500999505</v>
      </c>
      <c r="F126" s="4">
        <f>VLOOKUP($A126,'delta-CCSD(T)-fno(raw)'!$A$2:$I$192,6,FALSE)*2625.5</f>
        <v>-424.4324938626915</v>
      </c>
      <c r="G126" s="4">
        <f>VLOOKUP($A126,'delta-CCSD(T)-fno(raw)'!$A$2:$I$192,7,FALSE)*2625.5</f>
        <v>-100.47235093959401</v>
      </c>
      <c r="H126" s="4">
        <f>VLOOKUP($A126,'delta-CCSD(T)-fno(raw)'!$A$2:$I$192,8,FALSE)*2625.5</f>
        <v>-424.41081163828051</v>
      </c>
      <c r="I126" s="4">
        <f>VLOOKUP($A126,'delta-CCSD(T)-fno(raw)'!$A$2:$I$192,9,FALSE)*2625.5</f>
        <v>-100.978993228259</v>
      </c>
    </row>
    <row r="127" spans="1:9" x14ac:dyDescent="0.25">
      <c r="A127" s="3" t="s">
        <v>125</v>
      </c>
      <c r="B127" s="4">
        <f>VLOOKUP($A127,'delta-CCSD(T)-fno(raw)'!$A$2:$I$192,2,FALSE)</f>
        <v>2.662398015605</v>
      </c>
      <c r="C127" s="4">
        <f>VLOOKUP($A127,'delta-CCSD(T)-fno(raw)'!$A$2:$I$192,3,FALSE)</f>
        <v>3.0882813289120001</v>
      </c>
      <c r="D127" s="4">
        <f>VLOOKUP($A127,'delta-CCSD(T)-fno(raw)'!$A$2:$I$192,4,FALSE)</f>
        <v>0.42588331330700002</v>
      </c>
      <c r="E127" s="4">
        <f>VLOOKUP($A127,'delta-CCSD(T)-fno(raw)'!$A$2:$I$192,5,FALSE)*2625.5</f>
        <v>-522.02167367179197</v>
      </c>
      <c r="F127" s="4">
        <f>VLOOKUP($A127,'delta-CCSD(T)-fno(raw)'!$A$2:$I$192,6,FALSE)*2625.5</f>
        <v>-424.25881244569194</v>
      </c>
      <c r="G127" s="4">
        <f>VLOOKUP($A127,'delta-CCSD(T)-fno(raw)'!$A$2:$I$192,7,FALSE)*2625.5</f>
        <v>-100.42525924170501</v>
      </c>
      <c r="H127" s="4">
        <f>VLOOKUP($A127,'delta-CCSD(T)-fno(raw)'!$A$2:$I$192,8,FALSE)*2625.5</f>
        <v>-424.2485611678145</v>
      </c>
      <c r="I127" s="4">
        <f>VLOOKUP($A127,'delta-CCSD(T)-fno(raw)'!$A$2:$I$192,9,FALSE)*2625.5</f>
        <v>-100.86139383289</v>
      </c>
    </row>
    <row r="128" spans="1:9" x14ac:dyDescent="0.25">
      <c r="A128" s="3" t="s">
        <v>126</v>
      </c>
      <c r="B128" s="4">
        <f>VLOOKUP($A128,'delta-CCSD(T)-fno(raw)'!$A$2:$I$192,2,FALSE)</f>
        <v>2.5205111856890001</v>
      </c>
      <c r="C128" s="4">
        <f>VLOOKUP($A128,'delta-CCSD(T)-fno(raw)'!$A$2:$I$192,3,FALSE)</f>
        <v>2.9392561031860001</v>
      </c>
      <c r="D128" s="4">
        <f>VLOOKUP($A128,'delta-CCSD(T)-fno(raw)'!$A$2:$I$192,4,FALSE)</f>
        <v>0.41874491749699999</v>
      </c>
      <c r="E128" s="4">
        <f>VLOOKUP($A128,'delta-CCSD(T)-fno(raw)'!$A$2:$I$192,5,FALSE)*2625.5</f>
        <v>-522.60820211196892</v>
      </c>
      <c r="F128" s="4">
        <f>VLOOKUP($A128,'delta-CCSD(T)-fno(raw)'!$A$2:$I$192,6,FALSE)*2625.5</f>
        <v>-424.32902856039306</v>
      </c>
      <c r="G128" s="4">
        <f>VLOOKUP($A128,'delta-CCSD(T)-fno(raw)'!$A$2:$I$192,7,FALSE)*2625.5</f>
        <v>-100.799684737265</v>
      </c>
      <c r="H128" s="4">
        <f>VLOOKUP($A128,'delta-CCSD(T)-fno(raw)'!$A$2:$I$192,8,FALSE)*2625.5</f>
        <v>-424.30529507746553</v>
      </c>
      <c r="I128" s="4">
        <f>VLOOKUP($A128,'delta-CCSD(T)-fno(raw)'!$A$2:$I$192,9,FALSE)*2625.5</f>
        <v>-101.2421631376895</v>
      </c>
    </row>
    <row r="129" spans="1:9" x14ac:dyDescent="0.25">
      <c r="A129" s="3" t="s">
        <v>127</v>
      </c>
      <c r="B129" s="4">
        <f>VLOOKUP($A129,'delta-CCSD(T)-fno(raw)'!$A$2:$I$192,2,FALSE)</f>
        <v>2.7254300166640002</v>
      </c>
      <c r="C129" s="4">
        <f>VLOOKUP($A129,'delta-CCSD(T)-fno(raw)'!$A$2:$I$192,3,FALSE)</f>
        <v>3.2194855454320002</v>
      </c>
      <c r="D129" s="4">
        <f>VLOOKUP($A129,'delta-CCSD(T)-fno(raw)'!$A$2:$I$192,4,FALSE)</f>
        <v>0.49405552876800002</v>
      </c>
      <c r="E129" s="4">
        <f>VLOOKUP($A129,'delta-CCSD(T)-fno(raw)'!$A$2:$I$192,5,FALSE)*2625.5</f>
        <v>-522.06223225926601</v>
      </c>
      <c r="F129" s="4">
        <f>VLOOKUP($A129,'delta-CCSD(T)-fno(raw)'!$A$2:$I$192,6,FALSE)*2625.5</f>
        <v>-424.23497674679845</v>
      </c>
      <c r="G129" s="4">
        <f>VLOOKUP($A129,'delta-CCSD(T)-fno(raw)'!$A$2:$I$192,7,FALSE)*2625.5</f>
        <v>-100.55268552913151</v>
      </c>
      <c r="H129" s="4">
        <f>VLOOKUP($A129,'delta-CCSD(T)-fno(raw)'!$A$2:$I$192,8,FALSE)*2625.5</f>
        <v>-424.21351809684001</v>
      </c>
      <c r="I129" s="4">
        <f>VLOOKUP($A129,'delta-CCSD(T)-fno(raw)'!$A$2:$I$192,9,FALSE)*2625.5</f>
        <v>-101.0681997078585</v>
      </c>
    </row>
    <row r="130" spans="1:9" x14ac:dyDescent="0.25">
      <c r="A130" s="3" t="s">
        <v>128</v>
      </c>
      <c r="B130" s="4">
        <f>VLOOKUP($A130,'delta-CCSD(T)-fno(raw)'!$A$2:$I$192,2,FALSE)</f>
        <v>0</v>
      </c>
      <c r="C130" s="4">
        <f>VLOOKUP($A130,'delta-CCSD(T)-fno(raw)'!$A$2:$I$192,3,FALSE)</f>
        <v>0</v>
      </c>
      <c r="D130" s="4">
        <f>VLOOKUP($A130,'delta-CCSD(T)-fno(raw)'!$A$2:$I$192,4,FALSE)</f>
        <v>0</v>
      </c>
      <c r="E130" s="4">
        <f>VLOOKUP($A130,'delta-CCSD(T)-fno(raw)'!$A$2:$I$192,5,FALSE)*2625.5</f>
        <v>0</v>
      </c>
      <c r="F130" s="4">
        <f>VLOOKUP($A130,'delta-CCSD(T)-fno(raw)'!$A$2:$I$192,6,FALSE)*2625.5</f>
        <v>-424.20768572974953</v>
      </c>
      <c r="G130" s="4">
        <f>VLOOKUP($A130,'delta-CCSD(T)-fno(raw)'!$A$2:$I$192,7,FALSE)*2625.5</f>
        <v>-100.5563528695395</v>
      </c>
      <c r="H130" s="4">
        <f>VLOOKUP($A130,'delta-CCSD(T)-fno(raw)'!$A$2:$I$192,8,FALSE)*2625.5</f>
        <v>-424.18969426258104</v>
      </c>
      <c r="I130" s="4">
        <f>VLOOKUP($A130,'delta-CCSD(T)-fno(raw)'!$A$2:$I$192,9,FALSE)*2625.5</f>
        <v>-101.0962213437965</v>
      </c>
    </row>
    <row r="131" spans="1:9" x14ac:dyDescent="0.25">
      <c r="A131" s="3" t="s">
        <v>129</v>
      </c>
      <c r="B131" s="4">
        <f>VLOOKUP($A131,'delta-CCSD(T)-fno(raw)'!$A$2:$I$192,2,FALSE)</f>
        <v>-1.4664422331360001</v>
      </c>
      <c r="C131" s="4">
        <f>VLOOKUP($A131,'delta-CCSD(T)-fno(raw)'!$A$2:$I$192,3,FALSE)</f>
        <v>0.25250183342799998</v>
      </c>
      <c r="D131" s="4">
        <f>VLOOKUP($A131,'delta-CCSD(T)-fno(raw)'!$A$2:$I$192,4,FALSE)</f>
        <v>1.7189440665639999</v>
      </c>
      <c r="E131" s="4">
        <f>VLOOKUP($A131,'delta-CCSD(T)-fno(raw)'!$A$2:$I$192,5,FALSE)*2625.5</f>
        <v>-558.87036405292554</v>
      </c>
      <c r="F131" s="4">
        <f>VLOOKUP($A131,'delta-CCSD(T)-fno(raw)'!$A$2:$I$192,6,FALSE)*2625.5</f>
        <v>-424.50564425194551</v>
      </c>
      <c r="G131" s="4">
        <f>VLOOKUP($A131,'delta-CCSD(T)-fno(raw)'!$A$2:$I$192,7,FALSE)*2625.5</f>
        <v>-132.89827756784402</v>
      </c>
      <c r="H131" s="4">
        <f>VLOOKUP($A131,'delta-CCSD(T)-fno(raw)'!$A$2:$I$192,8,FALSE)*2625.5</f>
        <v>-424.48888074688</v>
      </c>
      <c r="I131" s="4">
        <f>VLOOKUP($A131,'delta-CCSD(T)-fno(raw)'!$A$2:$I$192,9,FALSE)*2625.5</f>
        <v>-134.63398513947348</v>
      </c>
    </row>
    <row r="132" spans="1:9" x14ac:dyDescent="0.25">
      <c r="A132" s="3" t="s">
        <v>130</v>
      </c>
      <c r="B132" s="4">
        <f>VLOOKUP($A132,'delta-CCSD(T)-fno(raw)'!$A$2:$I$192,2,FALSE)</f>
        <v>-1.739166295058</v>
      </c>
      <c r="C132" s="4">
        <f>VLOOKUP($A132,'delta-CCSD(T)-fno(raw)'!$A$2:$I$192,3,FALSE)</f>
        <v>-0.14926382328999999</v>
      </c>
      <c r="D132" s="4">
        <f>VLOOKUP($A132,'delta-CCSD(T)-fno(raw)'!$A$2:$I$192,4,FALSE)</f>
        <v>1.5899024717679999</v>
      </c>
      <c r="E132" s="4">
        <f>VLOOKUP($A132,'delta-CCSD(T)-fno(raw)'!$A$2:$I$192,5,FALSE)*2625.5</f>
        <v>-558.86859689188748</v>
      </c>
      <c r="F132" s="4">
        <f>VLOOKUP($A132,'delta-CCSD(T)-fno(raw)'!$A$2:$I$192,6,FALSE)*2625.5</f>
        <v>-424.22083918806806</v>
      </c>
      <c r="G132" s="4">
        <f>VLOOKUP($A132,'delta-CCSD(T)-fno(raw)'!$A$2:$I$192,7,FALSE)*2625.5</f>
        <v>-132.908591408761</v>
      </c>
      <c r="H132" s="4">
        <f>VLOOKUP($A132,'delta-CCSD(T)-fno(raw)'!$A$2:$I$192,8,FALSE)*2625.5</f>
        <v>-424.19225231086051</v>
      </c>
      <c r="I132" s="4">
        <f>VLOOKUP($A132,'delta-CCSD(T)-fno(raw)'!$A$2:$I$192,9,FALSE)*2625.5</f>
        <v>-134.527080757737</v>
      </c>
    </row>
    <row r="133" spans="1:9" x14ac:dyDescent="0.25">
      <c r="A133" s="3" t="s">
        <v>131</v>
      </c>
      <c r="B133" s="4">
        <f>VLOOKUP($A133,'delta-CCSD(T)-fno(raw)'!$A$2:$I$192,2,FALSE)</f>
        <v>-1.6824734350999999</v>
      </c>
      <c r="C133" s="4">
        <f>VLOOKUP($A133,'delta-CCSD(T)-fno(raw)'!$A$2:$I$192,3,FALSE)</f>
        <v>-5.9872933821E-2</v>
      </c>
      <c r="D133" s="4">
        <f>VLOOKUP($A133,'delta-CCSD(T)-fno(raw)'!$A$2:$I$192,4,FALSE)</f>
        <v>1.6226005012789999</v>
      </c>
      <c r="E133" s="4">
        <f>VLOOKUP($A133,'delta-CCSD(T)-fno(raw)'!$A$2:$I$192,5,FALSE)*2625.5</f>
        <v>-559.03067807799005</v>
      </c>
      <c r="F133" s="4">
        <f>VLOOKUP($A133,'delta-CCSD(T)-fno(raw)'!$A$2:$I$192,6,FALSE)*2625.5</f>
        <v>-424.45260420550346</v>
      </c>
      <c r="G133" s="4">
        <f>VLOOKUP($A133,'delta-CCSD(T)-fno(raw)'!$A$2:$I$192,7,FALSE)*2625.5</f>
        <v>-132.89560043738649</v>
      </c>
      <c r="H133" s="4">
        <f>VLOOKUP($A133,'delta-CCSD(T)-fno(raw)'!$A$2:$I$192,8,FALSE)*2625.5</f>
        <v>-424.42812655873246</v>
      </c>
      <c r="I133" s="4">
        <f>VLOOKUP($A133,'delta-CCSD(T)-fno(raw)'!$A$2:$I$192,9,FALSE)*2625.5</f>
        <v>-134.54267858543599</v>
      </c>
    </row>
    <row r="134" spans="1:9" x14ac:dyDescent="0.25">
      <c r="A134" s="3" t="s">
        <v>132</v>
      </c>
      <c r="B134" s="4">
        <f>VLOOKUP($A134,'delta-CCSD(T)-fno(raw)'!$A$2:$I$192,2,FALSE)</f>
        <v>0</v>
      </c>
      <c r="C134" s="4">
        <f>VLOOKUP($A134,'delta-CCSD(T)-fno(raw)'!$A$2:$I$192,3,FALSE)</f>
        <v>0</v>
      </c>
      <c r="D134" s="4">
        <f>VLOOKUP($A134,'delta-CCSD(T)-fno(raw)'!$A$2:$I$192,4,FALSE)</f>
        <v>0</v>
      </c>
      <c r="E134" s="4">
        <f>VLOOKUP($A134,'delta-CCSD(T)-fno(raw)'!$A$2:$I$192,5,FALSE)*2625.5</f>
        <v>0</v>
      </c>
      <c r="F134" s="4">
        <f>VLOOKUP($A134,'delta-CCSD(T)-fno(raw)'!$A$2:$I$192,6,FALSE)*2625.5</f>
        <v>-424.03409745761348</v>
      </c>
      <c r="G134" s="4">
        <f>VLOOKUP($A134,'delta-CCSD(T)-fno(raw)'!$A$2:$I$192,7,FALSE)*2625.5</f>
        <v>-284.46168576485098</v>
      </c>
      <c r="H134" s="4">
        <f>VLOOKUP($A134,'delta-CCSD(T)-fno(raw)'!$A$2:$I$192,8,FALSE)*2625.5</f>
        <v>-423.98203531802898</v>
      </c>
      <c r="I134" s="4">
        <f>VLOOKUP($A134,'delta-CCSD(T)-fno(raw)'!$A$2:$I$192,9,FALSE)*2625.5</f>
        <v>-286.63178972064151</v>
      </c>
    </row>
    <row r="135" spans="1:9" x14ac:dyDescent="0.25">
      <c r="A135" s="3" t="s">
        <v>133</v>
      </c>
      <c r="B135" s="4">
        <f>VLOOKUP($A135,'delta-CCSD(T)-fno(raw)'!$A$2:$I$192,2,FALSE)</f>
        <v>0</v>
      </c>
      <c r="C135" s="4">
        <f>VLOOKUP($A135,'delta-CCSD(T)-fno(raw)'!$A$2:$I$192,3,FALSE)</f>
        <v>0</v>
      </c>
      <c r="D135" s="4">
        <f>VLOOKUP($A135,'delta-CCSD(T)-fno(raw)'!$A$2:$I$192,4,FALSE)</f>
        <v>0</v>
      </c>
      <c r="E135" s="4">
        <f>VLOOKUP($A135,'delta-CCSD(T)-fno(raw)'!$A$2:$I$192,5,FALSE)*2625.5</f>
        <v>0</v>
      </c>
      <c r="F135" s="4">
        <f>VLOOKUP($A135,'delta-CCSD(T)-fno(raw)'!$A$2:$I$192,6,FALSE)*2625.5</f>
        <v>-424.20299955093901</v>
      </c>
      <c r="G135" s="4">
        <f>VLOOKUP($A135,'delta-CCSD(T)-fno(raw)'!$A$2:$I$192,7,FALSE)*2625.5</f>
        <v>-283.73403736392549</v>
      </c>
      <c r="H135" s="4">
        <f>VLOOKUP($A135,'delta-CCSD(T)-fno(raw)'!$A$2:$I$192,8,FALSE)*2625.5</f>
        <v>-424.16579439384202</v>
      </c>
      <c r="I135" s="4">
        <f>VLOOKUP($A135,'delta-CCSD(T)-fno(raw)'!$A$2:$I$192,9,FALSE)*2625.5</f>
        <v>-285.79945546972647</v>
      </c>
    </row>
    <row r="136" spans="1:9" x14ac:dyDescent="0.25">
      <c r="A136" s="3" t="s">
        <v>134</v>
      </c>
      <c r="B136" s="4">
        <f>VLOOKUP($A136,'delta-CCSD(T)-fno(raw)'!$A$2:$I$192,2,FALSE)</f>
        <v>0</v>
      </c>
      <c r="C136" s="4">
        <f>VLOOKUP($A136,'delta-CCSD(T)-fno(raw)'!$A$2:$I$192,3,FALSE)</f>
        <v>0</v>
      </c>
      <c r="D136" s="4">
        <f>VLOOKUP($A136,'delta-CCSD(T)-fno(raw)'!$A$2:$I$192,4,FALSE)</f>
        <v>0</v>
      </c>
      <c r="E136" s="4">
        <f>VLOOKUP($A136,'delta-CCSD(T)-fno(raw)'!$A$2:$I$192,5,FALSE)*2625.5</f>
        <v>0</v>
      </c>
      <c r="F136" s="4">
        <f>VLOOKUP($A136,'delta-CCSD(T)-fno(raw)'!$A$2:$I$192,6,FALSE)*2625.5</f>
        <v>-424.26345684492105</v>
      </c>
      <c r="G136" s="4">
        <f>VLOOKUP($A136,'delta-CCSD(T)-fno(raw)'!$A$2:$I$192,7,FALSE)*2625.5</f>
        <v>-284.50398140938</v>
      </c>
      <c r="H136" s="4">
        <f>VLOOKUP($A136,'delta-CCSD(T)-fno(raw)'!$A$2:$I$192,8,FALSE)*2625.5</f>
        <v>-424.22049542610199</v>
      </c>
      <c r="I136" s="4">
        <f>VLOOKUP($A136,'delta-CCSD(T)-fno(raw)'!$A$2:$I$192,9,FALSE)*2625.5</f>
        <v>-286.59589317575649</v>
      </c>
    </row>
    <row r="137" spans="1:9" x14ac:dyDescent="0.25">
      <c r="A137" s="3" t="s">
        <v>135</v>
      </c>
      <c r="B137" s="4">
        <f>VLOOKUP($A137,'delta-CCSD(T)-fno(raw)'!$A$2:$I$192,2,FALSE)</f>
        <v>0</v>
      </c>
      <c r="C137" s="4">
        <f>VLOOKUP($A137,'delta-CCSD(T)-fno(raw)'!$A$2:$I$192,3,FALSE)</f>
        <v>0</v>
      </c>
      <c r="D137" s="4">
        <f>VLOOKUP($A137,'delta-CCSD(T)-fno(raw)'!$A$2:$I$192,4,FALSE)</f>
        <v>0</v>
      </c>
      <c r="E137" s="4">
        <f>VLOOKUP($A137,'delta-CCSD(T)-fno(raw)'!$A$2:$I$192,5,FALSE)*2625.5</f>
        <v>0</v>
      </c>
      <c r="F137" s="4">
        <f>VLOOKUP($A137,'delta-CCSD(T)-fno(raw)'!$A$2:$I$192,6,FALSE)*2625.5</f>
        <v>-424.22208518473053</v>
      </c>
      <c r="G137" s="4">
        <f>VLOOKUP($A137,'delta-CCSD(T)-fno(raw)'!$A$2:$I$192,7,FALSE)*2625.5</f>
        <v>-284.46813796260699</v>
      </c>
      <c r="H137" s="4">
        <f>VLOOKUP($A137,'delta-CCSD(T)-fno(raw)'!$A$2:$I$192,8,FALSE)*2625.5</f>
        <v>-424.16313257792598</v>
      </c>
      <c r="I137" s="4">
        <f>VLOOKUP($A137,'delta-CCSD(T)-fno(raw)'!$A$2:$I$192,9,FALSE)*2625.5</f>
        <v>-286.59645865594649</v>
      </c>
    </row>
    <row r="138" spans="1:9" x14ac:dyDescent="0.25">
      <c r="A138" s="3" t="s">
        <v>136</v>
      </c>
      <c r="B138" s="4">
        <f>VLOOKUP($A138,'delta-CCSD(T)-fno(raw)'!$A$2:$I$192,2,FALSE)</f>
        <v>0</v>
      </c>
      <c r="C138" s="4">
        <f>VLOOKUP($A138,'delta-CCSD(T)-fno(raw)'!$A$2:$I$192,3,FALSE)</f>
        <v>0</v>
      </c>
      <c r="D138" s="4">
        <f>VLOOKUP($A138,'delta-CCSD(T)-fno(raw)'!$A$2:$I$192,4,FALSE)</f>
        <v>0</v>
      </c>
      <c r="E138" s="4">
        <f>VLOOKUP($A138,'delta-CCSD(T)-fno(raw)'!$A$2:$I$192,5,FALSE)*2625.5</f>
        <v>0</v>
      </c>
      <c r="F138" s="4">
        <f>VLOOKUP($A138,'delta-CCSD(T)-fno(raw)'!$A$2:$I$192,6,FALSE)*2625.5</f>
        <v>-424.35726735143601</v>
      </c>
      <c r="G138" s="4">
        <f>VLOOKUP($A138,'delta-CCSD(T)-fno(raw)'!$A$2:$I$192,7,FALSE)*2625.5</f>
        <v>-283.52002559679249</v>
      </c>
      <c r="H138" s="4">
        <f>VLOOKUP($A138,'delta-CCSD(T)-fno(raw)'!$A$2:$I$192,8,FALSE)*2625.5</f>
        <v>-424.31501902891904</v>
      </c>
      <c r="I138" s="4">
        <f>VLOOKUP($A138,'delta-CCSD(T)-fno(raw)'!$A$2:$I$192,9,FALSE)*2625.5</f>
        <v>-285.63757591414748</v>
      </c>
    </row>
    <row r="139" spans="1:9" x14ac:dyDescent="0.25">
      <c r="A139" s="3" t="s">
        <v>137</v>
      </c>
      <c r="B139" s="4">
        <f>VLOOKUP($A139,'delta-CCSD(T)-fno(raw)'!$A$2:$I$192,2,FALSE)</f>
        <v>0</v>
      </c>
      <c r="C139" s="4">
        <f>VLOOKUP($A139,'delta-CCSD(T)-fno(raw)'!$A$2:$I$192,3,FALSE)</f>
        <v>0</v>
      </c>
      <c r="D139" s="4">
        <f>VLOOKUP($A139,'delta-CCSD(T)-fno(raw)'!$A$2:$I$192,4,FALSE)</f>
        <v>0</v>
      </c>
      <c r="E139" s="4">
        <f>VLOOKUP($A139,'delta-CCSD(T)-fno(raw)'!$A$2:$I$192,5,FALSE)*2625.5</f>
        <v>0</v>
      </c>
      <c r="F139" s="4">
        <f>VLOOKUP($A139,'delta-CCSD(T)-fno(raw)'!$A$2:$I$192,6,FALSE)*2625.5</f>
        <v>-424.14495117946194</v>
      </c>
      <c r="G139" s="4">
        <f>VLOOKUP($A139,'delta-CCSD(T)-fno(raw)'!$A$2:$I$192,7,FALSE)*2625.5</f>
        <v>-283.48329394074403</v>
      </c>
      <c r="H139" s="4">
        <f>VLOOKUP($A139,'delta-CCSD(T)-fno(raw)'!$A$2:$I$192,8,FALSE)*2625.5</f>
        <v>-424.09875064453604</v>
      </c>
      <c r="I139" s="4">
        <f>VLOOKUP($A139,'delta-CCSD(T)-fno(raw)'!$A$2:$I$192,9,FALSE)*2625.5</f>
        <v>-285.5571944095505</v>
      </c>
    </row>
    <row r="140" spans="1:9" x14ac:dyDescent="0.25">
      <c r="A140" s="3" t="s">
        <v>138</v>
      </c>
      <c r="B140" s="4">
        <f>VLOOKUP($A140,'delta-CCSD(T)-fno(raw)'!$A$2:$I$192,2,FALSE)</f>
        <v>0</v>
      </c>
      <c r="C140" s="4">
        <f>VLOOKUP($A140,'delta-CCSD(T)-fno(raw)'!$A$2:$I$192,3,FALSE)</f>
        <v>0</v>
      </c>
      <c r="D140" s="4">
        <f>VLOOKUP($A140,'delta-CCSD(T)-fno(raw)'!$A$2:$I$192,4,FALSE)</f>
        <v>0</v>
      </c>
      <c r="E140" s="4">
        <f>VLOOKUP($A140,'delta-CCSD(T)-fno(raw)'!$A$2:$I$192,5,FALSE)*2625.5</f>
        <v>0</v>
      </c>
      <c r="F140" s="4">
        <f>VLOOKUP($A140,'delta-CCSD(T)-fno(raw)'!$A$2:$I$192,6,FALSE)*2625.5</f>
        <v>-424.30906562102751</v>
      </c>
      <c r="G140" s="4">
        <f>VLOOKUP($A140,'delta-CCSD(T)-fno(raw)'!$A$2:$I$192,7,FALSE)*2625.5</f>
        <v>-109.74908897693351</v>
      </c>
      <c r="H140" s="4">
        <f>VLOOKUP($A140,'delta-CCSD(T)-fno(raw)'!$A$2:$I$192,8,FALSE)*2625.5</f>
        <v>-424.28000159332652</v>
      </c>
      <c r="I140" s="4">
        <f>VLOOKUP($A140,'delta-CCSD(T)-fno(raw)'!$A$2:$I$192,9,FALSE)*2625.5</f>
        <v>-112.23594014991251</v>
      </c>
    </row>
    <row r="141" spans="1:9" x14ac:dyDescent="0.25">
      <c r="A141" s="3" t="s">
        <v>139</v>
      </c>
      <c r="B141" s="4">
        <f>VLOOKUP($A141,'delta-CCSD(T)-fno(raw)'!$A$2:$I$192,2,FALSE)</f>
        <v>0</v>
      </c>
      <c r="C141" s="4">
        <f>VLOOKUP($A141,'delta-CCSD(T)-fno(raw)'!$A$2:$I$192,3,FALSE)</f>
        <v>0</v>
      </c>
      <c r="D141" s="4">
        <f>VLOOKUP($A141,'delta-CCSD(T)-fno(raw)'!$A$2:$I$192,4,FALSE)</f>
        <v>0</v>
      </c>
      <c r="E141" s="4">
        <f>VLOOKUP($A141,'delta-CCSD(T)-fno(raw)'!$A$2:$I$192,5,FALSE)*2625.5</f>
        <v>0</v>
      </c>
      <c r="F141" s="4">
        <f>VLOOKUP($A141,'delta-CCSD(T)-fno(raw)'!$A$2:$I$192,6,FALSE)*2625.5</f>
        <v>-424.18771535496802</v>
      </c>
      <c r="G141" s="4">
        <f>VLOOKUP($A141,'delta-CCSD(T)-fno(raw)'!$A$2:$I$192,7,FALSE)*2625.5</f>
        <v>-109.74770479495501</v>
      </c>
      <c r="H141" s="4">
        <f>VLOOKUP($A141,'delta-CCSD(T)-fno(raw)'!$A$2:$I$192,8,FALSE)*2625.5</f>
        <v>-424.15965916745006</v>
      </c>
      <c r="I141" s="4">
        <f>VLOOKUP($A141,'delta-CCSD(T)-fno(raw)'!$A$2:$I$192,9,FALSE)*2625.5</f>
        <v>-111.99449863168499</v>
      </c>
    </row>
    <row r="142" spans="1:9" x14ac:dyDescent="0.25">
      <c r="A142" s="3" t="s">
        <v>140</v>
      </c>
      <c r="B142" s="4">
        <f>VLOOKUP($A142,'delta-CCSD(T)-fno(raw)'!$A$2:$I$192,2,FALSE)</f>
        <v>-3.5553332777460001</v>
      </c>
      <c r="C142" s="4">
        <f>VLOOKUP($A142,'delta-CCSD(T)-fno(raw)'!$A$2:$I$192,3,FALSE)</f>
        <v>-1.2604645196319999</v>
      </c>
      <c r="D142" s="4">
        <f>VLOOKUP($A142,'delta-CCSD(T)-fno(raw)'!$A$2:$I$192,4,FALSE)</f>
        <v>2.2948687581140002</v>
      </c>
      <c r="E142" s="4">
        <f>VLOOKUP($A142,'delta-CCSD(T)-fno(raw)'!$A$2:$I$192,5,FALSE)*2625.5</f>
        <v>-537.5373177781305</v>
      </c>
      <c r="F142" s="4">
        <f>VLOOKUP($A142,'delta-CCSD(T)-fno(raw)'!$A$2:$I$192,6,FALSE)*2625.5</f>
        <v>-424.23863710600199</v>
      </c>
      <c r="G142" s="4">
        <f>VLOOKUP($A142,'delta-CCSD(T)-fno(raw)'!$A$2:$I$192,7,FALSE)*2625.5</f>
        <v>-109.743347394382</v>
      </c>
      <c r="H142" s="4">
        <f>VLOOKUP($A142,'delta-CCSD(T)-fno(raw)'!$A$2:$I$192,8,FALSE)*2625.5</f>
        <v>-424.20311837319247</v>
      </c>
      <c r="I142" s="4">
        <f>VLOOKUP($A142,'delta-CCSD(T)-fno(raw)'!$A$2:$I$192,9,FALSE)*2625.5</f>
        <v>-112.0737348853055</v>
      </c>
    </row>
    <row r="143" spans="1:9" x14ac:dyDescent="0.25">
      <c r="A143" s="3" t="s">
        <v>141</v>
      </c>
      <c r="B143" s="4">
        <f>VLOOKUP($A143,'delta-CCSD(T)-fno(raw)'!$A$2:$I$192,2,FALSE)</f>
        <v>-1.6242780881329999</v>
      </c>
      <c r="C143" s="4">
        <f>VLOOKUP($A143,'delta-CCSD(T)-fno(raw)'!$A$2:$I$192,3,FALSE)</f>
        <v>4.2093880105000002E-2</v>
      </c>
      <c r="D143" s="4">
        <f>VLOOKUP($A143,'delta-CCSD(T)-fno(raw)'!$A$2:$I$192,4,FALSE)</f>
        <v>1.666371968238</v>
      </c>
      <c r="E143" s="4">
        <f>VLOOKUP($A143,'delta-CCSD(T)-fno(raw)'!$A$2:$I$192,5,FALSE)*2625.5</f>
        <v>-729.18778771919199</v>
      </c>
      <c r="F143" s="4">
        <f>VLOOKUP($A143,'delta-CCSD(T)-fno(raw)'!$A$2:$I$192,6,FALSE)*2625.5</f>
        <v>-424.52723546077351</v>
      </c>
      <c r="G143" s="4">
        <f>VLOOKUP($A143,'delta-CCSD(T)-fno(raw)'!$A$2:$I$192,7,FALSE)*2625.5</f>
        <v>-303.03627417028548</v>
      </c>
      <c r="H143" s="4">
        <f>VLOOKUP($A143,'delta-CCSD(T)-fno(raw)'!$A$2:$I$192,8,FALSE)*2625.5</f>
        <v>-424.50855910567503</v>
      </c>
      <c r="I143" s="4">
        <f>VLOOKUP($A143,'delta-CCSD(T)-fno(raw)'!$A$2:$I$192,9,FALSE)*2625.5</f>
        <v>-304.72132249362198</v>
      </c>
    </row>
    <row r="144" spans="1:9" x14ac:dyDescent="0.25">
      <c r="A144" s="3" t="s">
        <v>142</v>
      </c>
      <c r="B144" s="4">
        <f>VLOOKUP($A144,'delta-CCSD(T)-fno(raw)'!$A$2:$I$192,2,FALSE)</f>
        <v>0</v>
      </c>
      <c r="C144" s="4">
        <f>VLOOKUP($A144,'delta-CCSD(T)-fno(raw)'!$A$2:$I$192,3,FALSE)</f>
        <v>0</v>
      </c>
      <c r="D144" s="4">
        <f>VLOOKUP($A144,'delta-CCSD(T)-fno(raw)'!$A$2:$I$192,4,FALSE)</f>
        <v>0</v>
      </c>
      <c r="E144" s="4">
        <f>VLOOKUP($A144,'delta-CCSD(T)-fno(raw)'!$A$2:$I$192,5,FALSE)*2625.5</f>
        <v>0</v>
      </c>
      <c r="F144" s="4">
        <f>VLOOKUP($A144,'delta-CCSD(T)-fno(raw)'!$A$2:$I$192,6,FALSE)*2625.5</f>
        <v>-424.22313716481949</v>
      </c>
      <c r="G144" s="4">
        <f>VLOOKUP($A144,'delta-CCSD(T)-fno(raw)'!$A$2:$I$192,7,FALSE)*2625.5</f>
        <v>-303.0378907536475</v>
      </c>
      <c r="H144" s="4">
        <f>VLOOKUP($A144,'delta-CCSD(T)-fno(raw)'!$A$2:$I$192,8,FALSE)*2625.5</f>
        <v>-424.19446213644949</v>
      </c>
      <c r="I144" s="4">
        <f>VLOOKUP($A144,'delta-CCSD(T)-fno(raw)'!$A$2:$I$192,9,FALSE)*2625.5</f>
        <v>-304.61730368866449</v>
      </c>
    </row>
    <row r="145" spans="1:9" x14ac:dyDescent="0.25">
      <c r="A145" s="3" t="s">
        <v>143</v>
      </c>
      <c r="B145" s="4">
        <f>VLOOKUP($A145,'delta-CCSD(T)-fno(raw)'!$A$2:$I$192,2,FALSE)</f>
        <v>-5.3513834457650002</v>
      </c>
      <c r="C145" s="4">
        <f>VLOOKUP($A145,'delta-CCSD(T)-fno(raw)'!$A$2:$I$192,3,FALSE)</f>
        <v>-2.8816249971730001</v>
      </c>
      <c r="D145" s="4">
        <f>VLOOKUP($A145,'delta-CCSD(T)-fno(raw)'!$A$2:$I$192,4,FALSE)</f>
        <v>2.4697584485920001</v>
      </c>
      <c r="E145" s="4">
        <f>VLOOKUP($A145,'delta-CCSD(T)-fno(raw)'!$A$2:$I$192,5,FALSE)*2625.5</f>
        <v>-471.59678229245299</v>
      </c>
      <c r="F145" s="4">
        <f>VLOOKUP($A145,'delta-CCSD(T)-fno(raw)'!$A$2:$I$192,6,FALSE)*2625.5</f>
        <v>-392.71462540673053</v>
      </c>
      <c r="G145" s="4">
        <f>VLOOKUP($A145,'delta-CCSD(T)-fno(raw)'!$A$2:$I$192,7,FALSE)*2625.5</f>
        <v>-73.5307734399575</v>
      </c>
      <c r="H145" s="4">
        <f>VLOOKUP($A145,'delta-CCSD(T)-fno(raw)'!$A$2:$I$192,8,FALSE)*2625.5</f>
        <v>-392.85756296699748</v>
      </c>
      <c r="I145" s="4">
        <f>VLOOKUP($A145,'delta-CCSD(T)-fno(raw)'!$A$2:$I$192,9,FALSE)*2625.5</f>
        <v>-75.857594328282502</v>
      </c>
    </row>
    <row r="146" spans="1:9" x14ac:dyDescent="0.25">
      <c r="A146" s="3" t="s">
        <v>144</v>
      </c>
      <c r="B146" s="4">
        <f>VLOOKUP($A146,'delta-CCSD(T)-fno(raw)'!$A$2:$I$192,2,FALSE)</f>
        <v>-4.9829453451939996</v>
      </c>
      <c r="C146" s="4">
        <f>VLOOKUP($A146,'delta-CCSD(T)-fno(raw)'!$A$2:$I$192,3,FALSE)</f>
        <v>-2.637586940836</v>
      </c>
      <c r="D146" s="4">
        <f>VLOOKUP($A146,'delta-CCSD(T)-fno(raw)'!$A$2:$I$192,4,FALSE)</f>
        <v>2.345358404358</v>
      </c>
      <c r="E146" s="4">
        <f>VLOOKUP($A146,'delta-CCSD(T)-fno(raw)'!$A$2:$I$192,5,FALSE)*2625.5</f>
        <v>-471.525041093065</v>
      </c>
      <c r="F146" s="4">
        <f>VLOOKUP($A146,'delta-CCSD(T)-fno(raw)'!$A$2:$I$192,6,FALSE)*2625.5</f>
        <v>-393.01269365907353</v>
      </c>
      <c r="G146" s="4">
        <f>VLOOKUP($A146,'delta-CCSD(T)-fno(raw)'!$A$2:$I$192,7,FALSE)*2625.5</f>
        <v>-73.529402088797511</v>
      </c>
      <c r="H146" s="4">
        <f>VLOOKUP($A146,'delta-CCSD(T)-fno(raw)'!$A$2:$I$192,8,FALSE)*2625.5</f>
        <v>-393.15773635049152</v>
      </c>
      <c r="I146" s="4">
        <f>VLOOKUP($A146,'delta-CCSD(T)-fno(raw)'!$A$2:$I$192,9,FALSE)*2625.5</f>
        <v>-75.729717801737493</v>
      </c>
    </row>
    <row r="147" spans="1:9" x14ac:dyDescent="0.25">
      <c r="A147" s="3" t="s">
        <v>41</v>
      </c>
      <c r="B147" s="4">
        <f>VLOOKUP($A147,'delta-CCSD(T)-fno(raw)'!$A$2:$I$192,2,FALSE)</f>
        <v>-1.393681499588</v>
      </c>
      <c r="C147" s="4">
        <f>VLOOKUP($A147,'delta-CCSD(T)-fno(raw)'!$A$2:$I$192,3,FALSE)</f>
        <v>1.5779285639580001</v>
      </c>
      <c r="D147" s="4">
        <f>VLOOKUP($A147,'delta-CCSD(T)-fno(raw)'!$A$2:$I$192,4,FALSE)</f>
        <v>2.9716100635460001</v>
      </c>
      <c r="E147" s="4">
        <f>VLOOKUP($A147,'delta-CCSD(T)-fno(raw)'!$A$2:$I$192,5,FALSE)*2625.5</f>
        <v>-430.89878591443301</v>
      </c>
      <c r="F147" s="4">
        <f>VLOOKUP($A147,'delta-CCSD(T)-fno(raw)'!$A$2:$I$192,6,FALSE)*2625.5</f>
        <v>-395.55518646806604</v>
      </c>
      <c r="G147" s="4">
        <f>VLOOKUP($A147,'delta-CCSD(T)-fno(raw)'!$A$2:$I$192,7,FALSE)*2625.5</f>
        <v>-33.949917946779003</v>
      </c>
      <c r="H147" s="4">
        <f>VLOOKUP($A147,'delta-CCSD(T)-fno(raw)'!$A$2:$I$192,8,FALSE)*2625.5</f>
        <v>-395.64980953795049</v>
      </c>
      <c r="I147" s="4">
        <f>VLOOKUP($A147,'delta-CCSD(T)-fno(raw)'!$A$2:$I$192,9,FALSE)*2625.5</f>
        <v>-36.826904940441004</v>
      </c>
    </row>
    <row r="148" spans="1:9" x14ac:dyDescent="0.25">
      <c r="A148" s="3" t="s">
        <v>42</v>
      </c>
      <c r="B148" s="4">
        <f>VLOOKUP($A148,'delta-CCSD(T)-fno(raw)'!$A$2:$I$192,2,FALSE)</f>
        <v>-2.8407259059780001</v>
      </c>
      <c r="C148" s="4">
        <f>VLOOKUP($A148,'delta-CCSD(T)-fno(raw)'!$A$2:$I$192,3,FALSE)</f>
        <v>0.124919698947</v>
      </c>
      <c r="D148" s="4">
        <f>VLOOKUP($A148,'delta-CCSD(T)-fno(raw)'!$A$2:$I$192,4,FALSE)</f>
        <v>2.9656456049250002</v>
      </c>
      <c r="E148" s="4">
        <f>VLOOKUP($A148,'delta-CCSD(T)-fno(raw)'!$A$2:$I$192,5,FALSE)*2625.5</f>
        <v>-433.11916147919453</v>
      </c>
      <c r="F148" s="4">
        <f>VLOOKUP($A148,'delta-CCSD(T)-fno(raw)'!$A$2:$I$192,6,FALSE)*2625.5</f>
        <v>-396.32851762643696</v>
      </c>
      <c r="G148" s="4">
        <f>VLOOKUP($A148,'delta-CCSD(T)-fno(raw)'!$A$2:$I$192,7,FALSE)*2625.5</f>
        <v>-33.949917946779003</v>
      </c>
      <c r="H148" s="4">
        <f>VLOOKUP($A148,'delta-CCSD(T)-fno(raw)'!$A$2:$I$192,8,FALSE)*2625.5</f>
        <v>-396.34959859559495</v>
      </c>
      <c r="I148" s="4">
        <f>VLOOKUP($A148,'delta-CCSD(T)-fno(raw)'!$A$2:$I$192,9,FALSE)*2625.5</f>
        <v>-36.894482582546502</v>
      </c>
    </row>
    <row r="149" spans="1:9" x14ac:dyDescent="0.25">
      <c r="A149" s="3" t="s">
        <v>43</v>
      </c>
      <c r="B149" s="4">
        <f>VLOOKUP($A149,'delta-CCSD(T)-fno(raw)'!$A$2:$I$192,2,FALSE)</f>
        <v>-2.0766749186719999</v>
      </c>
      <c r="C149" s="4">
        <f>VLOOKUP($A149,'delta-CCSD(T)-fno(raw)'!$A$2:$I$192,3,FALSE)</f>
        <v>0.77215451429100002</v>
      </c>
      <c r="D149" s="4">
        <f>VLOOKUP($A149,'delta-CCSD(T)-fno(raw)'!$A$2:$I$192,4,FALSE)</f>
        <v>2.848829432963</v>
      </c>
      <c r="E149" s="4">
        <f>VLOOKUP($A149,'delta-CCSD(T)-fno(raw)'!$A$2:$I$192,5,FALSE)*2625.5</f>
        <v>-431.45984118387651</v>
      </c>
      <c r="F149" s="4">
        <f>VLOOKUP($A149,'delta-CCSD(T)-fno(raw)'!$A$2:$I$192,6,FALSE)*2625.5</f>
        <v>-395.43324831842506</v>
      </c>
      <c r="G149" s="4">
        <f>VLOOKUP($A149,'delta-CCSD(T)-fno(raw)'!$A$2:$I$192,7,FALSE)*2625.5</f>
        <v>-33.949917946779003</v>
      </c>
      <c r="H149" s="4">
        <f>VLOOKUP($A149,'delta-CCSD(T)-fno(raw)'!$A$2:$I$192,8,FALSE)*2625.5</f>
        <v>-395.45847870917351</v>
      </c>
      <c r="I149" s="4">
        <f>VLOOKUP($A149,'delta-CCSD(T)-fno(raw)'!$A$2:$I$192,9,FALSE)*2625.5</f>
        <v>-36.773516988994004</v>
      </c>
    </row>
    <row r="150" spans="1:9" x14ac:dyDescent="0.25">
      <c r="A150" s="3" t="s">
        <v>44</v>
      </c>
      <c r="B150" s="4">
        <f>VLOOKUP($A150,'delta-CCSD(T)-fno(raw)'!$A$2:$I$192,2,FALSE)</f>
        <v>-1.1192741508499999</v>
      </c>
      <c r="C150" s="4">
        <f>VLOOKUP($A150,'delta-CCSD(T)-fno(raw)'!$A$2:$I$192,3,FALSE)</f>
        <v>1.8642572422429999</v>
      </c>
      <c r="D150" s="4">
        <f>VLOOKUP($A150,'delta-CCSD(T)-fno(raw)'!$A$2:$I$192,4,FALSE)</f>
        <v>2.9835313930930001</v>
      </c>
      <c r="E150" s="4">
        <f>VLOOKUP($A150,'delta-CCSD(T)-fno(raw)'!$A$2:$I$192,5,FALSE)*2625.5</f>
        <v>-431.39335363099246</v>
      </c>
      <c r="F150" s="4">
        <f>VLOOKUP($A150,'delta-CCSD(T)-fno(raw)'!$A$2:$I$192,6,FALSE)*2625.5</f>
        <v>-396.324161533363</v>
      </c>
      <c r="G150" s="4">
        <f>VLOOKUP($A150,'delta-CCSD(T)-fno(raw)'!$A$2:$I$192,7,FALSE)*2625.5</f>
        <v>-33.949917946779003</v>
      </c>
      <c r="H150" s="4">
        <f>VLOOKUP($A150,'delta-CCSD(T)-fno(raw)'!$A$2:$I$192,8,FALSE)*2625.5</f>
        <v>-396.44717374354803</v>
      </c>
      <c r="I150" s="4">
        <f>VLOOKUP($A150,'delta-CCSD(T)-fno(raw)'!$A$2:$I$192,9,FALSE)*2625.5</f>
        <v>-36.8104371296875</v>
      </c>
    </row>
    <row r="151" spans="1:9" x14ac:dyDescent="0.25">
      <c r="A151" s="3" t="s">
        <v>145</v>
      </c>
      <c r="B151" s="4">
        <f>VLOOKUP($A151,'delta-CCSD(T)-fno(raw)'!$A$2:$I$192,2,FALSE)</f>
        <v>-2.649553822808</v>
      </c>
      <c r="C151" s="4">
        <f>VLOOKUP($A151,'delta-CCSD(T)-fno(raw)'!$A$2:$I$192,3,FALSE)</f>
        <v>-0.244375286059</v>
      </c>
      <c r="D151" s="4">
        <f>VLOOKUP($A151,'delta-CCSD(T)-fno(raw)'!$A$2:$I$192,4,FALSE)</f>
        <v>2.4051785367490002</v>
      </c>
      <c r="E151" s="4">
        <f>VLOOKUP($A151,'delta-CCSD(T)-fno(raw)'!$A$2:$I$192,5,FALSE)*2625.5</f>
        <v>-440.26903396981254</v>
      </c>
      <c r="F151" s="4">
        <f>VLOOKUP($A151,'delta-CCSD(T)-fno(raw)'!$A$2:$I$192,6,FALSE)*2625.5</f>
        <v>-395.54871848055302</v>
      </c>
      <c r="G151" s="4">
        <f>VLOOKUP($A151,'delta-CCSD(T)-fno(raw)'!$A$2:$I$192,7,FALSE)*2625.5</f>
        <v>-42.070761666451503</v>
      </c>
      <c r="H151" s="4">
        <f>VLOOKUP($A151,'delta-CCSD(T)-fno(raw)'!$A$2:$I$192,8,FALSE)*2625.5</f>
        <v>-395.65344223751151</v>
      </c>
      <c r="I151" s="4">
        <f>VLOOKUP($A151,'delta-CCSD(T)-fno(raw)'!$A$2:$I$192,9,FALSE)*2625.5</f>
        <v>-44.371216446242002</v>
      </c>
    </row>
    <row r="152" spans="1:9" x14ac:dyDescent="0.25">
      <c r="A152" s="3" t="s">
        <v>146</v>
      </c>
      <c r="B152" s="4">
        <f>VLOOKUP($A152,'delta-CCSD(T)-fno(raw)'!$A$2:$I$192,2,FALSE)</f>
        <v>-2.7049610384279998</v>
      </c>
      <c r="C152" s="4">
        <f>VLOOKUP($A152,'delta-CCSD(T)-fno(raw)'!$A$2:$I$192,3,FALSE)</f>
        <v>-0.57799475914800003</v>
      </c>
      <c r="D152" s="4">
        <f>VLOOKUP($A152,'delta-CCSD(T)-fno(raw)'!$A$2:$I$192,4,FALSE)</f>
        <v>2.1269662792799999</v>
      </c>
      <c r="E152" s="4">
        <f>VLOOKUP($A152,'delta-CCSD(T)-fno(raw)'!$A$2:$I$192,5,FALSE)*2625.5</f>
        <v>-441.13190451855752</v>
      </c>
      <c r="F152" s="4">
        <f>VLOOKUP($A152,'delta-CCSD(T)-fno(raw)'!$A$2:$I$192,6,FALSE)*2625.5</f>
        <v>-396.35618181367755</v>
      </c>
      <c r="G152" s="4">
        <f>VLOOKUP($A152,'delta-CCSD(T)-fno(raw)'!$A$2:$I$192,7,FALSE)*2625.5</f>
        <v>-42.070761666451503</v>
      </c>
      <c r="H152" s="4">
        <f>VLOOKUP($A152,'delta-CCSD(T)-fno(raw)'!$A$2:$I$192,8,FALSE)*2625.5</f>
        <v>-396.38308743358152</v>
      </c>
      <c r="I152" s="4">
        <f>VLOOKUP($A152,'delta-CCSD(T)-fno(raw)'!$A$2:$I$192,9,FALSE)*2625.5</f>
        <v>-44.170822325827501</v>
      </c>
    </row>
    <row r="153" spans="1:9" x14ac:dyDescent="0.25">
      <c r="A153" s="3" t="s">
        <v>147</v>
      </c>
      <c r="B153" s="4">
        <f>VLOOKUP($A153,'delta-CCSD(T)-fno(raw)'!$A$2:$I$192,2,FALSE)</f>
        <v>-2.1886421544529999</v>
      </c>
      <c r="C153" s="4">
        <f>VLOOKUP($A153,'delta-CCSD(T)-fno(raw)'!$A$2:$I$192,3,FALSE)</f>
        <v>-0.12903365790900001</v>
      </c>
      <c r="D153" s="4">
        <f>VLOOKUP($A153,'delta-CCSD(T)-fno(raw)'!$A$2:$I$192,4,FALSE)</f>
        <v>2.059608496544</v>
      </c>
      <c r="E153" s="4">
        <f>VLOOKUP($A153,'delta-CCSD(T)-fno(raw)'!$A$2:$I$192,5,FALSE)*2625.5</f>
        <v>-439.7223455072575</v>
      </c>
      <c r="F153" s="4">
        <f>VLOOKUP($A153,'delta-CCSD(T)-fno(raw)'!$A$2:$I$192,6,FALSE)*2625.5</f>
        <v>-395.46294168635251</v>
      </c>
      <c r="G153" s="4">
        <f>VLOOKUP($A153,'delta-CCSD(T)-fno(raw)'!$A$2:$I$192,7,FALSE)*2625.5</f>
        <v>-42.070761666451503</v>
      </c>
      <c r="H153" s="4">
        <f>VLOOKUP($A153,'delta-CCSD(T)-fno(raw)'!$A$2:$I$192,8,FALSE)*2625.5</f>
        <v>-395.48950115245998</v>
      </c>
      <c r="I153" s="4">
        <f>VLOOKUP($A153,'delta-CCSD(T)-fno(raw)'!$A$2:$I$192,9,FALSE)*2625.5</f>
        <v>-44.103810696888495</v>
      </c>
    </row>
    <row r="154" spans="1:9" x14ac:dyDescent="0.25">
      <c r="A154" s="3" t="s">
        <v>148</v>
      </c>
      <c r="B154" s="4">
        <f>VLOOKUP($A154,'delta-CCSD(T)-fno(raw)'!$A$2:$I$192,2,FALSE)</f>
        <v>-2.6164908776779998</v>
      </c>
      <c r="C154" s="4">
        <f>VLOOKUP($A154,'delta-CCSD(T)-fno(raw)'!$A$2:$I$192,3,FALSE)</f>
        <v>-0.17784413149600001</v>
      </c>
      <c r="D154" s="4">
        <f>VLOOKUP($A154,'delta-CCSD(T)-fno(raw)'!$A$2:$I$192,4,FALSE)</f>
        <v>2.4386467461820001</v>
      </c>
      <c r="E154" s="4">
        <f>VLOOKUP($A154,'delta-CCSD(T)-fno(raw)'!$A$2:$I$192,5,FALSE)*2625.5</f>
        <v>-441.10371576954446</v>
      </c>
      <c r="F154" s="4">
        <f>VLOOKUP($A154,'delta-CCSD(T)-fno(raw)'!$A$2:$I$192,6,FALSE)*2625.5</f>
        <v>-396.41646322541447</v>
      </c>
      <c r="G154" s="4">
        <f>VLOOKUP($A154,'delta-CCSD(T)-fno(raw)'!$A$2:$I$192,7,FALSE)*2625.5</f>
        <v>-42.070761666451503</v>
      </c>
      <c r="H154" s="4">
        <f>VLOOKUP($A154,'delta-CCSD(T)-fno(raw)'!$A$2:$I$192,8,FALSE)*2625.5</f>
        <v>-396.55667873029353</v>
      </c>
      <c r="I154" s="4">
        <f>VLOOKUP($A154,'delta-CCSD(T)-fno(raw)'!$A$2:$I$192,9,FALSE)*2625.5</f>
        <v>-44.369192907754496</v>
      </c>
    </row>
    <row r="155" spans="1:9" x14ac:dyDescent="0.25">
      <c r="A155" s="3" t="s">
        <v>149</v>
      </c>
      <c r="B155" s="4">
        <f>VLOOKUP($A155,'delta-CCSD(T)-fno(raw)'!$A$2:$I$192,2,FALSE)</f>
        <v>6.3588612835099996</v>
      </c>
      <c r="C155" s="4">
        <f>VLOOKUP($A155,'delta-CCSD(T)-fno(raw)'!$A$2:$I$192,3,FALSE)</f>
        <v>7.3105840505139996</v>
      </c>
      <c r="D155" s="4">
        <f>VLOOKUP($A155,'delta-CCSD(T)-fno(raw)'!$A$2:$I$192,4,FALSE)</f>
        <v>0.95172276700400005</v>
      </c>
      <c r="E155" s="4">
        <f>VLOOKUP($A155,'delta-CCSD(T)-fno(raw)'!$A$2:$I$192,5,FALSE)*2625.5</f>
        <v>-485.16252099084403</v>
      </c>
      <c r="F155" s="4">
        <f>VLOOKUP($A155,'delta-CCSD(T)-fno(raw)'!$A$2:$I$192,6,FALSE)*2625.5</f>
        <v>-392.73856620701446</v>
      </c>
      <c r="G155" s="4">
        <f>VLOOKUP($A155,'delta-CCSD(T)-fno(raw)'!$A$2:$I$192,7,FALSE)*2625.5</f>
        <v>-98.782816067339496</v>
      </c>
      <c r="H155" s="4">
        <f>VLOOKUP($A155,'delta-CCSD(T)-fno(raw)'!$A$2:$I$192,8,FALSE)*2625.5</f>
        <v>-392.93417832311951</v>
      </c>
      <c r="I155" s="4">
        <f>VLOOKUP($A155,'delta-CCSD(T)-fno(raw)'!$A$2:$I$192,9,FALSE)*2625.5</f>
        <v>-99.538926718238514</v>
      </c>
    </row>
    <row r="156" spans="1:9" x14ac:dyDescent="0.25">
      <c r="A156" s="3" t="s">
        <v>150</v>
      </c>
      <c r="B156" s="4">
        <f>VLOOKUP($A156,'delta-CCSD(T)-fno(raw)'!$A$2:$I$192,2,FALSE)</f>
        <v>6.8846265720820004</v>
      </c>
      <c r="C156" s="4">
        <f>VLOOKUP($A156,'delta-CCSD(T)-fno(raw)'!$A$2:$I$192,3,FALSE)</f>
        <v>7.7495921595560002</v>
      </c>
      <c r="D156" s="4">
        <f>VLOOKUP($A156,'delta-CCSD(T)-fno(raw)'!$A$2:$I$192,4,FALSE)</f>
        <v>0.86496558747399999</v>
      </c>
      <c r="E156" s="4">
        <f>VLOOKUP($A156,'delta-CCSD(T)-fno(raw)'!$A$2:$I$192,5,FALSE)*2625.5</f>
        <v>-484.42143541744446</v>
      </c>
      <c r="F156" s="4">
        <f>VLOOKUP($A156,'delta-CCSD(T)-fno(raw)'!$A$2:$I$192,6,FALSE)*2625.5</f>
        <v>-392.73274802812603</v>
      </c>
      <c r="G156" s="4">
        <f>VLOOKUP($A156,'delta-CCSD(T)-fno(raw)'!$A$2:$I$192,7,FALSE)*2625.5</f>
        <v>-98.573313961400999</v>
      </c>
      <c r="H156" s="4">
        <f>VLOOKUP($A156,'delta-CCSD(T)-fno(raw)'!$A$2:$I$192,8,FALSE)*2625.5</f>
        <v>-392.889295634289</v>
      </c>
      <c r="I156" s="4">
        <f>VLOOKUP($A156,'delta-CCSD(T)-fno(raw)'!$A$2:$I$192,9,FALSE)*2625.5</f>
        <v>-99.281731942712</v>
      </c>
    </row>
    <row r="157" spans="1:9" x14ac:dyDescent="0.25">
      <c r="A157" s="3" t="s">
        <v>151</v>
      </c>
      <c r="B157" s="4">
        <f>VLOOKUP($A157,'delta-CCSD(T)-fno(raw)'!$A$2:$I$192,2,FALSE)</f>
        <v>0</v>
      </c>
      <c r="C157" s="4">
        <f>VLOOKUP($A157,'delta-CCSD(T)-fno(raw)'!$A$2:$I$192,3,FALSE)</f>
        <v>0</v>
      </c>
      <c r="D157" s="4">
        <f>VLOOKUP($A157,'delta-CCSD(T)-fno(raw)'!$A$2:$I$192,4,FALSE)</f>
        <v>0</v>
      </c>
      <c r="E157" s="4">
        <f>VLOOKUP($A157,'delta-CCSD(T)-fno(raw)'!$A$2:$I$192,5,FALSE)*2625.5</f>
        <v>0</v>
      </c>
      <c r="F157" s="4">
        <f>VLOOKUP($A157,'delta-CCSD(T)-fno(raw)'!$A$2:$I$192,6,FALSE)*2625.5</f>
        <v>-393.022343576678</v>
      </c>
      <c r="G157" s="4">
        <f>VLOOKUP($A157,'delta-CCSD(T)-fno(raw)'!$A$2:$I$192,7,FALSE)*2625.5</f>
        <v>-98.726550116306498</v>
      </c>
      <c r="H157" s="4">
        <f>VLOOKUP($A157,'delta-CCSD(T)-fno(raw)'!$A$2:$I$192,8,FALSE)*2625.5</f>
        <v>-393.25705370410503</v>
      </c>
      <c r="I157" s="4">
        <f>VLOOKUP($A157,'delta-CCSD(T)-fno(raw)'!$A$2:$I$192,9,FALSE)*2625.5</f>
        <v>-99.4182404227505</v>
      </c>
    </row>
    <row r="158" spans="1:9" x14ac:dyDescent="0.25">
      <c r="A158" s="3" t="s">
        <v>152</v>
      </c>
      <c r="B158" s="4">
        <f>VLOOKUP($A158,'delta-CCSD(T)-fno(raw)'!$A$2:$I$192,2,FALSE)</f>
        <v>-0.58312247617000001</v>
      </c>
      <c r="C158" s="4">
        <f>VLOOKUP($A158,'delta-CCSD(T)-fno(raw)'!$A$2:$I$192,3,FALSE)</f>
        <v>1.3413838605299999</v>
      </c>
      <c r="D158" s="4">
        <f>VLOOKUP($A158,'delta-CCSD(T)-fno(raw)'!$A$2:$I$192,4,FALSE)</f>
        <v>1.9245063366999999</v>
      </c>
      <c r="E158" s="4">
        <f>VLOOKUP($A158,'delta-CCSD(T)-fno(raw)'!$A$2:$I$192,5,FALSE)*2625.5</f>
        <v>-525.39547786577998</v>
      </c>
      <c r="F158" s="4">
        <f>VLOOKUP($A158,'delta-CCSD(T)-fno(raw)'!$A$2:$I$192,6,FALSE)*2625.5</f>
        <v>-392.45949597290252</v>
      </c>
      <c r="G158" s="4">
        <f>VLOOKUP($A158,'delta-CCSD(T)-fno(raw)'!$A$2:$I$192,7,FALSE)*2625.5</f>
        <v>-132.35285941670699</v>
      </c>
      <c r="H158" s="4">
        <f>VLOOKUP($A158,'delta-CCSD(T)-fno(raw)'!$A$2:$I$192,8,FALSE)*2625.5</f>
        <v>-392.61424099740697</v>
      </c>
      <c r="I158" s="4">
        <f>VLOOKUP($A158,'delta-CCSD(T)-fno(raw)'!$A$2:$I$192,9,FALSE)*2625.5</f>
        <v>-134.122620728903</v>
      </c>
    </row>
    <row r="159" spans="1:9" x14ac:dyDescent="0.25">
      <c r="A159" s="3" t="s">
        <v>153</v>
      </c>
      <c r="B159" s="4">
        <f>VLOOKUP($A159,'delta-CCSD(T)-fno(raw)'!$A$2:$I$192,2,FALSE)</f>
        <v>0</v>
      </c>
      <c r="C159" s="4">
        <f>VLOOKUP($A159,'delta-CCSD(T)-fno(raw)'!$A$2:$I$192,3,FALSE)</f>
        <v>0</v>
      </c>
      <c r="D159" s="4">
        <f>VLOOKUP($A159,'delta-CCSD(T)-fno(raw)'!$A$2:$I$192,4,FALSE)</f>
        <v>0</v>
      </c>
      <c r="E159" s="4">
        <f>VLOOKUP($A159,'delta-CCSD(T)-fno(raw)'!$A$2:$I$192,5,FALSE)*2625.5</f>
        <v>0</v>
      </c>
      <c r="F159" s="4">
        <f>VLOOKUP($A159,'delta-CCSD(T)-fno(raw)'!$A$2:$I$192,6,FALSE)*2625.5</f>
        <v>-392.66239112361296</v>
      </c>
      <c r="G159" s="4">
        <f>VLOOKUP($A159,'delta-CCSD(T)-fno(raw)'!$A$2:$I$192,7,FALSE)*2625.5</f>
        <v>-132.36805617302599</v>
      </c>
      <c r="H159" s="4">
        <f>VLOOKUP($A159,'delta-CCSD(T)-fno(raw)'!$A$2:$I$192,8,FALSE)*2625.5</f>
        <v>-392.84884083282998</v>
      </c>
      <c r="I159" s="4">
        <f>VLOOKUP($A159,'delta-CCSD(T)-fno(raw)'!$A$2:$I$192,9,FALSE)*2625.5</f>
        <v>-133.93419784353949</v>
      </c>
    </row>
    <row r="160" spans="1:9" x14ac:dyDescent="0.25">
      <c r="A160" s="3" t="s">
        <v>154</v>
      </c>
      <c r="B160" s="4">
        <f>VLOOKUP($A160,'delta-CCSD(T)-fno(raw)'!$A$2:$I$192,2,FALSE)</f>
        <v>0</v>
      </c>
      <c r="C160" s="4">
        <f>VLOOKUP($A160,'delta-CCSD(T)-fno(raw)'!$A$2:$I$192,3,FALSE)</f>
        <v>0</v>
      </c>
      <c r="D160" s="4">
        <f>VLOOKUP($A160,'delta-CCSD(T)-fno(raw)'!$A$2:$I$192,4,FALSE)</f>
        <v>0</v>
      </c>
      <c r="E160" s="4">
        <f>VLOOKUP($A160,'delta-CCSD(T)-fno(raw)'!$A$2:$I$192,5,FALSE)*2625.5</f>
        <v>0</v>
      </c>
      <c r="F160" s="4">
        <f>VLOOKUP($A160,'delta-CCSD(T)-fno(raw)'!$A$2:$I$192,6,FALSE)*2625.5</f>
        <v>-392.79990409107103</v>
      </c>
      <c r="G160" s="4">
        <f>VLOOKUP($A160,'delta-CCSD(T)-fno(raw)'!$A$2:$I$192,7,FALSE)*2625.5</f>
        <v>-109.7850068933885</v>
      </c>
      <c r="H160" s="4">
        <f>VLOOKUP($A160,'delta-CCSD(T)-fno(raw)'!$A$2:$I$192,8,FALSE)*2625.5</f>
        <v>-392.923384622193</v>
      </c>
      <c r="I160" s="4">
        <f>VLOOKUP($A160,'delta-CCSD(T)-fno(raw)'!$A$2:$I$192,9,FALSE)*2625.5</f>
        <v>-112.53723367147549</v>
      </c>
    </row>
    <row r="161" spans="1:9" x14ac:dyDescent="0.25">
      <c r="A161" s="3" t="s">
        <v>155</v>
      </c>
      <c r="B161" s="4">
        <f>VLOOKUP($A161,'delta-CCSD(T)-fno(raw)'!$A$2:$I$192,2,FALSE)</f>
        <v>-4.4213121480649997</v>
      </c>
      <c r="C161" s="4">
        <f>VLOOKUP($A161,'delta-CCSD(T)-fno(raw)'!$A$2:$I$192,3,FALSE)</f>
        <v>-1.994442641364</v>
      </c>
      <c r="D161" s="4">
        <f>VLOOKUP($A161,'delta-CCSD(T)-fno(raw)'!$A$2:$I$192,4,FALSE)</f>
        <v>2.4268695067010002</v>
      </c>
      <c r="E161" s="4">
        <f>VLOOKUP($A161,'delta-CCSD(T)-fno(raw)'!$A$2:$I$192,5,FALSE)*2625.5</f>
        <v>-507.15407320020398</v>
      </c>
      <c r="F161" s="4">
        <f>VLOOKUP($A161,'delta-CCSD(T)-fno(raw)'!$A$2:$I$192,6,FALSE)*2625.5</f>
        <v>-392.95021900178</v>
      </c>
      <c r="G161" s="4">
        <f>VLOOKUP($A161,'delta-CCSD(T)-fno(raw)'!$A$2:$I$192,7,FALSE)*2625.5</f>
        <v>-109.782542050359</v>
      </c>
      <c r="H161" s="4">
        <f>VLOOKUP($A161,'delta-CCSD(T)-fno(raw)'!$A$2:$I$192,8,FALSE)*2625.5</f>
        <v>-393.10724658609996</v>
      </c>
      <c r="I161" s="4">
        <f>VLOOKUP($A161,'delta-CCSD(T)-fno(raw)'!$A$2:$I$192,9,FALSE)*2625.5</f>
        <v>-112.05238397273949</v>
      </c>
    </row>
    <row r="162" spans="1:9" x14ac:dyDescent="0.25">
      <c r="A162" s="3" t="s">
        <v>156</v>
      </c>
      <c r="B162" s="4">
        <f>VLOOKUP($A162,'delta-CCSD(T)-fno(raw)'!$A$2:$I$192,2,FALSE)</f>
        <v>0</v>
      </c>
      <c r="C162" s="4">
        <f>VLOOKUP($A162,'delta-CCSD(T)-fno(raw)'!$A$2:$I$192,3,FALSE)</f>
        <v>0</v>
      </c>
      <c r="D162" s="4">
        <f>VLOOKUP($A162,'delta-CCSD(T)-fno(raw)'!$A$2:$I$192,4,FALSE)</f>
        <v>0</v>
      </c>
      <c r="E162" s="4">
        <f>VLOOKUP($A162,'delta-CCSD(T)-fno(raw)'!$A$2:$I$192,5,FALSE)*2625.5</f>
        <v>0</v>
      </c>
      <c r="F162" s="4">
        <f>VLOOKUP($A162,'delta-CCSD(T)-fno(raw)'!$A$2:$I$192,6,FALSE)*2625.5</f>
        <v>-392.56428981758353</v>
      </c>
      <c r="G162" s="4">
        <f>VLOOKUP($A162,'delta-CCSD(T)-fno(raw)'!$A$2:$I$192,7,FALSE)*2625.5</f>
        <v>-302.29053420762949</v>
      </c>
      <c r="H162" s="4">
        <f>VLOOKUP($A162,'delta-CCSD(T)-fno(raw)'!$A$2:$I$192,8,FALSE)*2625.5</f>
        <v>-392.75186461131148</v>
      </c>
      <c r="I162" s="4">
        <f>VLOOKUP($A162,'delta-CCSD(T)-fno(raw)'!$A$2:$I$192,9,FALSE)*2625.5</f>
        <v>-304.05106011353553</v>
      </c>
    </row>
    <row r="163" spans="1:9" x14ac:dyDescent="0.25">
      <c r="A163" s="3" t="s">
        <v>157</v>
      </c>
      <c r="B163" s="4">
        <f>VLOOKUP($A163,'delta-CCSD(T)-fno(raw)'!$A$2:$I$192,2,FALSE)</f>
        <v>0</v>
      </c>
      <c r="C163" s="4">
        <f>VLOOKUP($A163,'delta-CCSD(T)-fno(raw)'!$A$2:$I$192,3,FALSE)</f>
        <v>0</v>
      </c>
      <c r="D163" s="4">
        <f>VLOOKUP($A163,'delta-CCSD(T)-fno(raw)'!$A$2:$I$192,4,FALSE)</f>
        <v>0</v>
      </c>
      <c r="E163" s="4">
        <f>VLOOKUP($A163,'delta-CCSD(T)-fno(raw)'!$A$2:$I$192,5,FALSE)*2625.5</f>
        <v>0</v>
      </c>
      <c r="F163" s="4">
        <f>VLOOKUP($A163,'delta-CCSD(T)-fno(raw)'!$A$2:$I$192,6,FALSE)*2625.5</f>
        <v>-392.74980583073744</v>
      </c>
      <c r="G163" s="4">
        <f>VLOOKUP($A163,'delta-CCSD(T)-fno(raw)'!$A$2:$I$192,7,FALSE)*2625.5</f>
        <v>-302.27552478598648</v>
      </c>
      <c r="H163" s="4">
        <f>VLOOKUP($A163,'delta-CCSD(T)-fno(raw)'!$A$2:$I$192,8,FALSE)*2625.5</f>
        <v>-392.93311222309154</v>
      </c>
      <c r="I163" s="4">
        <f>VLOOKUP($A163,'delta-CCSD(T)-fno(raw)'!$A$2:$I$192,9,FALSE)*2625.5</f>
        <v>-303.86053313671897</v>
      </c>
    </row>
    <row r="164" spans="1:9" x14ac:dyDescent="0.25">
      <c r="A164" s="3" t="s">
        <v>158</v>
      </c>
      <c r="B164" s="4">
        <f>VLOOKUP($A164,'delta-CCSD(T)-fno(raw)'!$A$2:$I$192,2,FALSE)</f>
        <v>-3.8578527187730001</v>
      </c>
      <c r="C164" s="4">
        <f>VLOOKUP($A164,'delta-CCSD(T)-fno(raw)'!$A$2:$I$192,3,FALSE)</f>
        <v>-1.6268100389419999</v>
      </c>
      <c r="D164" s="4">
        <f>VLOOKUP($A164,'delta-CCSD(T)-fno(raw)'!$A$2:$I$192,4,FALSE)</f>
        <v>2.2310426798309999</v>
      </c>
      <c r="E164" s="4">
        <f>VLOOKUP($A164,'delta-CCSD(T)-fno(raw)'!$A$2:$I$192,5,FALSE)*2625.5</f>
        <v>-550.04980846793399</v>
      </c>
      <c r="F164" s="4">
        <f>VLOOKUP($A164,'delta-CCSD(T)-fno(raw)'!$A$2:$I$192,6,FALSE)*2625.5</f>
        <v>-472.55872951785199</v>
      </c>
      <c r="G164" s="4">
        <f>VLOOKUP($A164,'delta-CCSD(T)-fno(raw)'!$A$2:$I$192,7,FALSE)*2625.5</f>
        <v>-73.633226231308498</v>
      </c>
      <c r="H164" s="4">
        <f>VLOOKUP($A164,'delta-CCSD(T)-fno(raw)'!$A$2:$I$192,8,FALSE)*2625.5</f>
        <v>-472.53421869263747</v>
      </c>
      <c r="I164" s="4">
        <f>VLOOKUP($A164,'delta-CCSD(T)-fno(raw)'!$A$2:$I$192,9,FALSE)*2625.5</f>
        <v>-75.888779736353996</v>
      </c>
    </row>
    <row r="165" spans="1:9" x14ac:dyDescent="0.25">
      <c r="A165" s="3" t="s">
        <v>159</v>
      </c>
      <c r="B165" s="4">
        <f>VLOOKUP($A165,'delta-CCSD(T)-fno(raw)'!$A$2:$I$192,2,FALSE)</f>
        <v>0</v>
      </c>
      <c r="C165" s="4">
        <f>VLOOKUP($A165,'delta-CCSD(T)-fno(raw)'!$A$2:$I$192,3,FALSE)</f>
        <v>0</v>
      </c>
      <c r="D165" s="4">
        <f>VLOOKUP($A165,'delta-CCSD(T)-fno(raw)'!$A$2:$I$192,4,FALSE)</f>
        <v>0</v>
      </c>
      <c r="E165" s="4">
        <f>VLOOKUP($A165,'delta-CCSD(T)-fno(raw)'!$A$2:$I$192,5,FALSE)*2625.5</f>
        <v>0</v>
      </c>
      <c r="F165" s="4">
        <f>VLOOKUP($A165,'delta-CCSD(T)-fno(raw)'!$A$2:$I$192,6,FALSE)*2625.5</f>
        <v>-472.43839270529452</v>
      </c>
      <c r="G165" s="4">
        <f>VLOOKUP($A165,'delta-CCSD(T)-fno(raw)'!$A$2:$I$192,7,FALSE)*2625.5</f>
        <v>-73.631361858507503</v>
      </c>
      <c r="H165" s="4">
        <f>VLOOKUP($A165,'delta-CCSD(T)-fno(raw)'!$A$2:$I$192,8,FALSE)*2625.5</f>
        <v>-472.39676959046699</v>
      </c>
      <c r="I165" s="4">
        <f>VLOOKUP($A165,'delta-CCSD(T)-fno(raw)'!$A$2:$I$192,9,FALSE)*2625.5</f>
        <v>-75.722774026365499</v>
      </c>
    </row>
    <row r="166" spans="1:9" x14ac:dyDescent="0.25">
      <c r="A166" s="3" t="s">
        <v>160</v>
      </c>
      <c r="B166" s="4">
        <f>VLOOKUP($A166,'delta-CCSD(T)-fno(raw)'!$A$2:$I$192,2,FALSE)</f>
        <v>-3.7124533846859999</v>
      </c>
      <c r="C166" s="4">
        <f>VLOOKUP($A166,'delta-CCSD(T)-fno(raw)'!$A$2:$I$192,3,FALSE)</f>
        <v>-1.6132387979359999</v>
      </c>
      <c r="D166" s="4">
        <f>VLOOKUP($A166,'delta-CCSD(T)-fno(raw)'!$A$2:$I$192,4,FALSE)</f>
        <v>2.0992145867500001</v>
      </c>
      <c r="E166" s="4">
        <f>VLOOKUP($A166,'delta-CCSD(T)-fno(raw)'!$A$2:$I$192,5,FALSE)*2625.5</f>
        <v>-549.84434355921405</v>
      </c>
      <c r="F166" s="4">
        <f>VLOOKUP($A166,'delta-CCSD(T)-fno(raw)'!$A$2:$I$192,6,FALSE)*2625.5</f>
        <v>-472.50138071872647</v>
      </c>
      <c r="G166" s="4">
        <f>VLOOKUP($A166,'delta-CCSD(T)-fno(raw)'!$A$2:$I$192,7,FALSE)*2625.5</f>
        <v>-73.630509455801004</v>
      </c>
      <c r="H166" s="4">
        <f>VLOOKUP($A166,'delta-CCSD(T)-fno(raw)'!$A$2:$I$192,8,FALSE)*2625.5</f>
        <v>-472.47313556872251</v>
      </c>
      <c r="I166" s="4">
        <f>VLOOKUP($A166,'delta-CCSD(T)-fno(raw)'!$A$2:$I$192,9,FALSE)*2625.5</f>
        <v>-75.757969192555009</v>
      </c>
    </row>
    <row r="167" spans="1:9" x14ac:dyDescent="0.25">
      <c r="A167" s="3" t="s">
        <v>45</v>
      </c>
      <c r="B167" s="4">
        <f>VLOOKUP($A167,'delta-CCSD(T)-fno(raw)'!$A$2:$I$192,2,FALSE)</f>
        <v>0.18614301406</v>
      </c>
      <c r="C167" s="4">
        <f>VLOOKUP($A167,'delta-CCSD(T)-fno(raw)'!$A$2:$I$192,3,FALSE)</f>
        <v>3.2971589938069998</v>
      </c>
      <c r="D167" s="4">
        <f>VLOOKUP($A167,'delta-CCSD(T)-fno(raw)'!$A$2:$I$192,4,FALSE)</f>
        <v>3.1110159797470001</v>
      </c>
      <c r="E167" s="4">
        <f>VLOOKUP($A167,'delta-CCSD(T)-fno(raw)'!$A$2:$I$192,5,FALSE)*2625.5</f>
        <v>-506.24922459003551</v>
      </c>
      <c r="F167" s="4">
        <f>VLOOKUP($A167,'delta-CCSD(T)-fno(raw)'!$A$2:$I$192,6,FALSE)*2625.5</f>
        <v>-472.48544965731651</v>
      </c>
      <c r="G167" s="4">
        <f>VLOOKUP($A167,'delta-CCSD(T)-fno(raw)'!$A$2:$I$192,7,FALSE)*2625.5</f>
        <v>-33.949917946779003</v>
      </c>
      <c r="H167" s="4">
        <f>VLOOKUP($A167,'delta-CCSD(T)-fno(raw)'!$A$2:$I$192,8,FALSE)*2625.5</f>
        <v>-472.48499553770898</v>
      </c>
      <c r="I167" s="4">
        <f>VLOOKUP($A167,'delta-CCSD(T)-fno(raw)'!$A$2:$I$192,9,FALSE)*2625.5</f>
        <v>-37.061388046133999</v>
      </c>
    </row>
    <row r="168" spans="1:9" x14ac:dyDescent="0.25">
      <c r="A168" s="3" t="s">
        <v>46</v>
      </c>
      <c r="B168" s="4">
        <f>VLOOKUP($A168,'delta-CCSD(T)-fno(raw)'!$A$2:$I$192,2,FALSE)</f>
        <v>-0.115348128888</v>
      </c>
      <c r="C168" s="4">
        <f>VLOOKUP($A168,'delta-CCSD(T)-fno(raw)'!$A$2:$I$192,3,FALSE)</f>
        <v>2.8079282256160001</v>
      </c>
      <c r="D168" s="4">
        <f>VLOOKUP($A168,'delta-CCSD(T)-fno(raw)'!$A$2:$I$192,4,FALSE)</f>
        <v>2.9232763545039999</v>
      </c>
      <c r="E168" s="4">
        <f>VLOOKUP($A168,'delta-CCSD(T)-fno(raw)'!$A$2:$I$192,5,FALSE)*2625.5</f>
        <v>-506.73764825064649</v>
      </c>
      <c r="F168" s="4">
        <f>VLOOKUP($A168,'delta-CCSD(T)-fno(raw)'!$A$2:$I$192,6,FALSE)*2625.5</f>
        <v>-472.67238217497948</v>
      </c>
      <c r="G168" s="4">
        <f>VLOOKUP($A168,'delta-CCSD(T)-fno(raw)'!$A$2:$I$192,7,FALSE)*2625.5</f>
        <v>-33.949917946779003</v>
      </c>
      <c r="H168" s="4">
        <f>VLOOKUP($A168,'delta-CCSD(T)-fno(raw)'!$A$2:$I$192,8,FALSE)*2625.5</f>
        <v>-472.65986429507552</v>
      </c>
      <c r="I168" s="4">
        <f>VLOOKUP($A168,'delta-CCSD(T)-fno(raw)'!$A$2:$I$192,9,FALSE)*2625.5</f>
        <v>-36.885712181187003</v>
      </c>
    </row>
    <row r="169" spans="1:9" x14ac:dyDescent="0.25">
      <c r="A169" s="3" t="s">
        <v>47</v>
      </c>
      <c r="B169" s="4">
        <f>VLOOKUP($A169,'delta-CCSD(T)-fno(raw)'!$A$2:$I$192,2,FALSE)</f>
        <v>0</v>
      </c>
      <c r="C169" s="4">
        <f>VLOOKUP($A169,'delta-CCSD(T)-fno(raw)'!$A$2:$I$192,3,FALSE)</f>
        <v>0</v>
      </c>
      <c r="D169" s="4">
        <f>VLOOKUP($A169,'delta-CCSD(T)-fno(raw)'!$A$2:$I$192,4,FALSE)</f>
        <v>0</v>
      </c>
      <c r="E169" s="4">
        <f>VLOOKUP($A169,'delta-CCSD(T)-fno(raw)'!$A$2:$I$192,5,FALSE)*2625.5</f>
        <v>0</v>
      </c>
      <c r="F169" s="4">
        <f>VLOOKUP($A169,'delta-CCSD(T)-fno(raw)'!$A$2:$I$192,6,FALSE)*2625.5</f>
        <v>-472.570709984161</v>
      </c>
      <c r="G169" s="4">
        <f>VLOOKUP($A169,'delta-CCSD(T)-fno(raw)'!$A$2:$I$192,7,FALSE)*2625.5</f>
        <v>-33.949917946779003</v>
      </c>
      <c r="H169" s="4">
        <f>VLOOKUP($A169,'delta-CCSD(T)-fno(raw)'!$A$2:$I$192,8,FALSE)*2625.5</f>
        <v>-472.56624889209098</v>
      </c>
      <c r="I169" s="4">
        <f>VLOOKUP($A169,'delta-CCSD(T)-fno(raw)'!$A$2:$I$192,9,FALSE)*2625.5</f>
        <v>-36.903912730047999</v>
      </c>
    </row>
    <row r="170" spans="1:9" x14ac:dyDescent="0.25">
      <c r="A170" s="3" t="s">
        <v>0</v>
      </c>
      <c r="B170" s="4">
        <f>VLOOKUP($A170,'delta-CCSD(T)-fno(raw)'!$A$2:$I$192,2,FALSE)</f>
        <v>2.1860128291000001E-2</v>
      </c>
      <c r="C170" s="4">
        <f>VLOOKUP($A170,'delta-CCSD(T)-fno(raw)'!$A$2:$I$192,3,FALSE)</f>
        <v>2.3548369293219999</v>
      </c>
      <c r="D170" s="4">
        <f>VLOOKUP($A170,'delta-CCSD(T)-fno(raw)'!$A$2:$I$192,4,FALSE)</f>
        <v>2.3329768010310001</v>
      </c>
      <c r="E170" s="4">
        <f>VLOOKUP($A170,'delta-CCSD(T)-fno(raw)'!$A$2:$I$192,5,FALSE)*2625.5</f>
        <v>-514.53889153826458</v>
      </c>
      <c r="F170" s="4">
        <f>VLOOKUP($A170,'delta-CCSD(T)-fno(raw)'!$A$2:$I$192,6,FALSE)*2625.5</f>
        <v>-472.489990000104</v>
      </c>
      <c r="G170" s="4">
        <f>VLOOKUP($A170,'delta-CCSD(T)-fno(raw)'!$A$2:$I$192,7,FALSE)*2625.5</f>
        <v>-42.070761666451503</v>
      </c>
      <c r="H170" s="4">
        <f>VLOOKUP($A170,'delta-CCSD(T)-fno(raw)'!$A$2:$I$192,8,FALSE)*2625.5</f>
        <v>-472.49052632936747</v>
      </c>
      <c r="I170" s="4">
        <f>VLOOKUP($A170,'delta-CCSD(T)-fno(raw)'!$A$2:$I$192,9,FALSE)*2625.5</f>
        <v>-44.403202138219498</v>
      </c>
    </row>
    <row r="171" spans="1:9" x14ac:dyDescent="0.25">
      <c r="A171" s="3" t="s">
        <v>1</v>
      </c>
      <c r="B171" s="4">
        <f>VLOOKUP($A171,'delta-CCSD(T)-fno(raw)'!$A$2:$I$192,2,FALSE)</f>
        <v>-8.1182179702000007E-2</v>
      </c>
      <c r="C171" s="4">
        <f>VLOOKUP($A171,'delta-CCSD(T)-fno(raw)'!$A$2:$I$192,3,FALSE)</f>
        <v>2.2020178534700001</v>
      </c>
      <c r="D171" s="4">
        <f>VLOOKUP($A171,'delta-CCSD(T)-fno(raw)'!$A$2:$I$192,4,FALSE)</f>
        <v>2.2832000331720002</v>
      </c>
      <c r="E171" s="4">
        <f>VLOOKUP($A171,'delta-CCSD(T)-fno(raw)'!$A$2:$I$192,5,FALSE)*2625.5</f>
        <v>-514.96654999675548</v>
      </c>
      <c r="F171" s="4">
        <f>VLOOKUP($A171,'delta-CCSD(T)-fno(raw)'!$A$2:$I$192,6,FALSE)*2625.5</f>
        <v>-472.81460615060149</v>
      </c>
      <c r="G171" s="4">
        <f>VLOOKUP($A171,'delta-CCSD(T)-fno(raw)'!$A$2:$I$192,7,FALSE)*2625.5</f>
        <v>-42.070761666451503</v>
      </c>
      <c r="H171" s="4">
        <f>VLOOKUP($A171,'delta-CCSD(T)-fno(raw)'!$A$2:$I$192,8,FALSE)*2625.5</f>
        <v>-472.80431702089049</v>
      </c>
      <c r="I171" s="4">
        <f>VLOOKUP($A171,'delta-CCSD(T)-fno(raw)'!$A$2:$I$192,9,FALSE)*2625.5</f>
        <v>-44.364250829335504</v>
      </c>
    </row>
    <row r="172" spans="1:9" x14ac:dyDescent="0.25">
      <c r="A172" s="3" t="s">
        <v>2</v>
      </c>
      <c r="B172" s="4">
        <f>VLOOKUP($A172,'delta-CCSD(T)-fno(raw)'!$A$2:$I$192,2,FALSE)</f>
        <v>-0.16433926838099999</v>
      </c>
      <c r="C172" s="4">
        <f>VLOOKUP($A172,'delta-CCSD(T)-fno(raw)'!$A$2:$I$192,3,FALSE)</f>
        <v>2.0227754279329999</v>
      </c>
      <c r="D172" s="4">
        <f>VLOOKUP($A172,'delta-CCSD(T)-fno(raw)'!$A$2:$I$192,4,FALSE)</f>
        <v>2.187114696314</v>
      </c>
      <c r="E172" s="4">
        <f>VLOOKUP($A172,'delta-CCSD(T)-fno(raw)'!$A$2:$I$192,5,FALSE)*2625.5</f>
        <v>-514.81968671799996</v>
      </c>
      <c r="F172" s="4">
        <f>VLOOKUP($A172,'delta-CCSD(T)-fno(raw)'!$A$2:$I$192,6,FALSE)*2625.5</f>
        <v>-472.58458578316703</v>
      </c>
      <c r="G172" s="4">
        <f>VLOOKUP($A172,'delta-CCSD(T)-fno(raw)'!$A$2:$I$192,7,FALSE)*2625.5</f>
        <v>-42.070761666451503</v>
      </c>
      <c r="H172" s="4">
        <f>VLOOKUP($A172,'delta-CCSD(T)-fno(raw)'!$A$2:$I$192,8,FALSE)*2625.5</f>
        <v>-472.58448375623703</v>
      </c>
      <c r="I172" s="4">
        <f>VLOOKUP($A172,'delta-CCSD(T)-fno(raw)'!$A$2:$I$192,9,FALSE)*2625.5</f>
        <v>-44.257978389696</v>
      </c>
    </row>
    <row r="173" spans="1:9" x14ac:dyDescent="0.25">
      <c r="A173" s="3" t="s">
        <v>3</v>
      </c>
      <c r="B173" s="4">
        <f>VLOOKUP($A173,'delta-CCSD(T)-fno(raw)'!$A$2:$I$192,2,FALSE)</f>
        <v>2.707612607018</v>
      </c>
      <c r="C173" s="4">
        <f>VLOOKUP($A173,'delta-CCSD(T)-fno(raw)'!$A$2:$I$192,3,FALSE)</f>
        <v>3.2799893212660001</v>
      </c>
      <c r="D173" s="4">
        <f>VLOOKUP($A173,'delta-CCSD(T)-fno(raw)'!$A$2:$I$192,4,FALSE)</f>
        <v>0.57237671424799996</v>
      </c>
      <c r="E173" s="4">
        <f>VLOOKUP($A173,'delta-CCSD(T)-fno(raw)'!$A$2:$I$192,5,FALSE)*2625.5</f>
        <v>-570.27521117092999</v>
      </c>
      <c r="F173" s="4">
        <f>VLOOKUP($A173,'delta-CCSD(T)-fno(raw)'!$A$2:$I$192,6,FALSE)*2625.5</f>
        <v>-472.3744884816295</v>
      </c>
      <c r="G173" s="4">
        <f>VLOOKUP($A173,'delta-CCSD(T)-fno(raw)'!$A$2:$I$192,7,FALSE)*2625.5</f>
        <v>-100.6083352963185</v>
      </c>
      <c r="H173" s="4">
        <f>VLOOKUP($A173,'delta-CCSD(T)-fno(raw)'!$A$2:$I$192,8,FALSE)*2625.5</f>
        <v>-472.36005809038198</v>
      </c>
      <c r="I173" s="4">
        <f>VLOOKUP($A173,'delta-CCSD(T)-fno(raw)'!$A$2:$I$192,9,FALSE)*2625.5</f>
        <v>-101.19514240181449</v>
      </c>
    </row>
    <row r="174" spans="1:9" x14ac:dyDescent="0.25">
      <c r="A174" s="3" t="s">
        <v>4</v>
      </c>
      <c r="B174" s="4">
        <f>VLOOKUP($A174,'delta-CCSD(T)-fno(raw)'!$A$2:$I$192,2,FALSE)</f>
        <v>2.9168174223399999</v>
      </c>
      <c r="C174" s="4">
        <f>VLOOKUP($A174,'delta-CCSD(T)-fno(raw)'!$A$2:$I$192,3,FALSE)</f>
        <v>3.3968982941510002</v>
      </c>
      <c r="D174" s="4">
        <f>VLOOKUP($A174,'delta-CCSD(T)-fno(raw)'!$A$2:$I$192,4,FALSE)</f>
        <v>0.48008087181100001</v>
      </c>
      <c r="E174" s="4">
        <f>VLOOKUP($A174,'delta-CCSD(T)-fno(raw)'!$A$2:$I$192,5,FALSE)*2625.5</f>
        <v>-570.20693423477599</v>
      </c>
      <c r="F174" s="4">
        <f>VLOOKUP($A174,'delta-CCSD(T)-fno(raw)'!$A$2:$I$192,6,FALSE)*2625.5</f>
        <v>-472.65531286480149</v>
      </c>
      <c r="G174" s="4">
        <f>VLOOKUP($A174,'delta-CCSD(T)-fno(raw)'!$A$2:$I$192,7,FALSE)*2625.5</f>
        <v>-100.468438792315</v>
      </c>
      <c r="H174" s="4">
        <f>VLOOKUP($A174,'delta-CCSD(T)-fno(raw)'!$A$2:$I$192,8,FALSE)*2625.5</f>
        <v>-472.62740390219602</v>
      </c>
      <c r="I174" s="4">
        <f>VLOOKUP($A174,'delta-CCSD(T)-fno(raw)'!$A$2:$I$192,9,FALSE)*2625.5</f>
        <v>-100.97642862673149</v>
      </c>
    </row>
    <row r="175" spans="1:9" x14ac:dyDescent="0.25">
      <c r="A175" s="3" t="s">
        <v>5</v>
      </c>
      <c r="B175" s="4">
        <f>VLOOKUP($A175,'delta-CCSD(T)-fno(raw)'!$A$2:$I$192,2,FALSE)</f>
        <v>2.746054870834</v>
      </c>
      <c r="C175" s="4">
        <f>VLOOKUP($A175,'delta-CCSD(T)-fno(raw)'!$A$2:$I$192,3,FALSE)</f>
        <v>3.181361297929</v>
      </c>
      <c r="D175" s="4">
        <f>VLOOKUP($A175,'delta-CCSD(T)-fno(raw)'!$A$2:$I$192,4,FALSE)</f>
        <v>0.435306427095</v>
      </c>
      <c r="E175" s="4">
        <f>VLOOKUP($A175,'delta-CCSD(T)-fno(raw)'!$A$2:$I$192,5,FALSE)*2625.5</f>
        <v>-570.1582272373945</v>
      </c>
      <c r="F175" s="4">
        <f>VLOOKUP($A175,'delta-CCSD(T)-fno(raw)'!$A$2:$I$192,6,FALSE)*2625.5</f>
        <v>-472.50889692398698</v>
      </c>
      <c r="G175" s="4">
        <f>VLOOKUP($A175,'delta-CCSD(T)-fno(raw)'!$A$2:$I$192,7,FALSE)*2625.5</f>
        <v>-100.395385184242</v>
      </c>
      <c r="H175" s="4">
        <f>VLOOKUP($A175,'delta-CCSD(T)-fno(raw)'!$A$2:$I$192,8,FALSE)*2625.5</f>
        <v>-472.49321267795551</v>
      </c>
      <c r="I175" s="4">
        <f>VLOOKUP($A175,'delta-CCSD(T)-fno(raw)'!$A$2:$I$192,9,FALSE)*2625.5</f>
        <v>-100.846375857368</v>
      </c>
    </row>
    <row r="176" spans="1:9" x14ac:dyDescent="0.25">
      <c r="A176" s="3" t="s">
        <v>6</v>
      </c>
      <c r="B176" s="4">
        <f>VLOOKUP($A176,'delta-CCSD(T)-fno(raw)'!$A$2:$I$192,2,FALSE)</f>
        <v>0</v>
      </c>
      <c r="C176" s="4">
        <f>VLOOKUP($A176,'delta-CCSD(T)-fno(raw)'!$A$2:$I$192,3,FALSE)</f>
        <v>0</v>
      </c>
      <c r="D176" s="4">
        <f>VLOOKUP($A176,'delta-CCSD(T)-fno(raw)'!$A$2:$I$192,4,FALSE)</f>
        <v>0</v>
      </c>
      <c r="E176" s="4">
        <f>VLOOKUP($A176,'delta-CCSD(T)-fno(raw)'!$A$2:$I$192,5,FALSE)*2625.5</f>
        <v>0</v>
      </c>
      <c r="F176" s="4">
        <f>VLOOKUP($A176,'delta-CCSD(T)-fno(raw)'!$A$2:$I$192,6,FALSE)*2625.5</f>
        <v>-472.652891715343</v>
      </c>
      <c r="G176" s="4">
        <f>VLOOKUP($A176,'delta-CCSD(T)-fno(raw)'!$A$2:$I$192,7,FALSE)*2625.5</f>
        <v>-100.46575799403401</v>
      </c>
      <c r="H176" s="4">
        <f>VLOOKUP($A176,'delta-CCSD(T)-fno(raw)'!$A$2:$I$192,8,FALSE)*2625.5</f>
        <v>-472.62501084821298</v>
      </c>
      <c r="I176" s="4">
        <f>VLOOKUP($A176,'delta-CCSD(T)-fno(raw)'!$A$2:$I$192,9,FALSE)*2625.5</f>
        <v>-100.97404770518401</v>
      </c>
    </row>
    <row r="177" spans="1:9" x14ac:dyDescent="0.25">
      <c r="A177" s="3" t="s">
        <v>7</v>
      </c>
      <c r="B177" s="4">
        <f>VLOOKUP($A177,'delta-CCSD(T)-fno(raw)'!$A$2:$I$192,2,FALSE)</f>
        <v>0</v>
      </c>
      <c r="C177" s="4">
        <f>VLOOKUP($A177,'delta-CCSD(T)-fno(raw)'!$A$2:$I$192,3,FALSE)</f>
        <v>0</v>
      </c>
      <c r="D177" s="4">
        <f>VLOOKUP($A177,'delta-CCSD(T)-fno(raw)'!$A$2:$I$192,4,FALSE)</f>
        <v>0</v>
      </c>
      <c r="E177" s="4">
        <f>VLOOKUP($A177,'delta-CCSD(T)-fno(raw)'!$A$2:$I$192,5,FALSE)*2625.5</f>
        <v>0</v>
      </c>
      <c r="F177" s="4">
        <f>VLOOKUP($A177,'delta-CCSD(T)-fno(raw)'!$A$2:$I$192,6,FALSE)*2625.5</f>
        <v>-472.64638610441506</v>
      </c>
      <c r="G177" s="4">
        <f>VLOOKUP($A177,'delta-CCSD(T)-fno(raw)'!$A$2:$I$192,7,FALSE)*2625.5</f>
        <v>-100.515021059188</v>
      </c>
      <c r="H177" s="4">
        <f>VLOOKUP($A177,'delta-CCSD(T)-fno(raw)'!$A$2:$I$192,8,FALSE)*2625.5</f>
        <v>-472.6179117771415</v>
      </c>
      <c r="I177" s="4">
        <f>VLOOKUP($A177,'delta-CCSD(T)-fno(raw)'!$A$2:$I$192,9,FALSE)*2625.5</f>
        <v>-101.09253748111701</v>
      </c>
    </row>
    <row r="178" spans="1:9" x14ac:dyDescent="0.25">
      <c r="A178" s="3" t="s">
        <v>8</v>
      </c>
      <c r="B178" s="4">
        <f>VLOOKUP($A178,'delta-CCSD(T)-fno(raw)'!$A$2:$I$192,2,FALSE)</f>
        <v>0</v>
      </c>
      <c r="C178" s="4">
        <f>VLOOKUP($A178,'delta-CCSD(T)-fno(raw)'!$A$2:$I$192,3,FALSE)</f>
        <v>0</v>
      </c>
      <c r="D178" s="4">
        <f>VLOOKUP($A178,'delta-CCSD(T)-fno(raw)'!$A$2:$I$192,4,FALSE)</f>
        <v>0</v>
      </c>
      <c r="E178" s="4">
        <f>VLOOKUP($A178,'delta-CCSD(T)-fno(raw)'!$A$2:$I$192,5,FALSE)*2625.5</f>
        <v>0</v>
      </c>
      <c r="F178" s="4">
        <f>VLOOKUP($A178,'delta-CCSD(T)-fno(raw)'!$A$2:$I$192,6,FALSE)*2625.5</f>
        <v>-472.44859879831705</v>
      </c>
      <c r="G178" s="4">
        <f>VLOOKUP($A178,'delta-CCSD(T)-fno(raw)'!$A$2:$I$192,7,FALSE)*2625.5</f>
        <v>-100.54490380443049</v>
      </c>
      <c r="H178" s="4">
        <f>VLOOKUP($A178,'delta-CCSD(T)-fno(raw)'!$A$2:$I$192,8,FALSE)*2625.5</f>
        <v>-472.43007969228995</v>
      </c>
      <c r="I178" s="4">
        <f>VLOOKUP($A178,'delta-CCSD(T)-fno(raw)'!$A$2:$I$192,9,FALSE)*2625.5</f>
        <v>-101.091756037799</v>
      </c>
    </row>
    <row r="179" spans="1:9" x14ac:dyDescent="0.25">
      <c r="A179" s="3" t="s">
        <v>9</v>
      </c>
      <c r="B179" s="4">
        <f>VLOOKUP($A179,'delta-CCSD(T)-fno(raw)'!$A$2:$I$192,2,FALSE)</f>
        <v>-1.5172063412729999</v>
      </c>
      <c r="C179" s="4">
        <f>VLOOKUP($A179,'delta-CCSD(T)-fno(raw)'!$A$2:$I$192,3,FALSE)</f>
        <v>0.22496240994700001</v>
      </c>
      <c r="D179" s="4">
        <f>VLOOKUP($A179,'delta-CCSD(T)-fno(raw)'!$A$2:$I$192,4,FALSE)</f>
        <v>1.7421687512199999</v>
      </c>
      <c r="E179" s="4">
        <f>VLOOKUP($A179,'delta-CCSD(T)-fno(raw)'!$A$2:$I$192,5,FALSE)*2625.5</f>
        <v>-607.15141702573294</v>
      </c>
      <c r="F179" s="4">
        <f>VLOOKUP($A179,'delta-CCSD(T)-fno(raw)'!$A$2:$I$192,6,FALSE)*2625.5</f>
        <v>-472.73508964060898</v>
      </c>
      <c r="G179" s="4">
        <f>VLOOKUP($A179,'delta-CCSD(T)-fno(raw)'!$A$2:$I$192,7,FALSE)*2625.5</f>
        <v>-132.8991210438505</v>
      </c>
      <c r="H179" s="4">
        <f>VLOOKUP($A179,'delta-CCSD(T)-fno(raw)'!$A$2:$I$192,8,FALSE)*2625.5</f>
        <v>-472.71451818123199</v>
      </c>
      <c r="I179" s="4">
        <f>VLOOKUP($A179,'delta-CCSD(T)-fno(raw)'!$A$2:$I$192,9,FALSE)*2625.5</f>
        <v>-134.6618612544485</v>
      </c>
    </row>
    <row r="180" spans="1:9" x14ac:dyDescent="0.25">
      <c r="A180" s="3" t="s">
        <v>10</v>
      </c>
      <c r="B180" s="4">
        <f>VLOOKUP($A180,'delta-CCSD(T)-fno(raw)'!$A$2:$I$192,2,FALSE)</f>
        <v>-1.7209773745370001</v>
      </c>
      <c r="C180" s="4">
        <f>VLOOKUP($A180,'delta-CCSD(T)-fno(raw)'!$A$2:$I$192,3,FALSE)</f>
        <v>-0.11634409656</v>
      </c>
      <c r="D180" s="4">
        <f>VLOOKUP($A180,'delta-CCSD(T)-fno(raw)'!$A$2:$I$192,4,FALSE)</f>
        <v>1.6046332779770001</v>
      </c>
      <c r="E180" s="4">
        <f>VLOOKUP($A180,'delta-CCSD(T)-fno(raw)'!$A$2:$I$192,5,FALSE)*2625.5</f>
        <v>-607.09803969705899</v>
      </c>
      <c r="F180" s="4">
        <f>VLOOKUP($A180,'delta-CCSD(T)-fno(raw)'!$A$2:$I$192,6,FALSE)*2625.5</f>
        <v>-472.46841616946045</v>
      </c>
      <c r="G180" s="4">
        <f>VLOOKUP($A180,'delta-CCSD(T)-fno(raw)'!$A$2:$I$192,7,FALSE)*2625.5</f>
        <v>-132.90864615306151</v>
      </c>
      <c r="H180" s="4">
        <f>VLOOKUP($A180,'delta-CCSD(T)-fno(raw)'!$A$2:$I$192,8,FALSE)*2625.5</f>
        <v>-472.42622432669947</v>
      </c>
      <c r="I180" s="4">
        <f>VLOOKUP($A180,'delta-CCSD(T)-fno(raw)'!$A$2:$I$192,9,FALSE)*2625.5</f>
        <v>-134.5554712737995</v>
      </c>
    </row>
    <row r="181" spans="1:9" x14ac:dyDescent="0.25">
      <c r="A181" s="3" t="s">
        <v>11</v>
      </c>
      <c r="B181" s="4">
        <f>VLOOKUP($A181,'delta-CCSD(T)-fno(raw)'!$A$2:$I$192,2,FALSE)</f>
        <v>-1.7316362429109999</v>
      </c>
      <c r="C181" s="4">
        <f>VLOOKUP($A181,'delta-CCSD(T)-fno(raw)'!$A$2:$I$192,3,FALSE)</f>
        <v>-7.6963851863999996E-2</v>
      </c>
      <c r="D181" s="4">
        <f>VLOOKUP($A181,'delta-CCSD(T)-fno(raw)'!$A$2:$I$192,4,FALSE)</f>
        <v>1.654672391047</v>
      </c>
      <c r="E181" s="4">
        <f>VLOOKUP($A181,'delta-CCSD(T)-fno(raw)'!$A$2:$I$192,5,FALSE)*2625.5</f>
        <v>-607.31128573711703</v>
      </c>
      <c r="F181" s="4">
        <f>VLOOKUP($A181,'delta-CCSD(T)-fno(raw)'!$A$2:$I$192,6,FALSE)*2625.5</f>
        <v>-472.68570444244597</v>
      </c>
      <c r="G181" s="4">
        <f>VLOOKUP($A181,'delta-CCSD(T)-fno(raw)'!$A$2:$I$192,7,FALSE)*2625.5</f>
        <v>-132.89394505176</v>
      </c>
      <c r="H181" s="4">
        <f>VLOOKUP($A181,'delta-CCSD(T)-fno(raw)'!$A$2:$I$192,8,FALSE)*2625.5</f>
        <v>-472.66124049290846</v>
      </c>
      <c r="I181" s="4">
        <f>VLOOKUP($A181,'delta-CCSD(T)-fno(raw)'!$A$2:$I$192,9,FALSE)*2625.5</f>
        <v>-134.57308139234399</v>
      </c>
    </row>
    <row r="182" spans="1:9" x14ac:dyDescent="0.25">
      <c r="A182" s="3" t="s">
        <v>12</v>
      </c>
      <c r="B182" s="4">
        <f>VLOOKUP($A182,'delta-CCSD(T)-fno(raw)'!$A$2:$I$192,2,FALSE)</f>
        <v>0</v>
      </c>
      <c r="C182" s="4">
        <f>VLOOKUP($A182,'delta-CCSD(T)-fno(raw)'!$A$2:$I$192,3,FALSE)</f>
        <v>0</v>
      </c>
      <c r="D182" s="4">
        <f>VLOOKUP($A182,'delta-CCSD(T)-fno(raw)'!$A$2:$I$192,4,FALSE)</f>
        <v>0</v>
      </c>
      <c r="E182" s="4">
        <f>VLOOKUP($A182,'delta-CCSD(T)-fno(raw)'!$A$2:$I$192,5,FALSE)*2625.5</f>
        <v>0</v>
      </c>
      <c r="F182" s="4">
        <f>VLOOKUP($A182,'delta-CCSD(T)-fno(raw)'!$A$2:$I$192,6,FALSE)*2625.5</f>
        <v>-472.29021431358899</v>
      </c>
      <c r="G182" s="4">
        <f>VLOOKUP($A182,'delta-CCSD(T)-fno(raw)'!$A$2:$I$192,7,FALSE)*2625.5</f>
        <v>-284.46657671165752</v>
      </c>
      <c r="H182" s="4">
        <f>VLOOKUP($A182,'delta-CCSD(T)-fno(raw)'!$A$2:$I$192,8,FALSE)*2625.5</f>
        <v>-472.236628472956</v>
      </c>
      <c r="I182" s="4">
        <f>VLOOKUP($A182,'delta-CCSD(T)-fno(raw)'!$A$2:$I$192,9,FALSE)*2625.5</f>
        <v>-286.66522195284801</v>
      </c>
    </row>
    <row r="183" spans="1:9" x14ac:dyDescent="0.25">
      <c r="A183" s="3" t="s">
        <v>13</v>
      </c>
      <c r="B183" s="4">
        <f>VLOOKUP($A183,'delta-CCSD(T)-fno(raw)'!$A$2:$I$192,2,FALSE)</f>
        <v>0</v>
      </c>
      <c r="C183" s="4">
        <f>VLOOKUP($A183,'delta-CCSD(T)-fno(raw)'!$A$2:$I$192,3,FALSE)</f>
        <v>0</v>
      </c>
      <c r="D183" s="4">
        <f>VLOOKUP($A183,'delta-CCSD(T)-fno(raw)'!$A$2:$I$192,4,FALSE)</f>
        <v>0</v>
      </c>
      <c r="E183" s="4">
        <f>VLOOKUP($A183,'delta-CCSD(T)-fno(raw)'!$A$2:$I$192,5,FALSE)*2625.5</f>
        <v>0</v>
      </c>
      <c r="F183" s="4">
        <f>VLOOKUP($A183,'delta-CCSD(T)-fno(raw)'!$A$2:$I$192,6,FALSE)*2625.5</f>
        <v>-472.41031407237699</v>
      </c>
      <c r="G183" s="4">
        <f>VLOOKUP($A183,'delta-CCSD(T)-fno(raw)'!$A$2:$I$192,7,FALSE)*2625.5</f>
        <v>-283.57191146030704</v>
      </c>
      <c r="H183" s="4">
        <f>VLOOKUP($A183,'delta-CCSD(T)-fno(raw)'!$A$2:$I$192,8,FALSE)*2625.5</f>
        <v>-472.3592157223365</v>
      </c>
      <c r="I183" s="4">
        <f>VLOOKUP($A183,'delta-CCSD(T)-fno(raw)'!$A$2:$I$192,9,FALSE)*2625.5</f>
        <v>-285.90437510998902</v>
      </c>
    </row>
    <row r="184" spans="1:9" x14ac:dyDescent="0.25">
      <c r="A184" s="3" t="s">
        <v>14</v>
      </c>
      <c r="B184" s="4">
        <f>VLOOKUP($A184,'delta-CCSD(T)-fno(raw)'!$A$2:$I$192,2,FALSE)</f>
        <v>0</v>
      </c>
      <c r="C184" s="4">
        <f>VLOOKUP($A184,'delta-CCSD(T)-fno(raw)'!$A$2:$I$192,3,FALSE)</f>
        <v>0</v>
      </c>
      <c r="D184" s="4">
        <f>VLOOKUP($A184,'delta-CCSD(T)-fno(raw)'!$A$2:$I$192,4,FALSE)</f>
        <v>0</v>
      </c>
      <c r="E184" s="4">
        <f>VLOOKUP($A184,'delta-CCSD(T)-fno(raw)'!$A$2:$I$192,5,FALSE)*2625.5</f>
        <v>0</v>
      </c>
      <c r="F184" s="4">
        <f>VLOOKUP($A184,'delta-CCSD(T)-fno(raw)'!$A$2:$I$192,6,FALSE)*2625.5</f>
        <v>-472.56438520979651</v>
      </c>
      <c r="G184" s="4">
        <f>VLOOKUP($A184,'delta-CCSD(T)-fno(raw)'!$A$2:$I$192,7,FALSE)*2625.5</f>
        <v>-284.54352910846546</v>
      </c>
      <c r="H184" s="4">
        <f>VLOOKUP($A184,'delta-CCSD(T)-fno(raw)'!$A$2:$I$192,8,FALSE)*2625.5</f>
        <v>-472.51508271225799</v>
      </c>
      <c r="I184" s="4">
        <f>VLOOKUP($A184,'delta-CCSD(T)-fno(raw)'!$A$2:$I$192,9,FALSE)*2625.5</f>
        <v>-286.73023464423449</v>
      </c>
    </row>
    <row r="185" spans="1:9" x14ac:dyDescent="0.25">
      <c r="A185" s="3" t="s">
        <v>15</v>
      </c>
      <c r="B185" s="4">
        <f>VLOOKUP($A185,'delta-CCSD(T)-fno(raw)'!$A$2:$I$192,2,FALSE)</f>
        <v>0</v>
      </c>
      <c r="C185" s="4">
        <f>VLOOKUP($A185,'delta-CCSD(T)-fno(raw)'!$A$2:$I$192,3,FALSE)</f>
        <v>0</v>
      </c>
      <c r="D185" s="4">
        <f>VLOOKUP($A185,'delta-CCSD(T)-fno(raw)'!$A$2:$I$192,4,FALSE)</f>
        <v>0</v>
      </c>
      <c r="E185" s="4">
        <f>VLOOKUP($A185,'delta-CCSD(T)-fno(raw)'!$A$2:$I$192,5,FALSE)*2625.5</f>
        <v>0</v>
      </c>
      <c r="F185" s="4">
        <f>VLOOKUP($A185,'delta-CCSD(T)-fno(raw)'!$A$2:$I$192,6,FALSE)*2625.5</f>
        <v>-472.45165487244049</v>
      </c>
      <c r="G185" s="4">
        <f>VLOOKUP($A185,'delta-CCSD(T)-fno(raw)'!$A$2:$I$192,7,FALSE)*2625.5</f>
        <v>-284.47430878815351</v>
      </c>
      <c r="H185" s="4">
        <f>VLOOKUP($A185,'delta-CCSD(T)-fno(raw)'!$A$2:$I$192,8,FALSE)*2625.5</f>
        <v>-472.39426056552355</v>
      </c>
      <c r="I185" s="4">
        <f>VLOOKUP($A185,'delta-CCSD(T)-fno(raw)'!$A$2:$I$192,9,FALSE)*2625.5</f>
        <v>-286.664677775965</v>
      </c>
    </row>
    <row r="186" spans="1:9" x14ac:dyDescent="0.25">
      <c r="A186" s="3" t="s">
        <v>16</v>
      </c>
      <c r="B186" s="4">
        <f>VLOOKUP($A186,'delta-CCSD(T)-fno(raw)'!$A$2:$I$192,2,FALSE)</f>
        <v>0</v>
      </c>
      <c r="C186" s="4">
        <f>VLOOKUP($A186,'delta-CCSD(T)-fno(raw)'!$A$2:$I$192,3,FALSE)</f>
        <v>0</v>
      </c>
      <c r="D186" s="4">
        <f>VLOOKUP($A186,'delta-CCSD(T)-fno(raw)'!$A$2:$I$192,4,FALSE)</f>
        <v>0</v>
      </c>
      <c r="E186" s="4">
        <f>VLOOKUP($A186,'delta-CCSD(T)-fno(raw)'!$A$2:$I$192,5,FALSE)*2625.5</f>
        <v>0</v>
      </c>
      <c r="F186" s="4">
        <f>VLOOKUP($A186,'delta-CCSD(T)-fno(raw)'!$A$2:$I$192,6,FALSE)*2625.5</f>
        <v>-472.63442969293698</v>
      </c>
      <c r="G186" s="4">
        <f>VLOOKUP($A186,'delta-CCSD(T)-fno(raw)'!$A$2:$I$192,7,FALSE)*2625.5</f>
        <v>-283.5172963212795</v>
      </c>
      <c r="H186" s="4">
        <f>VLOOKUP($A186,'delta-CCSD(T)-fno(raw)'!$A$2:$I$192,8,FALSE)*2625.5</f>
        <v>-472.57778641817151</v>
      </c>
      <c r="I186" s="4">
        <f>VLOOKUP($A186,'delta-CCSD(T)-fno(raw)'!$A$2:$I$192,9,FALSE)*2625.5</f>
        <v>-285.6951776460665</v>
      </c>
    </row>
    <row r="187" spans="1:9" x14ac:dyDescent="0.25">
      <c r="A187" s="3" t="s">
        <v>17</v>
      </c>
      <c r="B187" s="4">
        <f>VLOOKUP($A187,'delta-CCSD(T)-fno(raw)'!$A$2:$I$192,2,FALSE)</f>
        <v>0</v>
      </c>
      <c r="C187" s="4">
        <f>VLOOKUP($A187,'delta-CCSD(T)-fno(raw)'!$A$2:$I$192,3,FALSE)</f>
        <v>0</v>
      </c>
      <c r="D187" s="4">
        <f>VLOOKUP($A187,'delta-CCSD(T)-fno(raw)'!$A$2:$I$192,4,FALSE)</f>
        <v>0</v>
      </c>
      <c r="E187" s="4">
        <f>VLOOKUP($A187,'delta-CCSD(T)-fno(raw)'!$A$2:$I$192,5,FALSE)*2625.5</f>
        <v>0</v>
      </c>
      <c r="F187" s="4">
        <f>VLOOKUP($A187,'delta-CCSD(T)-fno(raw)'!$A$2:$I$192,6,FALSE)*2625.5</f>
        <v>-472.35977429483603</v>
      </c>
      <c r="G187" s="4">
        <f>VLOOKUP($A187,'delta-CCSD(T)-fno(raw)'!$A$2:$I$192,7,FALSE)*2625.5</f>
        <v>-283.46765280542252</v>
      </c>
      <c r="H187" s="4">
        <f>VLOOKUP($A187,'delta-CCSD(T)-fno(raw)'!$A$2:$I$192,8,FALSE)*2625.5</f>
        <v>-472.30330883205801</v>
      </c>
      <c r="I187" s="4">
        <f>VLOOKUP($A187,'delta-CCSD(T)-fno(raw)'!$A$2:$I$192,9,FALSE)*2625.5</f>
        <v>-285.65253759107298</v>
      </c>
    </row>
    <row r="188" spans="1:9" x14ac:dyDescent="0.25">
      <c r="A188" s="3" t="s">
        <v>18</v>
      </c>
      <c r="B188" s="4">
        <f>VLOOKUP($A188,'delta-CCSD(T)-fno(raw)'!$A$2:$I$192,2,FALSE)</f>
        <v>0</v>
      </c>
      <c r="C188" s="4">
        <f>VLOOKUP($A188,'delta-CCSD(T)-fno(raw)'!$A$2:$I$192,3,FALSE)</f>
        <v>0</v>
      </c>
      <c r="D188" s="4">
        <f>VLOOKUP($A188,'delta-CCSD(T)-fno(raw)'!$A$2:$I$192,4,FALSE)</f>
        <v>0</v>
      </c>
      <c r="E188" s="4">
        <f>VLOOKUP($A188,'delta-CCSD(T)-fno(raw)'!$A$2:$I$192,5,FALSE)*2625.5</f>
        <v>0</v>
      </c>
      <c r="F188" s="4">
        <f>VLOOKUP($A188,'delta-CCSD(T)-fno(raw)'!$A$2:$I$192,6,FALSE)*2625.5</f>
        <v>-472.53196510783999</v>
      </c>
      <c r="G188" s="4">
        <f>VLOOKUP($A188,'delta-CCSD(T)-fno(raw)'!$A$2:$I$192,7,FALSE)*2625.5</f>
        <v>-109.74644470460851</v>
      </c>
      <c r="H188" s="4">
        <f>VLOOKUP($A188,'delta-CCSD(T)-fno(raw)'!$A$2:$I$192,8,FALSE)*2625.5</f>
        <v>-472.501078022206</v>
      </c>
      <c r="I188" s="4">
        <f>VLOOKUP($A188,'delta-CCSD(T)-fno(raw)'!$A$2:$I$192,9,FALSE)*2625.5</f>
        <v>-112.28163759965601</v>
      </c>
    </row>
    <row r="189" spans="1:9" x14ac:dyDescent="0.25">
      <c r="A189" s="3" t="s">
        <v>19</v>
      </c>
      <c r="B189" s="4">
        <f>VLOOKUP($A189,'delta-CCSD(T)-fno(raw)'!$A$2:$I$192,2,FALSE)</f>
        <v>-3.5384332624339998</v>
      </c>
      <c r="C189" s="4">
        <f>VLOOKUP($A189,'delta-CCSD(T)-fno(raw)'!$A$2:$I$192,3,FALSE)</f>
        <v>-1.2831736007229999</v>
      </c>
      <c r="D189" s="4">
        <f>VLOOKUP($A189,'delta-CCSD(T)-fno(raw)'!$A$2:$I$192,4,FALSE)</f>
        <v>2.2552596617109999</v>
      </c>
      <c r="E189" s="4">
        <f>VLOOKUP($A189,'delta-CCSD(T)-fno(raw)'!$A$2:$I$192,5,FALSE)*2625.5</f>
        <v>-585.72585636975703</v>
      </c>
      <c r="F189" s="4">
        <f>VLOOKUP($A189,'delta-CCSD(T)-fno(raw)'!$A$2:$I$192,6,FALSE)*2625.5</f>
        <v>-472.439899303836</v>
      </c>
      <c r="G189" s="4">
        <f>VLOOKUP($A189,'delta-CCSD(T)-fno(raw)'!$A$2:$I$192,7,FALSE)*2625.5</f>
        <v>-109.74752380348698</v>
      </c>
      <c r="H189" s="4">
        <f>VLOOKUP($A189,'delta-CCSD(T)-fno(raw)'!$A$2:$I$192,8,FALSE)*2625.5</f>
        <v>-472.40078606723949</v>
      </c>
      <c r="I189" s="4">
        <f>VLOOKUP($A189,'delta-CCSD(T)-fno(raw)'!$A$2:$I$192,9,FALSE)*2625.5</f>
        <v>-112.0418967017945</v>
      </c>
    </row>
    <row r="190" spans="1:9" x14ac:dyDescent="0.25">
      <c r="A190" s="3" t="s">
        <v>20</v>
      </c>
      <c r="B190" s="4">
        <f>VLOOKUP($A190,'delta-CCSD(T)-fno(raw)'!$A$2:$I$192,2,FALSE)</f>
        <v>-3.6411037051089998</v>
      </c>
      <c r="C190" s="4">
        <f>VLOOKUP($A190,'delta-CCSD(T)-fno(raw)'!$A$2:$I$192,3,FALSE)</f>
        <v>-1.2856535666319999</v>
      </c>
      <c r="D190" s="4">
        <f>VLOOKUP($A190,'delta-CCSD(T)-fno(raw)'!$A$2:$I$192,4,FALSE)</f>
        <v>2.3554501384769999</v>
      </c>
      <c r="E190" s="4">
        <f>VLOOKUP($A190,'delta-CCSD(T)-fno(raw)'!$A$2:$I$192,5,FALSE)*2625.5</f>
        <v>-585.84485427708353</v>
      </c>
      <c r="F190" s="4">
        <f>VLOOKUP($A190,'delta-CCSD(T)-fno(raw)'!$A$2:$I$192,6,FALSE)*2625.5</f>
        <v>-472.46049053060244</v>
      </c>
      <c r="G190" s="4">
        <f>VLOOKUP($A190,'delta-CCSD(T)-fno(raw)'!$A$2:$I$192,7,FALSE)*2625.5</f>
        <v>-109.7432600413715</v>
      </c>
      <c r="H190" s="4">
        <f>VLOOKUP($A190,'delta-CCSD(T)-fno(raw)'!$A$2:$I$192,8,FALSE)*2625.5</f>
        <v>-472.42417511082203</v>
      </c>
      <c r="I190" s="4">
        <f>VLOOKUP($A190,'delta-CCSD(T)-fno(raw)'!$A$2:$I$192,9,FALSE)*2625.5</f>
        <v>-112.135025599629</v>
      </c>
    </row>
    <row r="191" spans="1:9" x14ac:dyDescent="0.25">
      <c r="A191" s="3" t="s">
        <v>21</v>
      </c>
      <c r="B191" s="4">
        <f>VLOOKUP($A191,'delta-CCSD(T)-fno(raw)'!$A$2:$I$192,2,FALSE)</f>
        <v>0</v>
      </c>
      <c r="C191" s="4">
        <f>VLOOKUP($A191,'delta-CCSD(T)-fno(raw)'!$A$2:$I$192,3,FALSE)</f>
        <v>0</v>
      </c>
      <c r="D191" s="4">
        <f>VLOOKUP($A191,'delta-CCSD(T)-fno(raw)'!$A$2:$I$192,4,FALSE)</f>
        <v>0</v>
      </c>
      <c r="E191" s="4">
        <f>VLOOKUP($A191,'delta-CCSD(T)-fno(raw)'!$A$2:$I$192,5,FALSE)*2625.5</f>
        <v>0</v>
      </c>
      <c r="F191" s="4">
        <f>VLOOKUP($A191,'delta-CCSD(T)-fno(raw)'!$A$2:$I$192,6,FALSE)*2625.5</f>
        <v>-472.73819432061396</v>
      </c>
      <c r="G191" s="4">
        <f>VLOOKUP($A191,'delta-CCSD(T)-fno(raw)'!$A$2:$I$192,7,FALSE)*2625.5</f>
        <v>-303.02374712213549</v>
      </c>
      <c r="H191" s="4">
        <f>VLOOKUP($A191,'delta-CCSD(T)-fno(raw)'!$A$2:$I$192,8,FALSE)*2625.5</f>
        <v>-472.71665381806747</v>
      </c>
      <c r="I191" s="4">
        <f>VLOOKUP($A191,'delta-CCSD(T)-fno(raw)'!$A$2:$I$192,9,FALSE)*2625.5</f>
        <v>-304.73848667361699</v>
      </c>
    </row>
    <row r="192" spans="1:9" x14ac:dyDescent="0.25">
      <c r="A192" s="3" t="s">
        <v>22</v>
      </c>
      <c r="B192" s="4">
        <f>VLOOKUP($A192,'delta-CCSD(T)-fno(raw)'!$A$2:$I$192,2,FALSE)</f>
        <v>0</v>
      </c>
      <c r="C192" s="4">
        <f>VLOOKUP($A192,'delta-CCSD(T)-fno(raw)'!$A$2:$I$192,3,FALSE)</f>
        <v>0</v>
      </c>
      <c r="D192" s="4">
        <f>VLOOKUP($A192,'delta-CCSD(T)-fno(raw)'!$A$2:$I$192,4,FALSE)</f>
        <v>0</v>
      </c>
      <c r="E192" s="4">
        <f>VLOOKUP($A192,'delta-CCSD(T)-fno(raw)'!$A$2:$I$192,5,FALSE)*2625.5</f>
        <v>0</v>
      </c>
      <c r="F192" s="4">
        <f>VLOOKUP($A192,'delta-CCSD(T)-fno(raw)'!$A$2:$I$192,6,FALSE)*2625.5</f>
        <v>-472.46501330354403</v>
      </c>
      <c r="G192" s="4">
        <f>VLOOKUP($A192,'delta-CCSD(T)-fno(raw)'!$A$2:$I$192,7,FALSE)*2625.5</f>
        <v>-303.01907589817301</v>
      </c>
      <c r="H192" s="4">
        <f>VLOOKUP($A192,'delta-CCSD(T)-fno(raw)'!$A$2:$I$192,8,FALSE)*2625.5</f>
        <v>-472.42148547773348</v>
      </c>
      <c r="I192" s="4">
        <f>VLOOKUP($A192,'delta-CCSD(T)-fno(raw)'!$A$2:$I$192,9,FALSE)*2625.5</f>
        <v>-304.629282881606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E2" sqref="E2"/>
    </sheetView>
  </sheetViews>
  <sheetFormatPr defaultColWidth="10.875" defaultRowHeight="15.75" x14ac:dyDescent="0.25"/>
  <cols>
    <col min="1" max="1" width="20.875" style="3" bestFit="1" customWidth="1"/>
    <col min="2" max="2" width="11.5" style="3" bestFit="1" customWidth="1"/>
    <col min="3" max="4" width="11.5" style="3" customWidth="1"/>
    <col min="5" max="5" width="12.5" style="3" bestFit="1" customWidth="1"/>
    <col min="6" max="7" width="11"/>
    <col min="8" max="8" width="11.5" style="3" bestFit="1" customWidth="1"/>
    <col min="9" max="9" width="12.5" style="3" bestFit="1" customWidth="1"/>
    <col min="10" max="16384" width="10.875" style="3"/>
  </cols>
  <sheetData>
    <row r="1" spans="1:9" x14ac:dyDescent="0.25">
      <c r="A1" s="3" t="s">
        <v>161</v>
      </c>
      <c r="B1" s="3" t="s">
        <v>163</v>
      </c>
      <c r="C1" s="3" t="s">
        <v>162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</row>
    <row r="2" spans="1:9" x14ac:dyDescent="0.25">
      <c r="A2" s="3" t="s">
        <v>177</v>
      </c>
      <c r="B2" s="4">
        <f t="shared" ref="B2:B33" si="0">E2-H2-I2</f>
        <v>-34.422434319709737</v>
      </c>
      <c r="C2" s="4">
        <f>E2-F2-G2</f>
        <v>-37.372362730600798</v>
      </c>
      <c r="D2" s="4">
        <f>B2-C2</f>
        <v>2.9499284108910615</v>
      </c>
      <c r="E2" s="4">
        <f>VLOOKUP($A2,'MP2-CBS(TQ)-kJ'!$A$2:$T$192,16,FALSE)+VLOOKUP($A2,'delta-CCSD(T)-fno-kJ'!$A$2:$I$192,5,FALSE)</f>
        <v>-7331.7399330849075</v>
      </c>
      <c r="F2" s="4">
        <f>VLOOKUP($A2,'MP2-CBS(TQ)-kJ'!$A$2:$T$192,17,FALSE)+VLOOKUP($A2,'delta-CCSD(T)-fno-kJ'!$A$2:$I$192,6,FALSE)</f>
        <v>-3798.469172436613</v>
      </c>
      <c r="G2" s="4">
        <f>VLOOKUP($A2,'MP2-CBS(TQ)-kJ'!$A$2:$T$192,18,FALSE)+VLOOKUP($A2,'delta-CCSD(T)-fno-kJ'!$A$2:$I$192,7,FALSE)</f>
        <v>-3495.8983979176937</v>
      </c>
      <c r="H2" s="4">
        <f>VLOOKUP($A2,'MP2-CBS(TQ)-kJ'!$A$2:$T$192,19,FALSE)+VLOOKUP($A2,'delta-CCSD(T)-fno-kJ'!$A$2:$I$192,8,FALSE)</f>
        <v>-3798.645668800888</v>
      </c>
      <c r="I2" s="4">
        <f>VLOOKUP($A2,'MP2-CBS(TQ)-kJ'!$A$2:$T$192,20,FALSE)+VLOOKUP($A2,'delta-CCSD(T)-fno-kJ'!$A$2:$I$192,9,FALSE)</f>
        <v>-3498.6718299643098</v>
      </c>
    </row>
    <row r="3" spans="1:9" x14ac:dyDescent="0.25">
      <c r="A3" s="3" t="s">
        <v>23</v>
      </c>
      <c r="B3" s="4">
        <f t="shared" si="0"/>
        <v>-45.117233288157649</v>
      </c>
      <c r="C3" s="4">
        <f t="shared" ref="C3:C66" si="1">E3-F3-G3</f>
        <v>-57.848013981965551</v>
      </c>
      <c r="D3" s="4">
        <f t="shared" ref="D3:D66" si="2">B3-C3</f>
        <v>12.730780693807901</v>
      </c>
      <c r="E3" s="4">
        <f>VLOOKUP($A3,'MP2-CBS(TQ)-kJ'!$A$2:$T$192,16,FALSE)+VLOOKUP($A3,'delta-CCSD(T)-fno-kJ'!$A$2:$I$192,5,FALSE)</f>
        <v>-4839.8308313917614</v>
      </c>
      <c r="F3" s="4">
        <f>VLOOKUP($A3,'MP2-CBS(TQ)-kJ'!$A$2:$T$192,17,FALSE)+VLOOKUP($A3,'delta-CCSD(T)-fno-kJ'!$A$2:$I$192,6,FALSE)</f>
        <v>-3809.228070035886</v>
      </c>
      <c r="G3" s="4">
        <f>VLOOKUP($A3,'MP2-CBS(TQ)-kJ'!$A$2:$T$192,18,FALSE)+VLOOKUP($A3,'delta-CCSD(T)-fno-kJ'!$A$2:$I$192,7,FALSE)</f>
        <v>-972.75474737390982</v>
      </c>
      <c r="H3" s="4">
        <f>VLOOKUP($A3,'MP2-CBS(TQ)-kJ'!$A$2:$T$192,19,FALSE)+VLOOKUP($A3,'delta-CCSD(T)-fno-kJ'!$A$2:$I$192,8,FALSE)</f>
        <v>-3809.4616916240834</v>
      </c>
      <c r="I3" s="4">
        <f>VLOOKUP($A3,'MP2-CBS(TQ)-kJ'!$A$2:$T$192,20,FALSE)+VLOOKUP($A3,'delta-CCSD(T)-fno-kJ'!$A$2:$I$192,9,FALSE)</f>
        <v>-985.25190647952036</v>
      </c>
    </row>
    <row r="4" spans="1:9" x14ac:dyDescent="0.25">
      <c r="A4" s="3" t="s">
        <v>24</v>
      </c>
      <c r="B4" s="4">
        <f t="shared" si="0"/>
        <v>-29.975236424039053</v>
      </c>
      <c r="C4" s="4">
        <f t="shared" si="1"/>
        <v>-42.812974285352993</v>
      </c>
      <c r="D4" s="4">
        <f t="shared" si="2"/>
        <v>12.83773786131394</v>
      </c>
      <c r="E4" s="4">
        <f>VLOOKUP($A4,'MP2-CBS(TQ)-kJ'!$A$2:$T$192,16,FALSE)+VLOOKUP($A4,'delta-CCSD(T)-fno-kJ'!$A$2:$I$192,5,FALSE)</f>
        <v>-4824.792990872591</v>
      </c>
      <c r="F4" s="4">
        <f>VLOOKUP($A4,'MP2-CBS(TQ)-kJ'!$A$2:$T$192,17,FALSE)+VLOOKUP($A4,'delta-CCSD(T)-fno-kJ'!$A$2:$I$192,6,FALSE)</f>
        <v>-3809.225269213287</v>
      </c>
      <c r="G4" s="4">
        <f>VLOOKUP($A4,'MP2-CBS(TQ)-kJ'!$A$2:$T$192,18,FALSE)+VLOOKUP($A4,'delta-CCSD(T)-fno-kJ'!$A$2:$I$192,7,FALSE)</f>
        <v>-972.75474737395098</v>
      </c>
      <c r="H4" s="4">
        <f>VLOOKUP($A4,'MP2-CBS(TQ)-kJ'!$A$2:$T$192,19,FALSE)+VLOOKUP($A4,'delta-CCSD(T)-fno-kJ'!$A$2:$I$192,8,FALSE)</f>
        <v>-3809.2205202781979</v>
      </c>
      <c r="I4" s="4">
        <f>VLOOKUP($A4,'MP2-CBS(TQ)-kJ'!$A$2:$T$192,20,FALSE)+VLOOKUP($A4,'delta-CCSD(T)-fno-kJ'!$A$2:$I$192,9,FALSE)</f>
        <v>-985.597234170354</v>
      </c>
    </row>
    <row r="5" spans="1:9" x14ac:dyDescent="0.25">
      <c r="A5" s="3" t="s">
        <v>178</v>
      </c>
      <c r="B5" s="4">
        <f t="shared" si="0"/>
        <v>-38.315188026376404</v>
      </c>
      <c r="C5" s="4">
        <f t="shared" si="1"/>
        <v>-41.647921832970951</v>
      </c>
      <c r="D5" s="4">
        <f t="shared" si="2"/>
        <v>3.3327338065945469</v>
      </c>
      <c r="E5" s="4">
        <f>VLOOKUP($A5,'MP2-CBS(TQ)-kJ'!$A$2:$T$192,16,FALSE)+VLOOKUP($A5,'delta-CCSD(T)-fno-kJ'!$A$2:$I$192,5,FALSE)</f>
        <v>-4519.9440868619195</v>
      </c>
      <c r="F5" s="4">
        <f>VLOOKUP($A5,'MP2-CBS(TQ)-kJ'!$A$2:$T$192,17,FALSE)+VLOOKUP($A5,'delta-CCSD(T)-fno-kJ'!$A$2:$I$192,6,FALSE)</f>
        <v>-3808.8645065609126</v>
      </c>
      <c r="G5" s="4">
        <f>VLOOKUP($A5,'MP2-CBS(TQ)-kJ'!$A$2:$T$192,18,FALSE)+VLOOKUP($A5,'delta-CCSD(T)-fno-kJ'!$A$2:$I$192,7,FALSE)</f>
        <v>-669.43165846803595</v>
      </c>
      <c r="H5" s="4">
        <f>VLOOKUP($A5,'MP2-CBS(TQ)-kJ'!$A$2:$T$192,19,FALSE)+VLOOKUP($A5,'delta-CCSD(T)-fno-kJ'!$A$2:$I$192,8,FALSE)</f>
        <v>-3809.0867842255052</v>
      </c>
      <c r="I5" s="4">
        <f>VLOOKUP($A5,'MP2-CBS(TQ)-kJ'!$A$2:$T$192,20,FALSE)+VLOOKUP($A5,'delta-CCSD(T)-fno-kJ'!$A$2:$I$192,9,FALSE)</f>
        <v>-672.54211461003786</v>
      </c>
    </row>
    <row r="6" spans="1:9" x14ac:dyDescent="0.25">
      <c r="A6" s="3" t="s">
        <v>179</v>
      </c>
      <c r="B6" s="4">
        <f t="shared" si="0"/>
        <v>-27.374671966040751</v>
      </c>
      <c r="C6" s="4">
        <f t="shared" si="1"/>
        <v>-30.903893790430629</v>
      </c>
      <c r="D6" s="4">
        <f t="shared" si="2"/>
        <v>3.5292218243898787</v>
      </c>
      <c r="E6" s="4">
        <f>VLOOKUP($A6,'MP2-CBS(TQ)-kJ'!$A$2:$T$192,16,FALSE)+VLOOKUP($A6,'delta-CCSD(T)-fno-kJ'!$A$2:$I$192,5,FALSE)</f>
        <v>-4510.4009339576887</v>
      </c>
      <c r="F6" s="4">
        <f>VLOOKUP($A6,'MP2-CBS(TQ)-kJ'!$A$2:$T$192,17,FALSE)+VLOOKUP($A6,'delta-CCSD(T)-fno-kJ'!$A$2:$I$192,6,FALSE)</f>
        <v>-3810.0653816993172</v>
      </c>
      <c r="G6" s="4">
        <f>VLOOKUP($A6,'MP2-CBS(TQ)-kJ'!$A$2:$T$192,18,FALSE)+VLOOKUP($A6,'delta-CCSD(T)-fno-kJ'!$A$2:$I$192,7,FALSE)</f>
        <v>-669.43165846794091</v>
      </c>
      <c r="H6" s="4">
        <f>VLOOKUP($A6,'MP2-CBS(TQ)-kJ'!$A$2:$T$192,19,FALSE)+VLOOKUP($A6,'delta-CCSD(T)-fno-kJ'!$A$2:$I$192,8,FALSE)</f>
        <v>-3810.048040613</v>
      </c>
      <c r="I6" s="4">
        <f>VLOOKUP($A6,'MP2-CBS(TQ)-kJ'!$A$2:$T$192,20,FALSE)+VLOOKUP($A6,'delta-CCSD(T)-fno-kJ'!$A$2:$I$192,9,FALSE)</f>
        <v>-672.97822137864796</v>
      </c>
    </row>
    <row r="7" spans="1:9" x14ac:dyDescent="0.25">
      <c r="A7" s="3" t="s">
        <v>180</v>
      </c>
      <c r="B7" s="4">
        <f t="shared" si="0"/>
        <v>-55.43049811026367</v>
      </c>
      <c r="C7" s="4">
        <f t="shared" si="1"/>
        <v>-57.136523489064984</v>
      </c>
      <c r="D7" s="4">
        <f t="shared" si="2"/>
        <v>1.7060253788013142</v>
      </c>
      <c r="E7" s="4">
        <f>VLOOKUP($A7,'MP2-CBS(TQ)-kJ'!$A$2:$T$192,16,FALSE)+VLOOKUP($A7,'delta-CCSD(T)-fno-kJ'!$A$2:$I$192,5,FALSE)</f>
        <v>-6558.9760992544061</v>
      </c>
      <c r="F7" s="4">
        <f>VLOOKUP($A7,'MP2-CBS(TQ)-kJ'!$A$2:$T$192,17,FALSE)+VLOOKUP($A7,'delta-CCSD(T)-fno-kJ'!$A$2:$I$192,6,FALSE)</f>
        <v>-3800.0449447426367</v>
      </c>
      <c r="G7" s="4">
        <f>VLOOKUP($A7,'MP2-CBS(TQ)-kJ'!$A$2:$T$192,18,FALSE)+VLOOKUP($A7,'delta-CCSD(T)-fno-kJ'!$A$2:$I$192,7,FALSE)</f>
        <v>-2701.7946310227044</v>
      </c>
      <c r="H7" s="4">
        <f>VLOOKUP($A7,'MP2-CBS(TQ)-kJ'!$A$2:$T$192,19,FALSE)+VLOOKUP($A7,'delta-CCSD(T)-fno-kJ'!$A$2:$I$192,8,FALSE)</f>
        <v>-3800.1904985682922</v>
      </c>
      <c r="I7" s="4">
        <f>VLOOKUP($A7,'MP2-CBS(TQ)-kJ'!$A$2:$T$192,20,FALSE)+VLOOKUP($A7,'delta-CCSD(T)-fno-kJ'!$A$2:$I$192,9,FALSE)</f>
        <v>-2703.3551025758502</v>
      </c>
    </row>
    <row r="8" spans="1:9" x14ac:dyDescent="0.25">
      <c r="A8" s="3" t="s">
        <v>181</v>
      </c>
      <c r="B8" s="4">
        <f t="shared" si="0"/>
        <v>-42.652555110739286</v>
      </c>
      <c r="C8" s="4">
        <f t="shared" si="1"/>
        <v>-44.29948982899441</v>
      </c>
      <c r="D8" s="4">
        <f t="shared" si="2"/>
        <v>1.6469347182551246</v>
      </c>
      <c r="E8" s="4">
        <f>VLOOKUP($A8,'MP2-CBS(TQ)-kJ'!$A$2:$T$192,16,FALSE)+VLOOKUP($A8,'delta-CCSD(T)-fno-kJ'!$A$2:$I$192,5,FALSE)</f>
        <v>-6547.5544204254829</v>
      </c>
      <c r="F8" s="4">
        <f>VLOOKUP($A8,'MP2-CBS(TQ)-kJ'!$A$2:$T$192,17,FALSE)+VLOOKUP($A8,'delta-CCSD(T)-fno-kJ'!$A$2:$I$192,6,FALSE)</f>
        <v>-3801.318545223613</v>
      </c>
      <c r="G8" s="4">
        <f>VLOOKUP($A8,'MP2-CBS(TQ)-kJ'!$A$2:$T$192,18,FALSE)+VLOOKUP($A8,'delta-CCSD(T)-fno-kJ'!$A$2:$I$192,7,FALSE)</f>
        <v>-2701.9363853728755</v>
      </c>
      <c r="H8" s="4">
        <f>VLOOKUP($A8,'MP2-CBS(TQ)-kJ'!$A$2:$T$192,19,FALSE)+VLOOKUP($A8,'delta-CCSD(T)-fno-kJ'!$A$2:$I$192,8,FALSE)</f>
        <v>-3801.2093378976297</v>
      </c>
      <c r="I8" s="4">
        <f>VLOOKUP($A8,'MP2-CBS(TQ)-kJ'!$A$2:$T$192,20,FALSE)+VLOOKUP($A8,'delta-CCSD(T)-fno-kJ'!$A$2:$I$192,9,FALSE)</f>
        <v>-2703.692527417114</v>
      </c>
    </row>
    <row r="9" spans="1:9" x14ac:dyDescent="0.25">
      <c r="A9" s="3" t="s">
        <v>182</v>
      </c>
      <c r="B9" s="4">
        <f t="shared" si="0"/>
        <v>-42.388904300653394</v>
      </c>
      <c r="C9" s="4">
        <f t="shared" si="1"/>
        <v>-45.142208684647812</v>
      </c>
      <c r="D9" s="4">
        <f t="shared" si="2"/>
        <v>2.7533043839944185</v>
      </c>
      <c r="E9" s="4">
        <f>VLOOKUP($A9,'MP2-CBS(TQ)-kJ'!$A$2:$T$192,16,FALSE)+VLOOKUP($A9,'delta-CCSD(T)-fno-kJ'!$A$2:$I$192,5,FALSE)</f>
        <v>-7249.6082632292</v>
      </c>
      <c r="F9" s="4">
        <f>VLOOKUP($A9,'MP2-CBS(TQ)-kJ'!$A$2:$T$192,17,FALSE)+VLOOKUP($A9,'delta-CCSD(T)-fno-kJ'!$A$2:$I$192,6,FALSE)</f>
        <v>-3799.7152961362694</v>
      </c>
      <c r="G9" s="4">
        <f>VLOOKUP($A9,'MP2-CBS(TQ)-kJ'!$A$2:$T$192,18,FALSE)+VLOOKUP($A9,'delta-CCSD(T)-fno-kJ'!$A$2:$I$192,7,FALSE)</f>
        <v>-3404.7507584082828</v>
      </c>
      <c r="H9" s="4">
        <f>VLOOKUP($A9,'MP2-CBS(TQ)-kJ'!$A$2:$T$192,19,FALSE)+VLOOKUP($A9,'delta-CCSD(T)-fno-kJ'!$A$2:$I$192,8,FALSE)</f>
        <v>-3799.9046338926551</v>
      </c>
      <c r="I9" s="4">
        <f>VLOOKUP($A9,'MP2-CBS(TQ)-kJ'!$A$2:$T$192,20,FALSE)+VLOOKUP($A9,'delta-CCSD(T)-fno-kJ'!$A$2:$I$192,9,FALSE)</f>
        <v>-3407.3147250358916</v>
      </c>
    </row>
    <row r="10" spans="1:9" x14ac:dyDescent="0.25">
      <c r="A10" s="3" t="s">
        <v>183</v>
      </c>
      <c r="B10" s="4">
        <f t="shared" si="0"/>
        <v>-63.766010985826142</v>
      </c>
      <c r="C10" s="4">
        <f t="shared" si="1"/>
        <v>-67.871761739257636</v>
      </c>
      <c r="D10" s="4">
        <f t="shared" si="2"/>
        <v>4.1057507534314936</v>
      </c>
      <c r="E10" s="4">
        <f>VLOOKUP($A10,'MP2-CBS(TQ)-kJ'!$A$2:$T$192,16,FALSE)+VLOOKUP($A10,'delta-CCSD(T)-fno-kJ'!$A$2:$I$192,5,FALSE)</f>
        <v>-14252.943697785171</v>
      </c>
      <c r="F10" s="4">
        <f>VLOOKUP($A10,'MP2-CBS(TQ)-kJ'!$A$2:$T$192,17,FALSE)+VLOOKUP($A10,'delta-CCSD(T)-fno-kJ'!$A$2:$I$192,6,FALSE)</f>
        <v>-3798.6371972392312</v>
      </c>
      <c r="G10" s="4">
        <f>VLOOKUP($A10,'MP2-CBS(TQ)-kJ'!$A$2:$T$192,18,FALSE)+VLOOKUP($A10,'delta-CCSD(T)-fno-kJ'!$A$2:$I$192,7,FALSE)</f>
        <v>-10386.434738806682</v>
      </c>
      <c r="H10" s="4">
        <f>VLOOKUP($A10,'MP2-CBS(TQ)-kJ'!$A$2:$T$192,19,FALSE)+VLOOKUP($A10,'delta-CCSD(T)-fno-kJ'!$A$2:$I$192,8,FALSE)</f>
        <v>-3798.9105643747066</v>
      </c>
      <c r="I10" s="4">
        <f>VLOOKUP($A10,'MP2-CBS(TQ)-kJ'!$A$2:$T$192,20,FALSE)+VLOOKUP($A10,'delta-CCSD(T)-fno-kJ'!$A$2:$I$192,9,FALSE)</f>
        <v>-10390.267122424639</v>
      </c>
    </row>
    <row r="11" spans="1:9" x14ac:dyDescent="0.25">
      <c r="A11" s="3" t="s">
        <v>184</v>
      </c>
      <c r="B11" s="4">
        <f t="shared" si="0"/>
        <v>499.2579391013478</v>
      </c>
      <c r="C11" s="4">
        <f t="shared" si="1"/>
        <v>495.88308092309126</v>
      </c>
      <c r="D11" s="4">
        <f t="shared" si="2"/>
        <v>3.3748581782565452</v>
      </c>
      <c r="E11" s="4">
        <f>VLOOKUP($A11,'MP2-CBS(TQ)-kJ'!$A$2:$T$192,16,FALSE)+VLOOKUP($A11,'delta-CCSD(T)-fno-kJ'!$A$2:$I$192,5,FALSE)</f>
        <v>-13688.58824795954</v>
      </c>
      <c r="F11" s="4">
        <f>VLOOKUP($A11,'MP2-CBS(TQ)-kJ'!$A$2:$T$192,17,FALSE)+VLOOKUP($A11,'delta-CCSD(T)-fno-kJ'!$A$2:$I$192,6,FALSE)</f>
        <v>-3800.8480431343864</v>
      </c>
      <c r="G11" s="4">
        <f>VLOOKUP($A11,'MP2-CBS(TQ)-kJ'!$A$2:$T$192,18,FALSE)+VLOOKUP($A11,'delta-CCSD(T)-fno-kJ'!$A$2:$I$192,7,FALSE)</f>
        <v>-10383.623285748245</v>
      </c>
      <c r="H11" s="4">
        <f>VLOOKUP($A11,'MP2-CBS(TQ)-kJ'!$A$2:$T$192,19,FALSE)+VLOOKUP($A11,'delta-CCSD(T)-fno-kJ'!$A$2:$I$192,8,FALSE)</f>
        <v>-3800.8210953944304</v>
      </c>
      <c r="I11" s="4">
        <f>VLOOKUP($A11,'MP2-CBS(TQ)-kJ'!$A$2:$T$192,20,FALSE)+VLOOKUP($A11,'delta-CCSD(T)-fno-kJ'!$A$2:$I$192,9,FALSE)</f>
        <v>-10387.025091666457</v>
      </c>
    </row>
    <row r="12" spans="1:9" x14ac:dyDescent="0.25">
      <c r="A12" s="3" t="s">
        <v>185</v>
      </c>
      <c r="B12" s="4">
        <f t="shared" si="0"/>
        <v>494.78063656094673</v>
      </c>
      <c r="C12" s="4">
        <f t="shared" si="1"/>
        <v>491.05325256839205</v>
      </c>
      <c r="D12" s="4">
        <f t="shared" si="2"/>
        <v>3.7273839925546781</v>
      </c>
      <c r="E12" s="4">
        <f>VLOOKUP($A12,'MP2-CBS(TQ)-kJ'!$A$2:$T$192,16,FALSE)+VLOOKUP($A12,'delta-CCSD(T)-fno-kJ'!$A$2:$I$192,5,FALSE)</f>
        <v>-13693.80212256889</v>
      </c>
      <c r="F12" s="4">
        <f>VLOOKUP($A12,'MP2-CBS(TQ)-kJ'!$A$2:$T$192,17,FALSE)+VLOOKUP($A12,'delta-CCSD(T)-fno-kJ'!$A$2:$I$192,6,FALSE)</f>
        <v>-3799.534247054969</v>
      </c>
      <c r="G12" s="4">
        <f>VLOOKUP($A12,'MP2-CBS(TQ)-kJ'!$A$2:$T$192,18,FALSE)+VLOOKUP($A12,'delta-CCSD(T)-fno-kJ'!$A$2:$I$192,7,FALSE)</f>
        <v>-10385.321128082312</v>
      </c>
      <c r="H12" s="4">
        <f>VLOOKUP($A12,'MP2-CBS(TQ)-kJ'!$A$2:$T$192,19,FALSE)+VLOOKUP($A12,'delta-CCSD(T)-fno-kJ'!$A$2:$I$192,8,FALSE)</f>
        <v>-3799.6954841393135</v>
      </c>
      <c r="I12" s="4">
        <f>VLOOKUP($A12,'MP2-CBS(TQ)-kJ'!$A$2:$T$192,20,FALSE)+VLOOKUP($A12,'delta-CCSD(T)-fno-kJ'!$A$2:$I$192,9,FALSE)</f>
        <v>-10388.887274990524</v>
      </c>
    </row>
    <row r="13" spans="1:9" x14ac:dyDescent="0.25">
      <c r="A13" s="3" t="s">
        <v>186</v>
      </c>
      <c r="B13" s="4">
        <f t="shared" si="0"/>
        <v>-36.109422095924856</v>
      </c>
      <c r="C13" s="4">
        <f t="shared" si="1"/>
        <v>-39.681014886367848</v>
      </c>
      <c r="D13" s="4">
        <f t="shared" si="2"/>
        <v>3.5715927904429918</v>
      </c>
      <c r="E13" s="4">
        <f>VLOOKUP($A13,'MP2-CBS(TQ)-kJ'!$A$2:$T$192,16,FALSE)+VLOOKUP($A13,'delta-CCSD(T)-fno-kJ'!$A$2:$I$192,5,FALSE)</f>
        <v>-9144.6606724906178</v>
      </c>
      <c r="F13" s="4">
        <f>VLOOKUP($A13,'MP2-CBS(TQ)-kJ'!$A$2:$T$192,17,FALSE)+VLOOKUP($A13,'delta-CCSD(T)-fno-kJ'!$A$2:$I$192,6,FALSE)</f>
        <v>-3798.5816507451846</v>
      </c>
      <c r="G13" s="4">
        <f>VLOOKUP($A13,'MP2-CBS(TQ)-kJ'!$A$2:$T$192,18,FALSE)+VLOOKUP($A13,'delta-CCSD(T)-fno-kJ'!$A$2:$I$192,7,FALSE)</f>
        <v>-5306.3980068590654</v>
      </c>
      <c r="H13" s="4">
        <f>VLOOKUP($A13,'MP2-CBS(TQ)-kJ'!$A$2:$T$192,19,FALSE)+VLOOKUP($A13,'delta-CCSD(T)-fno-kJ'!$A$2:$I$192,8,FALSE)</f>
        <v>-3798.7274077639568</v>
      </c>
      <c r="I13" s="4">
        <f>VLOOKUP($A13,'MP2-CBS(TQ)-kJ'!$A$2:$T$192,20,FALSE)+VLOOKUP($A13,'delta-CCSD(T)-fno-kJ'!$A$2:$I$192,9,FALSE)</f>
        <v>-5309.8238426307362</v>
      </c>
    </row>
    <row r="14" spans="1:9" x14ac:dyDescent="0.25">
      <c r="A14" s="3" t="s">
        <v>187</v>
      </c>
      <c r="B14" s="4">
        <f t="shared" si="0"/>
        <v>-40.837053406632549</v>
      </c>
      <c r="C14" s="4">
        <f t="shared" si="1"/>
        <v>-43.342989647758259</v>
      </c>
      <c r="D14" s="4">
        <f t="shared" si="2"/>
        <v>2.5059362411257098</v>
      </c>
      <c r="E14" s="4">
        <f>VLOOKUP($A14,'MP2-CBS(TQ)-kJ'!$A$2:$T$192,16,FALSE)+VLOOKUP($A14,'delta-CCSD(T)-fno-kJ'!$A$2:$I$192,5,FALSE)</f>
        <v>-10145.126529109637</v>
      </c>
      <c r="F14" s="4">
        <f>VLOOKUP($A14,'MP2-CBS(TQ)-kJ'!$A$2:$T$192,17,FALSE)+VLOOKUP($A14,'delta-CCSD(T)-fno-kJ'!$A$2:$I$192,6,FALSE)</f>
        <v>-3799.4071456401889</v>
      </c>
      <c r="G14" s="4">
        <f>VLOOKUP($A14,'MP2-CBS(TQ)-kJ'!$A$2:$T$192,18,FALSE)+VLOOKUP($A14,'delta-CCSD(T)-fno-kJ'!$A$2:$I$192,7,FALSE)</f>
        <v>-6302.3763938216898</v>
      </c>
      <c r="H14" s="4">
        <f>VLOOKUP($A14,'MP2-CBS(TQ)-kJ'!$A$2:$T$192,19,FALSE)+VLOOKUP($A14,'delta-CCSD(T)-fno-kJ'!$A$2:$I$192,8,FALSE)</f>
        <v>-3799.6209948936807</v>
      </c>
      <c r="I14" s="4">
        <f>VLOOKUP($A14,'MP2-CBS(TQ)-kJ'!$A$2:$T$192,20,FALSE)+VLOOKUP($A14,'delta-CCSD(T)-fno-kJ'!$A$2:$I$192,9,FALSE)</f>
        <v>-6304.6684808093232</v>
      </c>
    </row>
    <row r="15" spans="1:9" x14ac:dyDescent="0.25">
      <c r="A15" s="3" t="s">
        <v>188</v>
      </c>
      <c r="B15" s="4">
        <f t="shared" si="0"/>
        <v>-32.608530094107664</v>
      </c>
      <c r="C15" s="4">
        <f t="shared" si="1"/>
        <v>-35.7172751715907</v>
      </c>
      <c r="D15" s="4">
        <f t="shared" si="2"/>
        <v>3.1087450774830359</v>
      </c>
      <c r="E15" s="4">
        <f>VLOOKUP($A15,'MP2-CBS(TQ)-kJ'!$A$2:$T$192,16,FALSE)+VLOOKUP($A15,'delta-CCSD(T)-fno-kJ'!$A$2:$I$192,5,FALSE)</f>
        <v>-7473.4920812480959</v>
      </c>
      <c r="F15" s="4">
        <f>VLOOKUP($A15,'MP2-CBS(TQ)-kJ'!$A$2:$T$192,17,FALSE)+VLOOKUP($A15,'delta-CCSD(T)-fno-kJ'!$A$2:$I$192,6,FALSE)</f>
        <v>-3943.5449762071348</v>
      </c>
      <c r="G15" s="4">
        <f>VLOOKUP($A15,'MP2-CBS(TQ)-kJ'!$A$2:$T$192,18,FALSE)+VLOOKUP($A15,'delta-CCSD(T)-fno-kJ'!$A$2:$I$192,7,FALSE)</f>
        <v>-3494.2298298693704</v>
      </c>
      <c r="H15" s="4">
        <f>VLOOKUP($A15,'MP2-CBS(TQ)-kJ'!$A$2:$T$192,19,FALSE)+VLOOKUP($A15,'delta-CCSD(T)-fno-kJ'!$A$2:$I$192,8,FALSE)</f>
        <v>-3943.4825713067758</v>
      </c>
      <c r="I15" s="4">
        <f>VLOOKUP($A15,'MP2-CBS(TQ)-kJ'!$A$2:$T$192,20,FALSE)+VLOOKUP($A15,'delta-CCSD(T)-fno-kJ'!$A$2:$I$192,9,FALSE)</f>
        <v>-3497.4009798472125</v>
      </c>
    </row>
    <row r="16" spans="1:9" x14ac:dyDescent="0.25">
      <c r="A16" s="3" t="s">
        <v>189</v>
      </c>
      <c r="B16" s="4">
        <f t="shared" si="0"/>
        <v>-30.204514303123233</v>
      </c>
      <c r="C16" s="4">
        <f t="shared" si="1"/>
        <v>-33.202580181985468</v>
      </c>
      <c r="D16" s="4">
        <f t="shared" si="2"/>
        <v>2.998065878862235</v>
      </c>
      <c r="E16" s="4">
        <f>VLOOKUP($A16,'MP2-CBS(TQ)-kJ'!$A$2:$T$192,16,FALSE)+VLOOKUP($A16,'delta-CCSD(T)-fno-kJ'!$A$2:$I$192,5,FALSE)</f>
        <v>-7471.2242372753644</v>
      </c>
      <c r="F16" s="4">
        <f>VLOOKUP($A16,'MP2-CBS(TQ)-kJ'!$A$2:$T$192,17,FALSE)+VLOOKUP($A16,'delta-CCSD(T)-fno-kJ'!$A$2:$I$192,6,FALSE)</f>
        <v>-3943.7769781923448</v>
      </c>
      <c r="G16" s="4">
        <f>VLOOKUP($A16,'MP2-CBS(TQ)-kJ'!$A$2:$T$192,18,FALSE)+VLOOKUP($A16,'delta-CCSD(T)-fno-kJ'!$A$2:$I$192,7,FALSE)</f>
        <v>-3494.2446789010341</v>
      </c>
      <c r="H16" s="4">
        <f>VLOOKUP($A16,'MP2-CBS(TQ)-kJ'!$A$2:$T$192,19,FALSE)+VLOOKUP($A16,'delta-CCSD(T)-fno-kJ'!$A$2:$I$192,8,FALSE)</f>
        <v>-3943.7474247096679</v>
      </c>
      <c r="I16" s="4">
        <f>VLOOKUP($A16,'MP2-CBS(TQ)-kJ'!$A$2:$T$192,20,FALSE)+VLOOKUP($A16,'delta-CCSD(T)-fno-kJ'!$A$2:$I$192,9,FALSE)</f>
        <v>-3497.2722982625733</v>
      </c>
    </row>
    <row r="17" spans="1:9" x14ac:dyDescent="0.25">
      <c r="A17" s="3" t="s">
        <v>25</v>
      </c>
      <c r="B17" s="4">
        <f t="shared" si="0"/>
        <v>-43.297783855312559</v>
      </c>
      <c r="C17" s="4">
        <f t="shared" si="1"/>
        <v>-57.212703530506019</v>
      </c>
      <c r="D17" s="4">
        <f t="shared" si="2"/>
        <v>13.91491967519346</v>
      </c>
      <c r="E17" s="4">
        <f>VLOOKUP($A17,'MP2-CBS(TQ)-kJ'!$A$2:$T$192,16,FALSE)+VLOOKUP($A17,'delta-CCSD(T)-fno-kJ'!$A$2:$I$192,5,FALSE)</f>
        <v>-4975.1646653331018</v>
      </c>
      <c r="F17" s="4">
        <f>VLOOKUP($A17,'MP2-CBS(TQ)-kJ'!$A$2:$T$192,17,FALSE)+VLOOKUP($A17,'delta-CCSD(T)-fno-kJ'!$A$2:$I$192,6,FALSE)</f>
        <v>-3945.1972144259025</v>
      </c>
      <c r="G17" s="4">
        <f>VLOOKUP($A17,'MP2-CBS(TQ)-kJ'!$A$2:$T$192,18,FALSE)+VLOOKUP($A17,'delta-CCSD(T)-fno-kJ'!$A$2:$I$192,7,FALSE)</f>
        <v>-972.75474737669322</v>
      </c>
      <c r="H17" s="4">
        <f>VLOOKUP($A17,'MP2-CBS(TQ)-kJ'!$A$2:$T$192,19,FALSE)+VLOOKUP($A17,'delta-CCSD(T)-fno-kJ'!$A$2:$I$192,8,FALSE)</f>
        <v>-3945.2211185957644</v>
      </c>
      <c r="I17" s="4">
        <f>VLOOKUP($A17,'MP2-CBS(TQ)-kJ'!$A$2:$T$192,20,FALSE)+VLOOKUP($A17,'delta-CCSD(T)-fno-kJ'!$A$2:$I$192,9,FALSE)</f>
        <v>-986.64576288202477</v>
      </c>
    </row>
    <row r="18" spans="1:9" x14ac:dyDescent="0.25">
      <c r="A18" s="3" t="s">
        <v>26</v>
      </c>
      <c r="B18" s="4">
        <f t="shared" si="0"/>
        <v>-41.623578157914835</v>
      </c>
      <c r="C18" s="4">
        <f t="shared" si="1"/>
        <v>-54.547071887245806</v>
      </c>
      <c r="D18" s="4">
        <f t="shared" si="2"/>
        <v>12.923493729330971</v>
      </c>
      <c r="E18" s="4">
        <f>VLOOKUP($A18,'MP2-CBS(TQ)-kJ'!$A$2:$T$192,16,FALSE)+VLOOKUP($A18,'delta-CCSD(T)-fno-kJ'!$A$2:$I$192,5,FALSE)</f>
        <v>-4972.7821150986583</v>
      </c>
      <c r="F18" s="4">
        <f>VLOOKUP($A18,'MP2-CBS(TQ)-kJ'!$A$2:$T$192,17,FALSE)+VLOOKUP($A18,'delta-CCSD(T)-fno-kJ'!$A$2:$I$192,6,FALSE)</f>
        <v>-3945.4802958373366</v>
      </c>
      <c r="G18" s="4">
        <f>VLOOKUP($A18,'MP2-CBS(TQ)-kJ'!$A$2:$T$192,18,FALSE)+VLOOKUP($A18,'delta-CCSD(T)-fno-kJ'!$A$2:$I$192,7,FALSE)</f>
        <v>-972.75474737407592</v>
      </c>
      <c r="H18" s="4">
        <f>VLOOKUP($A18,'MP2-CBS(TQ)-kJ'!$A$2:$T$192,19,FALSE)+VLOOKUP($A18,'delta-CCSD(T)-fno-kJ'!$A$2:$I$192,8,FALSE)</f>
        <v>-3945.5187551853041</v>
      </c>
      <c r="I18" s="4">
        <f>VLOOKUP($A18,'MP2-CBS(TQ)-kJ'!$A$2:$T$192,20,FALSE)+VLOOKUP($A18,'delta-CCSD(T)-fno-kJ'!$A$2:$I$192,9,FALSE)</f>
        <v>-985.63978175543934</v>
      </c>
    </row>
    <row r="19" spans="1:9" x14ac:dyDescent="0.25">
      <c r="A19" s="3" t="s">
        <v>190</v>
      </c>
      <c r="B19" s="4">
        <f t="shared" si="0"/>
        <v>-37.629084625945666</v>
      </c>
      <c r="C19" s="4">
        <f t="shared" si="1"/>
        <v>-41.33887253819762</v>
      </c>
      <c r="D19" s="4">
        <f t="shared" si="2"/>
        <v>3.7097879122519544</v>
      </c>
      <c r="E19" s="4">
        <f>VLOOKUP($A19,'MP2-CBS(TQ)-kJ'!$A$2:$T$192,16,FALSE)+VLOOKUP($A19,'delta-CCSD(T)-fno-kJ'!$A$2:$I$192,5,FALSE)</f>
        <v>-4656.1114216776677</v>
      </c>
      <c r="F19" s="4">
        <f>VLOOKUP($A19,'MP2-CBS(TQ)-kJ'!$A$2:$T$192,17,FALSE)+VLOOKUP($A19,'delta-CCSD(T)-fno-kJ'!$A$2:$I$192,6,FALSE)</f>
        <v>-3945.3408906714531</v>
      </c>
      <c r="G19" s="4">
        <f>VLOOKUP($A19,'MP2-CBS(TQ)-kJ'!$A$2:$T$192,18,FALSE)+VLOOKUP($A19,'delta-CCSD(T)-fno-kJ'!$A$2:$I$192,7,FALSE)</f>
        <v>-669.43165846801708</v>
      </c>
      <c r="H19" s="4">
        <f>VLOOKUP($A19,'MP2-CBS(TQ)-kJ'!$A$2:$T$192,19,FALSE)+VLOOKUP($A19,'delta-CCSD(T)-fno-kJ'!$A$2:$I$192,8,FALSE)</f>
        <v>-3945.3449952666847</v>
      </c>
      <c r="I19" s="4">
        <f>VLOOKUP($A19,'MP2-CBS(TQ)-kJ'!$A$2:$T$192,20,FALSE)+VLOOKUP($A19,'delta-CCSD(T)-fno-kJ'!$A$2:$I$192,9,FALSE)</f>
        <v>-673.13734178503739</v>
      </c>
    </row>
    <row r="20" spans="1:9" x14ac:dyDescent="0.25">
      <c r="A20" s="3" t="s">
        <v>191</v>
      </c>
      <c r="B20" s="4">
        <f t="shared" si="0"/>
        <v>-36.824639143612217</v>
      </c>
      <c r="C20" s="4">
        <f t="shared" si="1"/>
        <v>-40.398280117667696</v>
      </c>
      <c r="D20" s="4">
        <f t="shared" si="2"/>
        <v>3.5736409740554791</v>
      </c>
      <c r="E20" s="4">
        <f>VLOOKUP($A20,'MP2-CBS(TQ)-kJ'!$A$2:$T$192,16,FALSE)+VLOOKUP($A20,'delta-CCSD(T)-fno-kJ'!$A$2:$I$192,5,FALSE)</f>
        <v>-4655.3828687175182</v>
      </c>
      <c r="F20" s="4">
        <f>VLOOKUP($A20,'MP2-CBS(TQ)-kJ'!$A$2:$T$192,17,FALSE)+VLOOKUP($A20,'delta-CCSD(T)-fno-kJ'!$A$2:$I$192,6,FALSE)</f>
        <v>-3945.5529301318479</v>
      </c>
      <c r="G20" s="4">
        <f>VLOOKUP($A20,'MP2-CBS(TQ)-kJ'!$A$2:$T$192,18,FALSE)+VLOOKUP($A20,'delta-CCSD(T)-fno-kJ'!$A$2:$I$192,7,FALSE)</f>
        <v>-669.43165846800264</v>
      </c>
      <c r="H20" s="4">
        <f>VLOOKUP($A20,'MP2-CBS(TQ)-kJ'!$A$2:$T$192,19,FALSE)+VLOOKUP($A20,'delta-CCSD(T)-fno-kJ'!$A$2:$I$192,8,FALSE)</f>
        <v>-3945.5688054331895</v>
      </c>
      <c r="I20" s="4">
        <f>VLOOKUP($A20,'MP2-CBS(TQ)-kJ'!$A$2:$T$192,20,FALSE)+VLOOKUP($A20,'delta-CCSD(T)-fno-kJ'!$A$2:$I$192,9,FALSE)</f>
        <v>-672.98942414071655</v>
      </c>
    </row>
    <row r="21" spans="1:9" x14ac:dyDescent="0.25">
      <c r="A21" s="3" t="s">
        <v>192</v>
      </c>
      <c r="B21" s="4">
        <f t="shared" si="0"/>
        <v>-39.579693500606027</v>
      </c>
      <c r="C21" s="4">
        <f t="shared" si="1"/>
        <v>-40.674022306661755</v>
      </c>
      <c r="D21" s="4">
        <f t="shared" si="2"/>
        <v>1.0943288060557279</v>
      </c>
      <c r="E21" s="4">
        <f>VLOOKUP($A21,'MP2-CBS(TQ)-kJ'!$A$2:$T$192,16,FALSE)+VLOOKUP($A21,'delta-CCSD(T)-fno-kJ'!$A$2:$I$192,5,FALSE)</f>
        <v>-6669.5311751490062</v>
      </c>
      <c r="F21" s="4">
        <f>VLOOKUP($A21,'MP2-CBS(TQ)-kJ'!$A$2:$T$192,17,FALSE)+VLOOKUP($A21,'delta-CCSD(T)-fno-kJ'!$A$2:$I$192,6,FALSE)</f>
        <v>-3944.7124429274218</v>
      </c>
      <c r="G21" s="4">
        <f>VLOOKUP($A21,'MP2-CBS(TQ)-kJ'!$A$2:$T$192,18,FALSE)+VLOOKUP($A21,'delta-CCSD(T)-fno-kJ'!$A$2:$I$192,7,FALSE)</f>
        <v>-2684.1447099149227</v>
      </c>
      <c r="H21" s="4">
        <f>VLOOKUP($A21,'MP2-CBS(TQ)-kJ'!$A$2:$T$192,19,FALSE)+VLOOKUP($A21,'delta-CCSD(T)-fno-kJ'!$A$2:$I$192,8,FALSE)</f>
        <v>-3944.5813238783203</v>
      </c>
      <c r="I21" s="4">
        <f>VLOOKUP($A21,'MP2-CBS(TQ)-kJ'!$A$2:$T$192,20,FALSE)+VLOOKUP($A21,'delta-CCSD(T)-fno-kJ'!$A$2:$I$192,9,FALSE)</f>
        <v>-2685.3701577700799</v>
      </c>
    </row>
    <row r="22" spans="1:9" x14ac:dyDescent="0.25">
      <c r="A22" s="3" t="s">
        <v>193</v>
      </c>
      <c r="B22" s="4">
        <f t="shared" si="0"/>
        <v>-43.086579592619728</v>
      </c>
      <c r="C22" s="4">
        <f t="shared" si="1"/>
        <v>-44.4481658471218</v>
      </c>
      <c r="D22" s="4">
        <f t="shared" si="2"/>
        <v>1.3615862545020718</v>
      </c>
      <c r="E22" s="4">
        <f>VLOOKUP($A22,'MP2-CBS(TQ)-kJ'!$A$2:$T$192,16,FALSE)+VLOOKUP($A22,'delta-CCSD(T)-fno-kJ'!$A$2:$I$192,5,FALSE)</f>
        <v>-6673.2637022421495</v>
      </c>
      <c r="F22" s="4">
        <f>VLOOKUP($A22,'MP2-CBS(TQ)-kJ'!$A$2:$T$192,17,FALSE)+VLOOKUP($A22,'delta-CCSD(T)-fno-kJ'!$A$2:$I$192,6,FALSE)</f>
        <v>-3944.189220629718</v>
      </c>
      <c r="G22" s="4">
        <f>VLOOKUP($A22,'MP2-CBS(TQ)-kJ'!$A$2:$T$192,18,FALSE)+VLOOKUP($A22,'delta-CCSD(T)-fno-kJ'!$A$2:$I$192,7,FALSE)</f>
        <v>-2684.6263157653098</v>
      </c>
      <c r="H22" s="4">
        <f>VLOOKUP($A22,'MP2-CBS(TQ)-kJ'!$A$2:$T$192,19,FALSE)+VLOOKUP($A22,'delta-CCSD(T)-fno-kJ'!$A$2:$I$192,8,FALSE)</f>
        <v>-3944.0863443843782</v>
      </c>
      <c r="I22" s="4">
        <f>VLOOKUP($A22,'MP2-CBS(TQ)-kJ'!$A$2:$T$192,20,FALSE)+VLOOKUP($A22,'delta-CCSD(T)-fno-kJ'!$A$2:$I$192,9,FALSE)</f>
        <v>-2686.0907782651516</v>
      </c>
    </row>
    <row r="23" spans="1:9" x14ac:dyDescent="0.25">
      <c r="A23" s="3" t="s">
        <v>194</v>
      </c>
      <c r="B23" s="4">
        <f t="shared" si="0"/>
        <v>-39.566743252149081</v>
      </c>
      <c r="C23" s="4">
        <f t="shared" si="1"/>
        <v>-40.806184711531841</v>
      </c>
      <c r="D23" s="4">
        <f t="shared" si="2"/>
        <v>1.2394414593827605</v>
      </c>
      <c r="E23" s="4">
        <f>VLOOKUP($A23,'MP2-CBS(TQ)-kJ'!$A$2:$T$192,16,FALSE)+VLOOKUP($A23,'delta-CCSD(T)-fno-kJ'!$A$2:$I$192,5,FALSE)</f>
        <v>-6669.9042597620455</v>
      </c>
      <c r="F23" s="4">
        <f>VLOOKUP($A23,'MP2-CBS(TQ)-kJ'!$A$2:$T$192,17,FALSE)+VLOOKUP($A23,'delta-CCSD(T)-fno-kJ'!$A$2:$I$192,6,FALSE)</f>
        <v>-3943.8921626906886</v>
      </c>
      <c r="G23" s="4">
        <f>VLOOKUP($A23,'MP2-CBS(TQ)-kJ'!$A$2:$T$192,18,FALSE)+VLOOKUP($A23,'delta-CCSD(T)-fno-kJ'!$A$2:$I$192,7,FALSE)</f>
        <v>-2685.2059123598251</v>
      </c>
      <c r="H23" s="4">
        <f>VLOOKUP($A23,'MP2-CBS(TQ)-kJ'!$A$2:$T$192,19,FALSE)+VLOOKUP($A23,'delta-CCSD(T)-fno-kJ'!$A$2:$I$192,8,FALSE)</f>
        <v>-3943.8203800564679</v>
      </c>
      <c r="I23" s="4">
        <f>VLOOKUP($A23,'MP2-CBS(TQ)-kJ'!$A$2:$T$192,20,FALSE)+VLOOKUP($A23,'delta-CCSD(T)-fno-kJ'!$A$2:$I$192,9,FALSE)</f>
        <v>-2686.5171364534285</v>
      </c>
    </row>
    <row r="24" spans="1:9" x14ac:dyDescent="0.25">
      <c r="A24" s="3" t="s">
        <v>195</v>
      </c>
      <c r="B24" s="4">
        <f t="shared" si="0"/>
        <v>-41.684524156510179</v>
      </c>
      <c r="C24" s="4">
        <f t="shared" si="1"/>
        <v>-42.967414631560587</v>
      </c>
      <c r="D24" s="4">
        <f t="shared" si="2"/>
        <v>1.282890475050408</v>
      </c>
      <c r="E24" s="4">
        <f>VLOOKUP($A24,'MP2-CBS(TQ)-kJ'!$A$2:$T$192,16,FALSE)+VLOOKUP($A24,'delta-CCSD(T)-fno-kJ'!$A$2:$I$192,5,FALSE)</f>
        <v>-6671.4678660559166</v>
      </c>
      <c r="F24" s="4">
        <f>VLOOKUP($A24,'MP2-CBS(TQ)-kJ'!$A$2:$T$192,17,FALSE)+VLOOKUP($A24,'delta-CCSD(T)-fno-kJ'!$A$2:$I$192,6,FALSE)</f>
        <v>-3943.8645383765688</v>
      </c>
      <c r="G24" s="4">
        <f>VLOOKUP($A24,'MP2-CBS(TQ)-kJ'!$A$2:$T$192,18,FALSE)+VLOOKUP($A24,'delta-CCSD(T)-fno-kJ'!$A$2:$I$192,7,FALSE)</f>
        <v>-2684.6359130477872</v>
      </c>
      <c r="H24" s="4">
        <f>VLOOKUP($A24,'MP2-CBS(TQ)-kJ'!$A$2:$T$192,19,FALSE)+VLOOKUP($A24,'delta-CCSD(T)-fno-kJ'!$A$2:$I$192,8,FALSE)</f>
        <v>-3943.749999062602</v>
      </c>
      <c r="I24" s="4">
        <f>VLOOKUP($A24,'MP2-CBS(TQ)-kJ'!$A$2:$T$192,20,FALSE)+VLOOKUP($A24,'delta-CCSD(T)-fno-kJ'!$A$2:$I$192,9,FALSE)</f>
        <v>-2686.0333428368044</v>
      </c>
    </row>
    <row r="25" spans="1:9" x14ac:dyDescent="0.25">
      <c r="A25" s="3" t="s">
        <v>196</v>
      </c>
      <c r="B25" s="4">
        <f t="shared" si="0"/>
        <v>-38.192231311595606</v>
      </c>
      <c r="C25" s="4">
        <f t="shared" si="1"/>
        <v>-41.074085244274102</v>
      </c>
      <c r="D25" s="4">
        <f t="shared" si="2"/>
        <v>2.8818539326784958</v>
      </c>
      <c r="E25" s="4">
        <f>VLOOKUP($A25,'MP2-CBS(TQ)-kJ'!$A$2:$T$192,16,FALSE)+VLOOKUP($A25,'delta-CCSD(T)-fno-kJ'!$A$2:$I$192,5,FALSE)</f>
        <v>-7391.3523515727757</v>
      </c>
      <c r="F25" s="4">
        <f>VLOOKUP($A25,'MP2-CBS(TQ)-kJ'!$A$2:$T$192,17,FALSE)+VLOOKUP($A25,'delta-CCSD(T)-fno-kJ'!$A$2:$I$192,6,FALSE)</f>
        <v>-3944.0308295086406</v>
      </c>
      <c r="G25" s="4">
        <f>VLOOKUP($A25,'MP2-CBS(TQ)-kJ'!$A$2:$T$192,18,FALSE)+VLOOKUP($A25,'delta-CCSD(T)-fno-kJ'!$A$2:$I$192,7,FALSE)</f>
        <v>-3406.2474368198609</v>
      </c>
      <c r="H25" s="4">
        <f>VLOOKUP($A25,'MP2-CBS(TQ)-kJ'!$A$2:$T$192,19,FALSE)+VLOOKUP($A25,'delta-CCSD(T)-fno-kJ'!$A$2:$I$192,8,FALSE)</f>
        <v>-3943.8949480360911</v>
      </c>
      <c r="I25" s="4">
        <f>VLOOKUP($A25,'MP2-CBS(TQ)-kJ'!$A$2:$T$192,20,FALSE)+VLOOKUP($A25,'delta-CCSD(T)-fno-kJ'!$A$2:$I$192,9,FALSE)</f>
        <v>-3409.2651722250889</v>
      </c>
    </row>
    <row r="26" spans="1:9" x14ac:dyDescent="0.25">
      <c r="A26" s="3" t="s">
        <v>197</v>
      </c>
      <c r="B26" s="4">
        <f t="shared" si="0"/>
        <v>-33.943007268452675</v>
      </c>
      <c r="C26" s="4">
        <f t="shared" si="1"/>
        <v>-36.840817274405708</v>
      </c>
      <c r="D26" s="4">
        <f t="shared" si="2"/>
        <v>2.8978100059530334</v>
      </c>
      <c r="E26" s="4">
        <f>VLOOKUP($A26,'MP2-CBS(TQ)-kJ'!$A$2:$T$192,16,FALSE)+VLOOKUP($A26,'delta-CCSD(T)-fno-kJ'!$A$2:$I$192,5,FALSE)</f>
        <v>-7387.5647132808181</v>
      </c>
      <c r="F26" s="4">
        <f>VLOOKUP($A26,'MP2-CBS(TQ)-kJ'!$A$2:$T$192,17,FALSE)+VLOOKUP($A26,'delta-CCSD(T)-fno-kJ'!$A$2:$I$192,6,FALSE)</f>
        <v>-3944.5085268766238</v>
      </c>
      <c r="G26" s="4">
        <f>VLOOKUP($A26,'MP2-CBS(TQ)-kJ'!$A$2:$T$192,18,FALSE)+VLOOKUP($A26,'delta-CCSD(T)-fno-kJ'!$A$2:$I$192,7,FALSE)</f>
        <v>-3406.2153691297885</v>
      </c>
      <c r="H26" s="4">
        <f>VLOOKUP($A26,'MP2-CBS(TQ)-kJ'!$A$2:$T$192,19,FALSE)+VLOOKUP($A26,'delta-CCSD(T)-fno-kJ'!$A$2:$I$192,8,FALSE)</f>
        <v>-3944.4387654581437</v>
      </c>
      <c r="I26" s="4">
        <f>VLOOKUP($A26,'MP2-CBS(TQ)-kJ'!$A$2:$T$192,20,FALSE)+VLOOKUP($A26,'delta-CCSD(T)-fno-kJ'!$A$2:$I$192,9,FALSE)</f>
        <v>-3409.1829405542217</v>
      </c>
    </row>
    <row r="27" spans="1:9" x14ac:dyDescent="0.25">
      <c r="A27" s="3" t="s">
        <v>198</v>
      </c>
      <c r="B27" s="4">
        <f t="shared" si="0"/>
        <v>568.73128998406537</v>
      </c>
      <c r="C27" s="4">
        <f t="shared" si="1"/>
        <v>565.25327424127136</v>
      </c>
      <c r="D27" s="4">
        <f t="shared" si="2"/>
        <v>3.4780157427940139</v>
      </c>
      <c r="E27" s="4">
        <f>VLOOKUP($A27,'MP2-CBS(TQ)-kJ'!$A$2:$T$192,16,FALSE)+VLOOKUP($A27,'delta-CCSD(T)-fno-kJ'!$A$2:$I$192,5,FALSE)</f>
        <v>-13762.855905622626</v>
      </c>
      <c r="F27" s="4">
        <f>VLOOKUP($A27,'MP2-CBS(TQ)-kJ'!$A$2:$T$192,17,FALSE)+VLOOKUP($A27,'delta-CCSD(T)-fno-kJ'!$A$2:$I$192,6,FALSE)</f>
        <v>-3943.7076754367686</v>
      </c>
      <c r="G27" s="4">
        <f>VLOOKUP($A27,'MP2-CBS(TQ)-kJ'!$A$2:$T$192,18,FALSE)+VLOOKUP($A27,'delta-CCSD(T)-fno-kJ'!$A$2:$I$192,7,FALSE)</f>
        <v>-10384.401504427129</v>
      </c>
      <c r="H27" s="4">
        <f>VLOOKUP($A27,'MP2-CBS(TQ)-kJ'!$A$2:$T$192,19,FALSE)+VLOOKUP($A27,'delta-CCSD(T)-fno-kJ'!$A$2:$I$192,8,FALSE)</f>
        <v>-3943.6034608443501</v>
      </c>
      <c r="I27" s="4">
        <f>VLOOKUP($A27,'MP2-CBS(TQ)-kJ'!$A$2:$T$192,20,FALSE)+VLOOKUP($A27,'delta-CCSD(T)-fno-kJ'!$A$2:$I$192,9,FALSE)</f>
        <v>-10387.983734762342</v>
      </c>
    </row>
    <row r="28" spans="1:9" x14ac:dyDescent="0.25">
      <c r="A28" s="3" t="s">
        <v>199</v>
      </c>
      <c r="B28" s="4">
        <f t="shared" si="0"/>
        <v>578.48765784102216</v>
      </c>
      <c r="C28" s="4">
        <f t="shared" si="1"/>
        <v>574.96779260273433</v>
      </c>
      <c r="D28" s="4">
        <f t="shared" si="2"/>
        <v>3.5198652382878208</v>
      </c>
      <c r="E28" s="4">
        <f>VLOOKUP($A28,'MP2-CBS(TQ)-kJ'!$A$2:$T$192,16,FALSE)+VLOOKUP($A28,'delta-CCSD(T)-fno-kJ'!$A$2:$I$192,5,FALSE)</f>
        <v>-13751.029593162408</v>
      </c>
      <c r="F28" s="4">
        <f>VLOOKUP($A28,'MP2-CBS(TQ)-kJ'!$A$2:$T$192,17,FALSE)+VLOOKUP($A28,'delta-CCSD(T)-fno-kJ'!$A$2:$I$192,6,FALSE)</f>
        <v>-3943.3140770022992</v>
      </c>
      <c r="G28" s="4">
        <f>VLOOKUP($A28,'MP2-CBS(TQ)-kJ'!$A$2:$T$192,18,FALSE)+VLOOKUP($A28,'delta-CCSD(T)-fno-kJ'!$A$2:$I$192,7,FALSE)</f>
        <v>-10382.683308762842</v>
      </c>
      <c r="H28" s="4">
        <f>VLOOKUP($A28,'MP2-CBS(TQ)-kJ'!$A$2:$T$192,19,FALSE)+VLOOKUP($A28,'delta-CCSD(T)-fno-kJ'!$A$2:$I$192,8,FALSE)</f>
        <v>-3943.258258558908</v>
      </c>
      <c r="I28" s="4">
        <f>VLOOKUP($A28,'MP2-CBS(TQ)-kJ'!$A$2:$T$192,20,FALSE)+VLOOKUP($A28,'delta-CCSD(T)-fno-kJ'!$A$2:$I$192,9,FALSE)</f>
        <v>-10386.258992444522</v>
      </c>
    </row>
    <row r="29" spans="1:9" x14ac:dyDescent="0.25">
      <c r="A29" s="3" t="s">
        <v>200</v>
      </c>
      <c r="B29" s="4">
        <f t="shared" si="0"/>
        <v>570.18981120497665</v>
      </c>
      <c r="C29" s="4">
        <f t="shared" si="1"/>
        <v>566.67176989520704</v>
      </c>
      <c r="D29" s="4">
        <f t="shared" si="2"/>
        <v>3.5180413097696146</v>
      </c>
      <c r="E29" s="4">
        <f>VLOOKUP($A29,'MP2-CBS(TQ)-kJ'!$A$2:$T$192,16,FALSE)+VLOOKUP($A29,'delta-CCSD(T)-fno-kJ'!$A$2:$I$192,5,FALSE)</f>
        <v>-13761.295930664059</v>
      </c>
      <c r="F29" s="4">
        <f>VLOOKUP($A29,'MP2-CBS(TQ)-kJ'!$A$2:$T$192,17,FALSE)+VLOOKUP($A29,'delta-CCSD(T)-fno-kJ'!$A$2:$I$192,6,FALSE)</f>
        <v>-3943.9219732064357</v>
      </c>
      <c r="G29" s="4">
        <f>VLOOKUP($A29,'MP2-CBS(TQ)-kJ'!$A$2:$T$192,18,FALSE)+VLOOKUP($A29,'delta-CCSD(T)-fno-kJ'!$A$2:$I$192,7,FALSE)</f>
        <v>-10384.04572735283</v>
      </c>
      <c r="H29" s="4">
        <f>VLOOKUP($A29,'MP2-CBS(TQ)-kJ'!$A$2:$T$192,19,FALSE)+VLOOKUP($A29,'delta-CCSD(T)-fno-kJ'!$A$2:$I$192,8,FALSE)</f>
        <v>-3943.8135772027686</v>
      </c>
      <c r="I29" s="4">
        <f>VLOOKUP($A29,'MP2-CBS(TQ)-kJ'!$A$2:$T$192,20,FALSE)+VLOOKUP($A29,'delta-CCSD(T)-fno-kJ'!$A$2:$I$192,9,FALSE)</f>
        <v>-10387.672164666266</v>
      </c>
    </row>
    <row r="30" spans="1:9" x14ac:dyDescent="0.25">
      <c r="A30" s="3" t="s">
        <v>201</v>
      </c>
      <c r="B30" s="4">
        <f t="shared" si="0"/>
        <v>576.97933489285242</v>
      </c>
      <c r="C30" s="4">
        <f t="shared" si="1"/>
        <v>573.33953779803596</v>
      </c>
      <c r="D30" s="4">
        <f t="shared" si="2"/>
        <v>3.6397970948164584</v>
      </c>
      <c r="E30" s="4">
        <f>VLOOKUP($A30,'MP2-CBS(TQ)-kJ'!$A$2:$T$192,16,FALSE)+VLOOKUP($A30,'delta-CCSD(T)-fno-kJ'!$A$2:$I$192,5,FALSE)</f>
        <v>-13752.516719698837</v>
      </c>
      <c r="F30" s="4">
        <f>VLOOKUP($A30,'MP2-CBS(TQ)-kJ'!$A$2:$T$192,17,FALSE)+VLOOKUP($A30,'delta-CCSD(T)-fno-kJ'!$A$2:$I$192,6,FALSE)</f>
        <v>-3943.6796241850952</v>
      </c>
      <c r="G30" s="4">
        <f>VLOOKUP($A30,'MP2-CBS(TQ)-kJ'!$A$2:$T$192,18,FALSE)+VLOOKUP($A30,'delta-CCSD(T)-fno-kJ'!$A$2:$I$192,7,FALSE)</f>
        <v>-10382.176633311778</v>
      </c>
      <c r="H30" s="4">
        <f>VLOOKUP($A30,'MP2-CBS(TQ)-kJ'!$A$2:$T$192,19,FALSE)+VLOOKUP($A30,'delta-CCSD(T)-fno-kJ'!$A$2:$I$192,8,FALSE)</f>
        <v>-3943.6392622120648</v>
      </c>
      <c r="I30" s="4">
        <f>VLOOKUP($A30,'MP2-CBS(TQ)-kJ'!$A$2:$T$192,20,FALSE)+VLOOKUP($A30,'delta-CCSD(T)-fno-kJ'!$A$2:$I$192,9,FALSE)</f>
        <v>-10385.856792379624</v>
      </c>
    </row>
    <row r="31" spans="1:9" x14ac:dyDescent="0.25">
      <c r="A31" s="3" t="s">
        <v>202</v>
      </c>
      <c r="B31" s="4">
        <f t="shared" si="0"/>
        <v>-32.210628191950491</v>
      </c>
      <c r="C31" s="4">
        <f t="shared" si="1"/>
        <v>-35.940835049104862</v>
      </c>
      <c r="D31" s="4">
        <f t="shared" si="2"/>
        <v>3.7302068571543714</v>
      </c>
      <c r="E31" s="4">
        <f>VLOOKUP($A31,'MP2-CBS(TQ)-kJ'!$A$2:$T$192,16,FALSE)+VLOOKUP($A31,'delta-CCSD(T)-fno-kJ'!$A$2:$I$192,5,FALSE)</f>
        <v>-9286.2242959634132</v>
      </c>
      <c r="F31" s="4">
        <f>VLOOKUP($A31,'MP2-CBS(TQ)-kJ'!$A$2:$T$192,17,FALSE)+VLOOKUP($A31,'delta-CCSD(T)-fno-kJ'!$A$2:$I$192,6,FALSE)</f>
        <v>-3943.4404802828208</v>
      </c>
      <c r="G31" s="4">
        <f>VLOOKUP($A31,'MP2-CBS(TQ)-kJ'!$A$2:$T$192,18,FALSE)+VLOOKUP($A31,'delta-CCSD(T)-fno-kJ'!$A$2:$I$192,7,FALSE)</f>
        <v>-5306.8429806314871</v>
      </c>
      <c r="H31" s="4">
        <f>VLOOKUP($A31,'MP2-CBS(TQ)-kJ'!$A$2:$T$192,19,FALSE)+VLOOKUP($A31,'delta-CCSD(T)-fno-kJ'!$A$2:$I$192,8,FALSE)</f>
        <v>-3943.3618789877919</v>
      </c>
      <c r="I31" s="4">
        <f>VLOOKUP($A31,'MP2-CBS(TQ)-kJ'!$A$2:$T$192,20,FALSE)+VLOOKUP($A31,'delta-CCSD(T)-fno-kJ'!$A$2:$I$192,9,FALSE)</f>
        <v>-5310.6517887836708</v>
      </c>
    </row>
    <row r="32" spans="1:9" x14ac:dyDescent="0.25">
      <c r="A32" s="3" t="s">
        <v>203</v>
      </c>
      <c r="B32" s="4">
        <f t="shared" si="0"/>
        <v>-29.998084692511839</v>
      </c>
      <c r="C32" s="4">
        <f t="shared" si="1"/>
        <v>-33.605022017601186</v>
      </c>
      <c r="D32" s="4">
        <f t="shared" si="2"/>
        <v>3.6069373250893477</v>
      </c>
      <c r="E32" s="4">
        <f>VLOOKUP($A32,'MP2-CBS(TQ)-kJ'!$A$2:$T$192,16,FALSE)+VLOOKUP($A32,'delta-CCSD(T)-fno-kJ'!$A$2:$I$192,5,FALSE)</f>
        <v>-9284.1821229267571</v>
      </c>
      <c r="F32" s="4">
        <f>VLOOKUP($A32,'MP2-CBS(TQ)-kJ'!$A$2:$T$192,17,FALSE)+VLOOKUP($A32,'delta-CCSD(T)-fno-kJ'!$A$2:$I$192,6,FALSE)</f>
        <v>-3943.6078964663147</v>
      </c>
      <c r="G32" s="4">
        <f>VLOOKUP($A32,'MP2-CBS(TQ)-kJ'!$A$2:$T$192,18,FALSE)+VLOOKUP($A32,'delta-CCSD(T)-fno-kJ'!$A$2:$I$192,7,FALSE)</f>
        <v>-5306.9692044428411</v>
      </c>
      <c r="H32" s="4">
        <f>VLOOKUP($A32,'MP2-CBS(TQ)-kJ'!$A$2:$T$192,19,FALSE)+VLOOKUP($A32,'delta-CCSD(T)-fno-kJ'!$A$2:$I$192,8,FALSE)</f>
        <v>-3943.5560533259713</v>
      </c>
      <c r="I32" s="4">
        <f>VLOOKUP($A32,'MP2-CBS(TQ)-kJ'!$A$2:$T$192,20,FALSE)+VLOOKUP($A32,'delta-CCSD(T)-fno-kJ'!$A$2:$I$192,9,FALSE)</f>
        <v>-5310.6279849082739</v>
      </c>
    </row>
    <row r="33" spans="1:9" x14ac:dyDescent="0.25">
      <c r="A33" s="3" t="s">
        <v>204</v>
      </c>
      <c r="B33" s="4">
        <f t="shared" si="0"/>
        <v>596.86441034879317</v>
      </c>
      <c r="C33" s="4">
        <f t="shared" si="1"/>
        <v>594.18553254567087</v>
      </c>
      <c r="D33" s="4">
        <f t="shared" si="2"/>
        <v>2.6788778031223046</v>
      </c>
      <c r="E33" s="4">
        <f>VLOOKUP($A33,'MP2-CBS(TQ)-kJ'!$A$2:$T$192,16,FALSE)+VLOOKUP($A33,'delta-CCSD(T)-fno-kJ'!$A$2:$I$192,5,FALSE)</f>
        <v>-9653.198076964567</v>
      </c>
      <c r="F33" s="4">
        <f>VLOOKUP($A33,'MP2-CBS(TQ)-kJ'!$A$2:$T$192,17,FALSE)+VLOOKUP($A33,'delta-CCSD(T)-fno-kJ'!$A$2:$I$192,6,FALSE)</f>
        <v>-3944.0426895806468</v>
      </c>
      <c r="G33" s="4">
        <f>VLOOKUP($A33,'MP2-CBS(TQ)-kJ'!$A$2:$T$192,18,FALSE)+VLOOKUP($A33,'delta-CCSD(T)-fno-kJ'!$A$2:$I$192,7,FALSE)</f>
        <v>-6303.3409199295911</v>
      </c>
      <c r="H33" s="4">
        <f>VLOOKUP($A33,'MP2-CBS(TQ)-kJ'!$A$2:$T$192,19,FALSE)+VLOOKUP($A33,'delta-CCSD(T)-fno-kJ'!$A$2:$I$192,8,FALSE)</f>
        <v>-3943.8985983530715</v>
      </c>
      <c r="I33" s="4">
        <f>VLOOKUP($A33,'MP2-CBS(TQ)-kJ'!$A$2:$T$192,20,FALSE)+VLOOKUP($A33,'delta-CCSD(T)-fno-kJ'!$A$2:$I$192,9,FALSE)</f>
        <v>-6306.1638889602891</v>
      </c>
    </row>
    <row r="34" spans="1:9" x14ac:dyDescent="0.25">
      <c r="A34" s="3" t="s">
        <v>205</v>
      </c>
      <c r="B34" s="4">
        <f t="shared" ref="B34:B65" si="3">E34-H34-I34</f>
        <v>601.39667680816729</v>
      </c>
      <c r="C34" s="4">
        <f t="shared" si="1"/>
        <v>598.91849162120889</v>
      </c>
      <c r="D34" s="4">
        <f t="shared" si="2"/>
        <v>2.4781851869583988</v>
      </c>
      <c r="E34" s="4">
        <f>VLOOKUP($A34,'MP2-CBS(TQ)-kJ'!$A$2:$T$192,16,FALSE)+VLOOKUP($A34,'delta-CCSD(T)-fno-kJ'!$A$2:$I$192,5,FALSE)</f>
        <v>-9648.4976103989302</v>
      </c>
      <c r="F34" s="4">
        <f>VLOOKUP($A34,'MP2-CBS(TQ)-kJ'!$A$2:$T$192,17,FALSE)+VLOOKUP($A34,'delta-CCSD(T)-fno-kJ'!$A$2:$I$192,6,FALSE)</f>
        <v>-3944.1621708496782</v>
      </c>
      <c r="G34" s="4">
        <f>VLOOKUP($A34,'MP2-CBS(TQ)-kJ'!$A$2:$T$192,18,FALSE)+VLOOKUP($A34,'delta-CCSD(T)-fno-kJ'!$A$2:$I$192,7,FALSE)</f>
        <v>-6303.2539311704604</v>
      </c>
      <c r="H34" s="4">
        <f>VLOOKUP($A34,'MP2-CBS(TQ)-kJ'!$A$2:$T$192,19,FALSE)+VLOOKUP($A34,'delta-CCSD(T)-fno-kJ'!$A$2:$I$192,8,FALSE)</f>
        <v>-3944.0859262750309</v>
      </c>
      <c r="I34" s="4">
        <f>VLOOKUP($A34,'MP2-CBS(TQ)-kJ'!$A$2:$T$192,20,FALSE)+VLOOKUP($A34,'delta-CCSD(T)-fno-kJ'!$A$2:$I$192,9,FALSE)</f>
        <v>-6305.8083609320665</v>
      </c>
    </row>
    <row r="35" spans="1:9" x14ac:dyDescent="0.25">
      <c r="A35" s="3" t="s">
        <v>206</v>
      </c>
      <c r="B35" s="4">
        <f t="shared" si="3"/>
        <v>-36.566529330048525</v>
      </c>
      <c r="C35" s="4">
        <f t="shared" si="1"/>
        <v>-39.922538990565499</v>
      </c>
      <c r="D35" s="4">
        <f t="shared" si="2"/>
        <v>3.3560096605169747</v>
      </c>
      <c r="E35" s="4">
        <f>VLOOKUP($A35,'MP2-CBS(TQ)-kJ'!$A$2:$T$192,16,FALSE)+VLOOKUP($A35,'delta-CCSD(T)-fno-kJ'!$A$2:$I$192,5,FALSE)</f>
        <v>-7889.1862901790473</v>
      </c>
      <c r="F35" s="4">
        <f>VLOOKUP($A35,'MP2-CBS(TQ)-kJ'!$A$2:$T$192,17,FALSE)+VLOOKUP($A35,'delta-CCSD(T)-fno-kJ'!$A$2:$I$192,6,FALSE)</f>
        <v>-4353.3839082401792</v>
      </c>
      <c r="G35" s="4">
        <f>VLOOKUP($A35,'MP2-CBS(TQ)-kJ'!$A$2:$T$192,18,FALSE)+VLOOKUP($A35,'delta-CCSD(T)-fno-kJ'!$A$2:$I$192,7,FALSE)</f>
        <v>-3495.8798429483027</v>
      </c>
      <c r="H35" s="4">
        <f>VLOOKUP($A35,'MP2-CBS(TQ)-kJ'!$A$2:$T$192,19,FALSE)+VLOOKUP($A35,'delta-CCSD(T)-fno-kJ'!$A$2:$I$192,8,FALSE)</f>
        <v>-4353.6220495044281</v>
      </c>
      <c r="I35" s="4">
        <f>VLOOKUP($A35,'MP2-CBS(TQ)-kJ'!$A$2:$T$192,20,FALSE)+VLOOKUP($A35,'delta-CCSD(T)-fno-kJ'!$A$2:$I$192,9,FALSE)</f>
        <v>-3498.9977113445707</v>
      </c>
    </row>
    <row r="36" spans="1:9" x14ac:dyDescent="0.25">
      <c r="A36" s="3" t="s">
        <v>207</v>
      </c>
      <c r="B36" s="4">
        <f t="shared" si="3"/>
        <v>-34.074132790278327</v>
      </c>
      <c r="C36" s="4">
        <f t="shared" si="1"/>
        <v>-37.191552782581311</v>
      </c>
      <c r="D36" s="4">
        <f t="shared" si="2"/>
        <v>3.1174199923029846</v>
      </c>
      <c r="E36" s="4">
        <f>VLOOKUP($A36,'MP2-CBS(TQ)-kJ'!$A$2:$T$192,16,FALSE)+VLOOKUP($A36,'delta-CCSD(T)-fno-kJ'!$A$2:$I$192,5,FALSE)</f>
        <v>-7885.3156209842437</v>
      </c>
      <c r="F36" s="4">
        <f>VLOOKUP($A36,'MP2-CBS(TQ)-kJ'!$A$2:$T$192,17,FALSE)+VLOOKUP($A36,'delta-CCSD(T)-fno-kJ'!$A$2:$I$192,6,FALSE)</f>
        <v>-4352.2080591124013</v>
      </c>
      <c r="G36" s="4">
        <f>VLOOKUP($A36,'MP2-CBS(TQ)-kJ'!$A$2:$T$192,18,FALSE)+VLOOKUP($A36,'delta-CCSD(T)-fno-kJ'!$A$2:$I$192,7,FALSE)</f>
        <v>-3495.916009089261</v>
      </c>
      <c r="H36" s="4">
        <f>VLOOKUP($A36,'MP2-CBS(TQ)-kJ'!$A$2:$T$192,19,FALSE)+VLOOKUP($A36,'delta-CCSD(T)-fno-kJ'!$A$2:$I$192,8,FALSE)</f>
        <v>-4352.4560806380259</v>
      </c>
      <c r="I36" s="4">
        <f>VLOOKUP($A36,'MP2-CBS(TQ)-kJ'!$A$2:$T$192,20,FALSE)+VLOOKUP($A36,'delta-CCSD(T)-fno-kJ'!$A$2:$I$192,9,FALSE)</f>
        <v>-3498.7854075559394</v>
      </c>
    </row>
    <row r="37" spans="1:9" x14ac:dyDescent="0.25">
      <c r="A37" s="3" t="s">
        <v>27</v>
      </c>
      <c r="B37" s="4">
        <f t="shared" si="3"/>
        <v>-46.656634561284932</v>
      </c>
      <c r="C37" s="4">
        <f t="shared" si="1"/>
        <v>-60.698067826219926</v>
      </c>
      <c r="D37" s="4">
        <f t="shared" si="2"/>
        <v>14.041433264934994</v>
      </c>
      <c r="E37" s="4">
        <f>VLOOKUP($A37,'MP2-CBS(TQ)-kJ'!$A$2:$T$192,16,FALSE)+VLOOKUP($A37,'delta-CCSD(T)-fno-kJ'!$A$2:$I$192,5,FALSE)</f>
        <v>-5396.7241062522462</v>
      </c>
      <c r="F37" s="4">
        <f>VLOOKUP($A37,'MP2-CBS(TQ)-kJ'!$A$2:$T$192,17,FALSE)+VLOOKUP($A37,'delta-CCSD(T)-fno-kJ'!$A$2:$I$192,6,FALSE)</f>
        <v>-4363.2712910494583</v>
      </c>
      <c r="G37" s="4">
        <f>VLOOKUP($A37,'MP2-CBS(TQ)-kJ'!$A$2:$T$192,18,FALSE)+VLOOKUP($A37,'delta-CCSD(T)-fno-kJ'!$A$2:$I$192,7,FALSE)</f>
        <v>-972.75474737656793</v>
      </c>
      <c r="H37" s="4">
        <f>VLOOKUP($A37,'MP2-CBS(TQ)-kJ'!$A$2:$T$192,19,FALSE)+VLOOKUP($A37,'delta-CCSD(T)-fno-kJ'!$A$2:$I$192,8,FALSE)</f>
        <v>-4363.4629029422103</v>
      </c>
      <c r="I37" s="4">
        <f>VLOOKUP($A37,'MP2-CBS(TQ)-kJ'!$A$2:$T$192,20,FALSE)+VLOOKUP($A37,'delta-CCSD(T)-fno-kJ'!$A$2:$I$192,9,FALSE)</f>
        <v>-986.60456874875092</v>
      </c>
    </row>
    <row r="38" spans="1:9" x14ac:dyDescent="0.25">
      <c r="A38" s="3" t="s">
        <v>28</v>
      </c>
      <c r="B38" s="4">
        <f t="shared" si="3"/>
        <v>-33.197631558044918</v>
      </c>
      <c r="C38" s="4">
        <f t="shared" si="1"/>
        <v>-47.952877122184532</v>
      </c>
      <c r="D38" s="4">
        <f t="shared" si="2"/>
        <v>14.755245564139614</v>
      </c>
      <c r="E38" s="4">
        <f>VLOOKUP($A38,'MP2-CBS(TQ)-kJ'!$A$2:$T$192,16,FALSE)+VLOOKUP($A38,'delta-CCSD(T)-fno-kJ'!$A$2:$I$192,5,FALSE)</f>
        <v>-5387.3320636164899</v>
      </c>
      <c r="F38" s="4">
        <f>VLOOKUP($A38,'MP2-CBS(TQ)-kJ'!$A$2:$T$192,17,FALSE)+VLOOKUP($A38,'delta-CCSD(T)-fno-kJ'!$A$2:$I$192,6,FALSE)</f>
        <v>-4366.6244391196306</v>
      </c>
      <c r="G38" s="4">
        <f>VLOOKUP($A38,'MP2-CBS(TQ)-kJ'!$A$2:$T$192,18,FALSE)+VLOOKUP($A38,'delta-CCSD(T)-fno-kJ'!$A$2:$I$192,7,FALSE)</f>
        <v>-972.75474737467482</v>
      </c>
      <c r="H38" s="4">
        <f>VLOOKUP($A38,'MP2-CBS(TQ)-kJ'!$A$2:$T$192,19,FALSE)+VLOOKUP($A38,'delta-CCSD(T)-fno-kJ'!$A$2:$I$192,8,FALSE)</f>
        <v>-4366.6256336838169</v>
      </c>
      <c r="I38" s="4">
        <f>VLOOKUP($A38,'MP2-CBS(TQ)-kJ'!$A$2:$T$192,20,FALSE)+VLOOKUP($A38,'delta-CCSD(T)-fno-kJ'!$A$2:$I$192,9,FALSE)</f>
        <v>-987.5087983746281</v>
      </c>
    </row>
    <row r="39" spans="1:9" x14ac:dyDescent="0.25">
      <c r="A39" s="3" t="s">
        <v>29</v>
      </c>
      <c r="B39" s="4">
        <f t="shared" si="3"/>
        <v>-33.796995652765077</v>
      </c>
      <c r="C39" s="4">
        <f t="shared" si="1"/>
        <v>-47.966238815278871</v>
      </c>
      <c r="D39" s="4">
        <f t="shared" si="2"/>
        <v>14.169243162513794</v>
      </c>
      <c r="E39" s="4">
        <f>VLOOKUP($A39,'MP2-CBS(TQ)-kJ'!$A$2:$T$192,16,FALSE)+VLOOKUP($A39,'delta-CCSD(T)-fno-kJ'!$A$2:$I$192,5,FALSE)</f>
        <v>-5385.0370486663196</v>
      </c>
      <c r="F39" s="4">
        <f>VLOOKUP($A39,'MP2-CBS(TQ)-kJ'!$A$2:$T$192,17,FALSE)+VLOOKUP($A39,'delta-CCSD(T)-fno-kJ'!$A$2:$I$192,6,FALSE)</f>
        <v>-4364.3160624770499</v>
      </c>
      <c r="G39" s="4">
        <f>VLOOKUP($A39,'MP2-CBS(TQ)-kJ'!$A$2:$T$192,18,FALSE)+VLOOKUP($A39,'delta-CCSD(T)-fno-kJ'!$A$2:$I$192,7,FALSE)</f>
        <v>-972.75474737399088</v>
      </c>
      <c r="H39" s="4">
        <f>VLOOKUP($A39,'MP2-CBS(TQ)-kJ'!$A$2:$T$192,19,FALSE)+VLOOKUP($A39,'delta-CCSD(T)-fno-kJ'!$A$2:$I$192,8,FALSE)</f>
        <v>-4364.3387432738873</v>
      </c>
      <c r="I39" s="4">
        <f>VLOOKUP($A39,'MP2-CBS(TQ)-kJ'!$A$2:$T$192,20,FALSE)+VLOOKUP($A39,'delta-CCSD(T)-fno-kJ'!$A$2:$I$192,9,FALSE)</f>
        <v>-986.90130973966723</v>
      </c>
    </row>
    <row r="40" spans="1:9" x14ac:dyDescent="0.25">
      <c r="A40" s="3" t="s">
        <v>30</v>
      </c>
      <c r="B40" s="4">
        <f t="shared" si="3"/>
        <v>-46.164610942012132</v>
      </c>
      <c r="C40" s="4">
        <f t="shared" si="1"/>
        <v>-59.575494914113847</v>
      </c>
      <c r="D40" s="4">
        <f t="shared" si="2"/>
        <v>13.410883972101715</v>
      </c>
      <c r="E40" s="4">
        <f>VLOOKUP($A40,'MP2-CBS(TQ)-kJ'!$A$2:$T$192,16,FALSE)+VLOOKUP($A40,'delta-CCSD(T)-fno-kJ'!$A$2:$I$192,5,FALSE)</f>
        <v>-5397.6674663795611</v>
      </c>
      <c r="F40" s="4">
        <f>VLOOKUP($A40,'MP2-CBS(TQ)-kJ'!$A$2:$T$192,17,FALSE)+VLOOKUP($A40,'delta-CCSD(T)-fno-kJ'!$A$2:$I$192,6,FALSE)</f>
        <v>-4365.3372240908257</v>
      </c>
      <c r="G40" s="4">
        <f>VLOOKUP($A40,'MP2-CBS(TQ)-kJ'!$A$2:$T$192,18,FALSE)+VLOOKUP($A40,'delta-CCSD(T)-fno-kJ'!$A$2:$I$192,7,FALSE)</f>
        <v>-972.75474737462162</v>
      </c>
      <c r="H40" s="4">
        <f>VLOOKUP($A40,'MP2-CBS(TQ)-kJ'!$A$2:$T$192,19,FALSE)+VLOOKUP($A40,'delta-CCSD(T)-fno-kJ'!$A$2:$I$192,8,FALSE)</f>
        <v>-4365.586877063959</v>
      </c>
      <c r="I40" s="4">
        <f>VLOOKUP($A40,'MP2-CBS(TQ)-kJ'!$A$2:$T$192,20,FALSE)+VLOOKUP($A40,'delta-CCSD(T)-fno-kJ'!$A$2:$I$192,9,FALSE)</f>
        <v>-985.91597837358995</v>
      </c>
    </row>
    <row r="41" spans="1:9" x14ac:dyDescent="0.25">
      <c r="A41" s="3" t="s">
        <v>208</v>
      </c>
      <c r="B41" s="4">
        <f t="shared" si="3"/>
        <v>-40.098474630247551</v>
      </c>
      <c r="C41" s="4">
        <f t="shared" si="1"/>
        <v>-43.642878126117694</v>
      </c>
      <c r="D41" s="4">
        <f t="shared" si="2"/>
        <v>3.5444034958701423</v>
      </c>
      <c r="E41" s="4">
        <f>VLOOKUP($A41,'MP2-CBS(TQ)-kJ'!$A$2:$T$192,16,FALSE)+VLOOKUP($A41,'delta-CCSD(T)-fno-kJ'!$A$2:$I$192,5,FALSE)</f>
        <v>-5076.2073017863977</v>
      </c>
      <c r="F41" s="4">
        <f>VLOOKUP($A41,'MP2-CBS(TQ)-kJ'!$A$2:$T$192,17,FALSE)+VLOOKUP($A41,'delta-CCSD(T)-fno-kJ'!$A$2:$I$192,6,FALSE)</f>
        <v>-4363.1327651921401</v>
      </c>
      <c r="G41" s="4">
        <f>VLOOKUP($A41,'MP2-CBS(TQ)-kJ'!$A$2:$T$192,18,FALSE)+VLOOKUP($A41,'delta-CCSD(T)-fno-kJ'!$A$2:$I$192,7,FALSE)</f>
        <v>-669.43165846813986</v>
      </c>
      <c r="H41" s="4">
        <f>VLOOKUP($A41,'MP2-CBS(TQ)-kJ'!$A$2:$T$192,19,FALSE)+VLOOKUP($A41,'delta-CCSD(T)-fno-kJ'!$A$2:$I$192,8,FALSE)</f>
        <v>-4363.308285122358</v>
      </c>
      <c r="I41" s="4">
        <f>VLOOKUP($A41,'MP2-CBS(TQ)-kJ'!$A$2:$T$192,20,FALSE)+VLOOKUP($A41,'delta-CCSD(T)-fno-kJ'!$A$2:$I$192,9,FALSE)</f>
        <v>-672.80054203379211</v>
      </c>
    </row>
    <row r="42" spans="1:9" x14ac:dyDescent="0.25">
      <c r="A42" s="3" t="s">
        <v>209</v>
      </c>
      <c r="B42" s="4">
        <f t="shared" si="3"/>
        <v>-29.459489186824385</v>
      </c>
      <c r="C42" s="4">
        <f t="shared" si="1"/>
        <v>-33.278090639719949</v>
      </c>
      <c r="D42" s="4">
        <f t="shared" si="2"/>
        <v>3.8186014528955639</v>
      </c>
      <c r="E42" s="4">
        <f>VLOOKUP($A42,'MP2-CBS(TQ)-kJ'!$A$2:$T$192,16,FALSE)+VLOOKUP($A42,'delta-CCSD(T)-fno-kJ'!$A$2:$I$192,5,FALSE)</f>
        <v>-5070.1799872666261</v>
      </c>
      <c r="F42" s="4">
        <f>VLOOKUP($A42,'MP2-CBS(TQ)-kJ'!$A$2:$T$192,17,FALSE)+VLOOKUP($A42,'delta-CCSD(T)-fno-kJ'!$A$2:$I$192,6,FALSE)</f>
        <v>-4367.4702381588777</v>
      </c>
      <c r="G42" s="4">
        <f>VLOOKUP($A42,'MP2-CBS(TQ)-kJ'!$A$2:$T$192,18,FALSE)+VLOOKUP($A42,'delta-CCSD(T)-fno-kJ'!$A$2:$I$192,7,FALSE)</f>
        <v>-669.43165846802844</v>
      </c>
      <c r="H42" s="4">
        <f>VLOOKUP($A42,'MP2-CBS(TQ)-kJ'!$A$2:$T$192,19,FALSE)+VLOOKUP($A42,'delta-CCSD(T)-fno-kJ'!$A$2:$I$192,8,FALSE)</f>
        <v>-4367.4544298412984</v>
      </c>
      <c r="I42" s="4">
        <f>VLOOKUP($A42,'MP2-CBS(TQ)-kJ'!$A$2:$T$192,20,FALSE)+VLOOKUP($A42,'delta-CCSD(T)-fno-kJ'!$A$2:$I$192,9,FALSE)</f>
        <v>-673.26606823850329</v>
      </c>
    </row>
    <row r="43" spans="1:9" x14ac:dyDescent="0.25">
      <c r="A43" s="3" t="s">
        <v>210</v>
      </c>
      <c r="B43" s="4">
        <f t="shared" si="3"/>
        <v>-30.323224539192893</v>
      </c>
      <c r="C43" s="4">
        <f t="shared" si="1"/>
        <v>-34.008405675431391</v>
      </c>
      <c r="D43" s="4">
        <f t="shared" si="2"/>
        <v>3.6851811362384979</v>
      </c>
      <c r="E43" s="4">
        <f>VLOOKUP($A43,'MP2-CBS(TQ)-kJ'!$A$2:$T$192,16,FALSE)+VLOOKUP($A43,'delta-CCSD(T)-fno-kJ'!$A$2:$I$192,5,FALSE)</f>
        <v>-5068.5219132397424</v>
      </c>
      <c r="F43" s="4">
        <f>VLOOKUP($A43,'MP2-CBS(TQ)-kJ'!$A$2:$T$192,17,FALSE)+VLOOKUP($A43,'delta-CCSD(T)-fno-kJ'!$A$2:$I$192,6,FALSE)</f>
        <v>-4365.0818490962638</v>
      </c>
      <c r="G43" s="4">
        <f>VLOOKUP($A43,'MP2-CBS(TQ)-kJ'!$A$2:$T$192,18,FALSE)+VLOOKUP($A43,'delta-CCSD(T)-fno-kJ'!$A$2:$I$192,7,FALSE)</f>
        <v>-669.4316584680472</v>
      </c>
      <c r="H43" s="4">
        <f>VLOOKUP($A43,'MP2-CBS(TQ)-kJ'!$A$2:$T$192,19,FALSE)+VLOOKUP($A43,'delta-CCSD(T)-fno-kJ'!$A$2:$I$192,8,FALSE)</f>
        <v>-4365.0870982884044</v>
      </c>
      <c r="I43" s="4">
        <f>VLOOKUP($A43,'MP2-CBS(TQ)-kJ'!$A$2:$T$192,20,FALSE)+VLOOKUP($A43,'delta-CCSD(T)-fno-kJ'!$A$2:$I$192,9,FALSE)</f>
        <v>-673.11159041214512</v>
      </c>
    </row>
    <row r="44" spans="1:9" x14ac:dyDescent="0.25">
      <c r="A44" s="3" t="s">
        <v>211</v>
      </c>
      <c r="B44" s="4">
        <f t="shared" si="3"/>
        <v>-39.098968809268058</v>
      </c>
      <c r="C44" s="4">
        <f t="shared" si="1"/>
        <v>-42.53311799105029</v>
      </c>
      <c r="D44" s="4">
        <f t="shared" si="2"/>
        <v>3.4341491817822316</v>
      </c>
      <c r="E44" s="4">
        <f>VLOOKUP($A44,'MP2-CBS(TQ)-kJ'!$A$2:$T$192,16,FALSE)+VLOOKUP($A44,'delta-CCSD(T)-fno-kJ'!$A$2:$I$192,5,FALSE)</f>
        <v>-5076.7886213715747</v>
      </c>
      <c r="F44" s="4">
        <f>VLOOKUP($A44,'MP2-CBS(TQ)-kJ'!$A$2:$T$192,17,FALSE)+VLOOKUP($A44,'delta-CCSD(T)-fno-kJ'!$A$2:$I$192,6,FALSE)</f>
        <v>-4364.8238449125329</v>
      </c>
      <c r="G44" s="4">
        <f>VLOOKUP($A44,'MP2-CBS(TQ)-kJ'!$A$2:$T$192,18,FALSE)+VLOOKUP($A44,'delta-CCSD(T)-fno-kJ'!$A$2:$I$192,7,FALSE)</f>
        <v>-669.4316584679915</v>
      </c>
      <c r="H44" s="4">
        <f>VLOOKUP($A44,'MP2-CBS(TQ)-kJ'!$A$2:$T$192,19,FALSE)+VLOOKUP($A44,'delta-CCSD(T)-fno-kJ'!$A$2:$I$192,8,FALSE)</f>
        <v>-4365.0533888125783</v>
      </c>
      <c r="I44" s="4">
        <f>VLOOKUP($A44,'MP2-CBS(TQ)-kJ'!$A$2:$T$192,20,FALSE)+VLOOKUP($A44,'delta-CCSD(T)-fno-kJ'!$A$2:$I$192,9,FALSE)</f>
        <v>-672.6362637497283</v>
      </c>
    </row>
    <row r="45" spans="1:9" x14ac:dyDescent="0.25">
      <c r="A45" s="3" t="s">
        <v>212</v>
      </c>
      <c r="B45" s="4">
        <f t="shared" si="3"/>
        <v>-56.577737721429003</v>
      </c>
      <c r="C45" s="4">
        <f t="shared" si="1"/>
        <v>-58.402305227461056</v>
      </c>
      <c r="D45" s="4">
        <f t="shared" si="2"/>
        <v>1.8245675060320536</v>
      </c>
      <c r="E45" s="4">
        <f>VLOOKUP($A45,'MP2-CBS(TQ)-kJ'!$A$2:$T$192,16,FALSE)+VLOOKUP($A45,'delta-CCSD(T)-fno-kJ'!$A$2:$I$192,5,FALSE)</f>
        <v>-7114.47510403246</v>
      </c>
      <c r="F45" s="4">
        <f>VLOOKUP($A45,'MP2-CBS(TQ)-kJ'!$A$2:$T$192,17,FALSE)+VLOOKUP($A45,'delta-CCSD(T)-fno-kJ'!$A$2:$I$192,6,FALSE)</f>
        <v>-4353.651715791887</v>
      </c>
      <c r="G45" s="4">
        <f>VLOOKUP($A45,'MP2-CBS(TQ)-kJ'!$A$2:$T$192,18,FALSE)+VLOOKUP($A45,'delta-CCSD(T)-fno-kJ'!$A$2:$I$192,7,FALSE)</f>
        <v>-2702.4210830131119</v>
      </c>
      <c r="H45" s="4">
        <f>VLOOKUP($A45,'MP2-CBS(TQ)-kJ'!$A$2:$T$192,19,FALSE)+VLOOKUP($A45,'delta-CCSD(T)-fno-kJ'!$A$2:$I$192,8,FALSE)</f>
        <v>-4353.7594969049851</v>
      </c>
      <c r="I45" s="4">
        <f>VLOOKUP($A45,'MP2-CBS(TQ)-kJ'!$A$2:$T$192,20,FALSE)+VLOOKUP($A45,'delta-CCSD(T)-fno-kJ'!$A$2:$I$192,9,FALSE)</f>
        <v>-2704.1378694060459</v>
      </c>
    </row>
    <row r="46" spans="1:9" x14ac:dyDescent="0.25">
      <c r="A46" s="3" t="s">
        <v>213</v>
      </c>
      <c r="B46" s="4">
        <f t="shared" si="3"/>
        <v>-53.636323308944611</v>
      </c>
      <c r="C46" s="4">
        <f t="shared" si="1"/>
        <v>-55.354860702524093</v>
      </c>
      <c r="D46" s="4">
        <f t="shared" si="2"/>
        <v>1.7185373935794814</v>
      </c>
      <c r="E46" s="4">
        <f>VLOOKUP($A46,'MP2-CBS(TQ)-kJ'!$A$2:$T$192,16,FALSE)+VLOOKUP($A46,'delta-CCSD(T)-fno-kJ'!$A$2:$I$192,5,FALSE)</f>
        <v>-7111.4698100243531</v>
      </c>
      <c r="F46" s="4">
        <f>VLOOKUP($A46,'MP2-CBS(TQ)-kJ'!$A$2:$T$192,17,FALSE)+VLOOKUP($A46,'delta-CCSD(T)-fno-kJ'!$A$2:$I$192,6,FALSE)</f>
        <v>-4353.9401655107322</v>
      </c>
      <c r="G46" s="4">
        <f>VLOOKUP($A46,'MP2-CBS(TQ)-kJ'!$A$2:$T$192,18,FALSE)+VLOOKUP($A46,'delta-CCSD(T)-fno-kJ'!$A$2:$I$192,7,FALSE)</f>
        <v>-2702.1747838110969</v>
      </c>
      <c r="H46" s="4">
        <f>VLOOKUP($A46,'MP2-CBS(TQ)-kJ'!$A$2:$T$192,19,FALSE)+VLOOKUP($A46,'delta-CCSD(T)-fno-kJ'!$A$2:$I$192,8,FALSE)</f>
        <v>-4354.051075119206</v>
      </c>
      <c r="I46" s="4">
        <f>VLOOKUP($A46,'MP2-CBS(TQ)-kJ'!$A$2:$T$192,20,FALSE)+VLOOKUP($A46,'delta-CCSD(T)-fno-kJ'!$A$2:$I$192,9,FALSE)</f>
        <v>-2703.7824115962026</v>
      </c>
    </row>
    <row r="47" spans="1:9" x14ac:dyDescent="0.25">
      <c r="A47" s="3" t="s">
        <v>214</v>
      </c>
      <c r="B47" s="4">
        <f t="shared" si="3"/>
        <v>-56.734561215341273</v>
      </c>
      <c r="C47" s="4">
        <f t="shared" si="1"/>
        <v>-58.553306967769913</v>
      </c>
      <c r="D47" s="4">
        <f t="shared" si="2"/>
        <v>1.8187457524286401</v>
      </c>
      <c r="E47" s="4">
        <f>VLOOKUP($A47,'MP2-CBS(TQ)-kJ'!$A$2:$T$192,16,FALSE)+VLOOKUP($A47,'delta-CCSD(T)-fno-kJ'!$A$2:$I$192,5,FALSE)</f>
        <v>-7116.0745933221178</v>
      </c>
      <c r="F47" s="4">
        <f>VLOOKUP($A47,'MP2-CBS(TQ)-kJ'!$A$2:$T$192,17,FALSE)+VLOOKUP($A47,'delta-CCSD(T)-fno-kJ'!$A$2:$I$192,6,FALSE)</f>
        <v>-4355.4696064973987</v>
      </c>
      <c r="G47" s="4">
        <f>VLOOKUP($A47,'MP2-CBS(TQ)-kJ'!$A$2:$T$192,18,FALSE)+VLOOKUP($A47,'delta-CCSD(T)-fno-kJ'!$A$2:$I$192,7,FALSE)</f>
        <v>-2702.0516798569492</v>
      </c>
      <c r="H47" s="4">
        <f>VLOOKUP($A47,'MP2-CBS(TQ)-kJ'!$A$2:$T$192,19,FALSE)+VLOOKUP($A47,'delta-CCSD(T)-fno-kJ'!$A$2:$I$192,8,FALSE)</f>
        <v>-4355.6455781694794</v>
      </c>
      <c r="I47" s="4">
        <f>VLOOKUP($A47,'MP2-CBS(TQ)-kJ'!$A$2:$T$192,20,FALSE)+VLOOKUP($A47,'delta-CCSD(T)-fno-kJ'!$A$2:$I$192,9,FALSE)</f>
        <v>-2703.6944539372971</v>
      </c>
    </row>
    <row r="48" spans="1:9" x14ac:dyDescent="0.25">
      <c r="A48" s="3" t="s">
        <v>215</v>
      </c>
      <c r="B48" s="4">
        <f t="shared" si="3"/>
        <v>-54.057330166166139</v>
      </c>
      <c r="C48" s="4">
        <f t="shared" si="1"/>
        <v>-55.851758364141915</v>
      </c>
      <c r="D48" s="4">
        <f t="shared" si="2"/>
        <v>1.7944281979757761</v>
      </c>
      <c r="E48" s="4">
        <f>VLOOKUP($A48,'MP2-CBS(TQ)-kJ'!$A$2:$T$192,16,FALSE)+VLOOKUP($A48,'delta-CCSD(T)-fno-kJ'!$A$2:$I$192,5,FALSE)</f>
        <v>-7111.5026786579392</v>
      </c>
      <c r="F48" s="4">
        <f>VLOOKUP($A48,'MP2-CBS(TQ)-kJ'!$A$2:$T$192,17,FALSE)+VLOOKUP($A48,'delta-CCSD(T)-fno-kJ'!$A$2:$I$192,6,FALSE)</f>
        <v>-4353.5775692059242</v>
      </c>
      <c r="G48" s="4">
        <f>VLOOKUP($A48,'MP2-CBS(TQ)-kJ'!$A$2:$T$192,18,FALSE)+VLOOKUP($A48,'delta-CCSD(T)-fno-kJ'!$A$2:$I$192,7,FALSE)</f>
        <v>-2702.0733510878731</v>
      </c>
      <c r="H48" s="4">
        <f>VLOOKUP($A48,'MP2-CBS(TQ)-kJ'!$A$2:$T$192,19,FALSE)+VLOOKUP($A48,'delta-CCSD(T)-fno-kJ'!$A$2:$I$192,8,FALSE)</f>
        <v>-4353.7590981466255</v>
      </c>
      <c r="I48" s="4">
        <f>VLOOKUP($A48,'MP2-CBS(TQ)-kJ'!$A$2:$T$192,20,FALSE)+VLOOKUP($A48,'delta-CCSD(T)-fno-kJ'!$A$2:$I$192,9,FALSE)</f>
        <v>-2703.6862503451475</v>
      </c>
    </row>
    <row r="49" spans="1:9" x14ac:dyDescent="0.25">
      <c r="A49" s="3" t="s">
        <v>216</v>
      </c>
      <c r="B49" s="4">
        <f t="shared" si="3"/>
        <v>-55.500800196006821</v>
      </c>
      <c r="C49" s="4">
        <f t="shared" si="1"/>
        <v>-57.304657495106767</v>
      </c>
      <c r="D49" s="4">
        <f t="shared" si="2"/>
        <v>1.8038572990999455</v>
      </c>
      <c r="E49" s="4">
        <f>VLOOKUP($A49,'MP2-CBS(TQ)-kJ'!$A$2:$T$192,16,FALSE)+VLOOKUP($A49,'delta-CCSD(T)-fno-kJ'!$A$2:$I$192,5,FALSE)</f>
        <v>-7112.8018757677501</v>
      </c>
      <c r="F49" s="4">
        <f>VLOOKUP($A49,'MP2-CBS(TQ)-kJ'!$A$2:$T$192,17,FALSE)+VLOOKUP($A49,'delta-CCSD(T)-fno-kJ'!$A$2:$I$192,6,FALSE)</f>
        <v>-4353.6760640761968</v>
      </c>
      <c r="G49" s="4">
        <f>VLOOKUP($A49,'MP2-CBS(TQ)-kJ'!$A$2:$T$192,18,FALSE)+VLOOKUP($A49,'delta-CCSD(T)-fno-kJ'!$A$2:$I$192,7,FALSE)</f>
        <v>-2701.8211541964465</v>
      </c>
      <c r="H49" s="4">
        <f>VLOOKUP($A49,'MP2-CBS(TQ)-kJ'!$A$2:$T$192,19,FALSE)+VLOOKUP($A49,'delta-CCSD(T)-fno-kJ'!$A$2:$I$192,8,FALSE)</f>
        <v>-4353.8374533506458</v>
      </c>
      <c r="I49" s="4">
        <f>VLOOKUP($A49,'MP2-CBS(TQ)-kJ'!$A$2:$T$192,20,FALSE)+VLOOKUP($A49,'delta-CCSD(T)-fno-kJ'!$A$2:$I$192,9,FALSE)</f>
        <v>-2703.4636222210975</v>
      </c>
    </row>
    <row r="50" spans="1:9" x14ac:dyDescent="0.25">
      <c r="A50" s="3" t="s">
        <v>217</v>
      </c>
      <c r="B50" s="4">
        <f t="shared" si="3"/>
        <v>-55.599655222494675</v>
      </c>
      <c r="C50" s="4">
        <f t="shared" si="1"/>
        <v>-57.307250762339208</v>
      </c>
      <c r="D50" s="4">
        <f t="shared" si="2"/>
        <v>1.7075955398445331</v>
      </c>
      <c r="E50" s="4">
        <f>VLOOKUP($A50,'MP2-CBS(TQ)-kJ'!$A$2:$T$192,16,FALSE)+VLOOKUP($A50,'delta-CCSD(T)-fno-kJ'!$A$2:$I$192,5,FALSE)</f>
        <v>-7112.7352616780536</v>
      </c>
      <c r="F50" s="4">
        <f>VLOOKUP($A50,'MP2-CBS(TQ)-kJ'!$A$2:$T$192,17,FALSE)+VLOOKUP($A50,'delta-CCSD(T)-fno-kJ'!$A$2:$I$192,6,FALSE)</f>
        <v>-4353.4590062179404</v>
      </c>
      <c r="G50" s="4">
        <f>VLOOKUP($A50,'MP2-CBS(TQ)-kJ'!$A$2:$T$192,18,FALSE)+VLOOKUP($A50,'delta-CCSD(T)-fno-kJ'!$A$2:$I$192,7,FALSE)</f>
        <v>-2701.9690046977739</v>
      </c>
      <c r="H50" s="4">
        <f>VLOOKUP($A50,'MP2-CBS(TQ)-kJ'!$A$2:$T$192,19,FALSE)+VLOOKUP($A50,'delta-CCSD(T)-fno-kJ'!$A$2:$I$192,8,FALSE)</f>
        <v>-4353.5846953676473</v>
      </c>
      <c r="I50" s="4">
        <f>VLOOKUP($A50,'MP2-CBS(TQ)-kJ'!$A$2:$T$192,20,FALSE)+VLOOKUP($A50,'delta-CCSD(T)-fno-kJ'!$A$2:$I$192,9,FALSE)</f>
        <v>-2703.5509110879116</v>
      </c>
    </row>
    <row r="51" spans="1:9" x14ac:dyDescent="0.25">
      <c r="A51" s="3" t="s">
        <v>218</v>
      </c>
      <c r="B51" s="4">
        <f t="shared" si="3"/>
        <v>-47.251897821111015</v>
      </c>
      <c r="C51" s="4">
        <f t="shared" si="1"/>
        <v>-50.274084731762741</v>
      </c>
      <c r="D51" s="4">
        <f t="shared" si="2"/>
        <v>3.0221869106517261</v>
      </c>
      <c r="E51" s="4">
        <f>VLOOKUP($A51,'MP2-CBS(TQ)-kJ'!$A$2:$T$192,16,FALSE)+VLOOKUP($A51,'delta-CCSD(T)-fno-kJ'!$A$2:$I$192,5,FALSE)</f>
        <v>-7809.9497267887655</v>
      </c>
      <c r="F51" s="4">
        <f>VLOOKUP($A51,'MP2-CBS(TQ)-kJ'!$A$2:$T$192,17,FALSE)+VLOOKUP($A51,'delta-CCSD(T)-fno-kJ'!$A$2:$I$192,6,FALSE)</f>
        <v>-4355.0815363739057</v>
      </c>
      <c r="G51" s="4">
        <f>VLOOKUP($A51,'MP2-CBS(TQ)-kJ'!$A$2:$T$192,18,FALSE)+VLOOKUP($A51,'delta-CCSD(T)-fno-kJ'!$A$2:$I$192,7,FALSE)</f>
        <v>-3404.594105683097</v>
      </c>
      <c r="H51" s="4">
        <f>VLOOKUP($A51,'MP2-CBS(TQ)-kJ'!$A$2:$T$192,19,FALSE)+VLOOKUP($A51,'delta-CCSD(T)-fno-kJ'!$A$2:$I$192,8,FALSE)</f>
        <v>-4355.2828294153114</v>
      </c>
      <c r="I51" s="4">
        <f>VLOOKUP($A51,'MP2-CBS(TQ)-kJ'!$A$2:$T$192,20,FALSE)+VLOOKUP($A51,'delta-CCSD(T)-fno-kJ'!$A$2:$I$192,9,FALSE)</f>
        <v>-3407.414999552343</v>
      </c>
    </row>
    <row r="52" spans="1:9" x14ac:dyDescent="0.25">
      <c r="A52" s="3" t="s">
        <v>219</v>
      </c>
      <c r="B52" s="4">
        <f t="shared" si="3"/>
        <v>-42.956040463326644</v>
      </c>
      <c r="C52" s="4">
        <f t="shared" si="1"/>
        <v>-45.869776008937151</v>
      </c>
      <c r="D52" s="4">
        <f t="shared" si="2"/>
        <v>2.913735545610507</v>
      </c>
      <c r="E52" s="4">
        <f>VLOOKUP($A52,'MP2-CBS(TQ)-kJ'!$A$2:$T$192,16,FALSE)+VLOOKUP($A52,'delta-CCSD(T)-fno-kJ'!$A$2:$I$192,5,FALSE)</f>
        <v>-7803.7819489083176</v>
      </c>
      <c r="F52" s="4">
        <f>VLOOKUP($A52,'MP2-CBS(TQ)-kJ'!$A$2:$T$192,17,FALSE)+VLOOKUP($A52,'delta-CCSD(T)-fno-kJ'!$A$2:$I$192,6,FALSE)</f>
        <v>-4353.1150491095032</v>
      </c>
      <c r="G52" s="4">
        <f>VLOOKUP($A52,'MP2-CBS(TQ)-kJ'!$A$2:$T$192,18,FALSE)+VLOOKUP($A52,'delta-CCSD(T)-fno-kJ'!$A$2:$I$192,7,FALSE)</f>
        <v>-3404.7971237898773</v>
      </c>
      <c r="H52" s="4">
        <f>VLOOKUP($A52,'MP2-CBS(TQ)-kJ'!$A$2:$T$192,19,FALSE)+VLOOKUP($A52,'delta-CCSD(T)-fno-kJ'!$A$2:$I$192,8,FALSE)</f>
        <v>-4353.3542923994228</v>
      </c>
      <c r="I52" s="4">
        <f>VLOOKUP($A52,'MP2-CBS(TQ)-kJ'!$A$2:$T$192,20,FALSE)+VLOOKUP($A52,'delta-CCSD(T)-fno-kJ'!$A$2:$I$192,9,FALSE)</f>
        <v>-3407.4716160455682</v>
      </c>
    </row>
    <row r="53" spans="1:9" x14ac:dyDescent="0.25">
      <c r="A53" s="3" t="s">
        <v>220</v>
      </c>
      <c r="B53" s="4">
        <f t="shared" si="3"/>
        <v>508.42839588281822</v>
      </c>
      <c r="C53" s="4">
        <f t="shared" si="1"/>
        <v>503.59812396782945</v>
      </c>
      <c r="D53" s="4">
        <f t="shared" si="2"/>
        <v>4.8302719149887707</v>
      </c>
      <c r="E53" s="4">
        <f>VLOOKUP($A53,'MP2-CBS(TQ)-kJ'!$A$2:$T$192,16,FALSE)+VLOOKUP($A53,'delta-CCSD(T)-fno-kJ'!$A$2:$I$192,5,FALSE)</f>
        <v>-14236.449691538975</v>
      </c>
      <c r="F53" s="4">
        <f>VLOOKUP($A53,'MP2-CBS(TQ)-kJ'!$A$2:$T$192,17,FALSE)+VLOOKUP($A53,'delta-CCSD(T)-fno-kJ'!$A$2:$I$192,6,FALSE)</f>
        <v>-4353.6413330097184</v>
      </c>
      <c r="G53" s="4">
        <f>VLOOKUP($A53,'MP2-CBS(TQ)-kJ'!$A$2:$T$192,18,FALSE)+VLOOKUP($A53,'delta-CCSD(T)-fno-kJ'!$A$2:$I$192,7,FALSE)</f>
        <v>-10386.406482497086</v>
      </c>
      <c r="H53" s="4">
        <f>VLOOKUP($A53,'MP2-CBS(TQ)-kJ'!$A$2:$T$192,19,FALSE)+VLOOKUP($A53,'delta-CCSD(T)-fno-kJ'!$A$2:$I$192,8,FALSE)</f>
        <v>-4353.9366423811343</v>
      </c>
      <c r="I53" s="4">
        <f>VLOOKUP($A53,'MP2-CBS(TQ)-kJ'!$A$2:$T$192,20,FALSE)+VLOOKUP($A53,'delta-CCSD(T)-fno-kJ'!$A$2:$I$192,9,FALSE)</f>
        <v>-10390.94144504066</v>
      </c>
    </row>
    <row r="54" spans="1:9" x14ac:dyDescent="0.25">
      <c r="A54" s="3" t="s">
        <v>221</v>
      </c>
      <c r="B54" s="4">
        <f t="shared" si="3"/>
        <v>536.42524416980086</v>
      </c>
      <c r="C54" s="4">
        <f t="shared" si="1"/>
        <v>532.41584182435508</v>
      </c>
      <c r="D54" s="4">
        <f t="shared" si="2"/>
        <v>4.0094023454457783</v>
      </c>
      <c r="E54" s="4">
        <f>VLOOKUP($A54,'MP2-CBS(TQ)-kJ'!$A$2:$T$192,16,FALSE)+VLOOKUP($A54,'delta-CCSD(T)-fno-kJ'!$A$2:$I$192,5,FALSE)</f>
        <v>-14207.91306439919</v>
      </c>
      <c r="F54" s="4">
        <f>VLOOKUP($A54,'MP2-CBS(TQ)-kJ'!$A$2:$T$192,17,FALSE)+VLOOKUP($A54,'delta-CCSD(T)-fno-kJ'!$A$2:$I$192,6,FALSE)</f>
        <v>-4355.4523424490471</v>
      </c>
      <c r="G54" s="4">
        <f>VLOOKUP($A54,'MP2-CBS(TQ)-kJ'!$A$2:$T$192,18,FALSE)+VLOOKUP($A54,'delta-CCSD(T)-fno-kJ'!$A$2:$I$192,7,FALSE)</f>
        <v>-10384.876563774498</v>
      </c>
      <c r="H54" s="4">
        <f>VLOOKUP($A54,'MP2-CBS(TQ)-kJ'!$A$2:$T$192,19,FALSE)+VLOOKUP($A54,'delta-CCSD(T)-fno-kJ'!$A$2:$I$192,8,FALSE)</f>
        <v>-4355.4182616701228</v>
      </c>
      <c r="I54" s="4">
        <f>VLOOKUP($A54,'MP2-CBS(TQ)-kJ'!$A$2:$T$192,20,FALSE)+VLOOKUP($A54,'delta-CCSD(T)-fno-kJ'!$A$2:$I$192,9,FALSE)</f>
        <v>-10388.920046898867</v>
      </c>
    </row>
    <row r="55" spans="1:9" x14ac:dyDescent="0.25">
      <c r="A55" s="3" t="s">
        <v>222</v>
      </c>
      <c r="B55" s="4">
        <f t="shared" si="3"/>
        <v>539.12441275683341</v>
      </c>
      <c r="C55" s="4">
        <f t="shared" si="1"/>
        <v>534.91575274840216</v>
      </c>
      <c r="D55" s="4">
        <f t="shared" si="2"/>
        <v>4.2086600084312522</v>
      </c>
      <c r="E55" s="4">
        <f>VLOOKUP($A55,'MP2-CBS(TQ)-kJ'!$A$2:$T$192,16,FALSE)+VLOOKUP($A55,'delta-CCSD(T)-fno-kJ'!$A$2:$I$192,5,FALSE)</f>
        <v>-14204.401582556191</v>
      </c>
      <c r="F55" s="4">
        <f>VLOOKUP($A55,'MP2-CBS(TQ)-kJ'!$A$2:$T$192,17,FALSE)+VLOOKUP($A55,'delta-CCSD(T)-fno-kJ'!$A$2:$I$192,6,FALSE)</f>
        <v>-4353.999607329527</v>
      </c>
      <c r="G55" s="4">
        <f>VLOOKUP($A55,'MP2-CBS(TQ)-kJ'!$A$2:$T$192,18,FALSE)+VLOOKUP($A55,'delta-CCSD(T)-fno-kJ'!$A$2:$I$192,7,FALSE)</f>
        <v>-10385.317727975067</v>
      </c>
      <c r="H55" s="4">
        <f>VLOOKUP($A55,'MP2-CBS(TQ)-kJ'!$A$2:$T$192,19,FALSE)+VLOOKUP($A55,'delta-CCSD(T)-fno-kJ'!$A$2:$I$192,8,FALSE)</f>
        <v>-4354.1401556102301</v>
      </c>
      <c r="I55" s="4">
        <f>VLOOKUP($A55,'MP2-CBS(TQ)-kJ'!$A$2:$T$192,20,FALSE)+VLOOKUP($A55,'delta-CCSD(T)-fno-kJ'!$A$2:$I$192,9,FALSE)</f>
        <v>-10389.385839702794</v>
      </c>
    </row>
    <row r="56" spans="1:9" x14ac:dyDescent="0.25">
      <c r="A56" s="3" t="s">
        <v>223</v>
      </c>
      <c r="B56" s="4">
        <f t="shared" si="3"/>
        <v>517.53512811651126</v>
      </c>
      <c r="C56" s="4">
        <f t="shared" si="1"/>
        <v>513.20702784175955</v>
      </c>
      <c r="D56" s="4">
        <f t="shared" si="2"/>
        <v>4.328100274751705</v>
      </c>
      <c r="E56" s="4">
        <f>VLOOKUP($A56,'MP2-CBS(TQ)-kJ'!$A$2:$T$192,16,FALSE)+VLOOKUP($A56,'delta-CCSD(T)-fno-kJ'!$A$2:$I$192,5,FALSE)</f>
        <v>-14227.452270432394</v>
      </c>
      <c r="F56" s="4">
        <f>VLOOKUP($A56,'MP2-CBS(TQ)-kJ'!$A$2:$T$192,17,FALSE)+VLOOKUP($A56,'delta-CCSD(T)-fno-kJ'!$A$2:$I$192,6,FALSE)</f>
        <v>-4353.1350480900537</v>
      </c>
      <c r="G56" s="4">
        <f>VLOOKUP($A56,'MP2-CBS(TQ)-kJ'!$A$2:$T$192,18,FALSE)+VLOOKUP($A56,'delta-CCSD(T)-fno-kJ'!$A$2:$I$192,7,FALSE)</f>
        <v>-10387.524250184098</v>
      </c>
      <c r="H56" s="4">
        <f>VLOOKUP($A56,'MP2-CBS(TQ)-kJ'!$A$2:$T$192,19,FALSE)+VLOOKUP($A56,'delta-CCSD(T)-fno-kJ'!$A$2:$I$192,8,FALSE)</f>
        <v>-4353.4060847160072</v>
      </c>
      <c r="I56" s="4">
        <f>VLOOKUP($A56,'MP2-CBS(TQ)-kJ'!$A$2:$T$192,20,FALSE)+VLOOKUP($A56,'delta-CCSD(T)-fno-kJ'!$A$2:$I$192,9,FALSE)</f>
        <v>-10391.581313832898</v>
      </c>
    </row>
    <row r="57" spans="1:9" x14ac:dyDescent="0.25">
      <c r="A57" s="3" t="s">
        <v>224</v>
      </c>
      <c r="B57" s="4">
        <f t="shared" si="3"/>
        <v>-39.876609220877981</v>
      </c>
      <c r="C57" s="4">
        <f t="shared" si="1"/>
        <v>-44.082409984816877</v>
      </c>
      <c r="D57" s="4">
        <f t="shared" si="2"/>
        <v>4.2058007639388961</v>
      </c>
      <c r="E57" s="4">
        <f>VLOOKUP($A57,'MP2-CBS(TQ)-kJ'!$A$2:$T$192,16,FALSE)+VLOOKUP($A57,'delta-CCSD(T)-fno-kJ'!$A$2:$I$192,5,FALSE)</f>
        <v>-9703.7145029671119</v>
      </c>
      <c r="F57" s="4">
        <f>VLOOKUP($A57,'MP2-CBS(TQ)-kJ'!$A$2:$T$192,17,FALSE)+VLOOKUP($A57,'delta-CCSD(T)-fno-kJ'!$A$2:$I$192,6,FALSE)</f>
        <v>-4353.2652235196856</v>
      </c>
      <c r="G57" s="4">
        <f>VLOOKUP($A57,'MP2-CBS(TQ)-kJ'!$A$2:$T$192,18,FALSE)+VLOOKUP($A57,'delta-CCSD(T)-fno-kJ'!$A$2:$I$192,7,FALSE)</f>
        <v>-5306.3668694626094</v>
      </c>
      <c r="H57" s="4">
        <f>VLOOKUP($A57,'MP2-CBS(TQ)-kJ'!$A$2:$T$192,19,FALSE)+VLOOKUP($A57,'delta-CCSD(T)-fno-kJ'!$A$2:$I$192,8,FALSE)</f>
        <v>-4353.4474524787665</v>
      </c>
      <c r="I57" s="4">
        <f>VLOOKUP($A57,'MP2-CBS(TQ)-kJ'!$A$2:$T$192,20,FALSE)+VLOOKUP($A57,'delta-CCSD(T)-fno-kJ'!$A$2:$I$192,9,FALSE)</f>
        <v>-5310.3904412674674</v>
      </c>
    </row>
    <row r="58" spans="1:9" x14ac:dyDescent="0.25">
      <c r="A58" s="3" t="s">
        <v>225</v>
      </c>
      <c r="B58" s="4">
        <f t="shared" si="3"/>
        <v>-36.288394476771828</v>
      </c>
      <c r="C58" s="4">
        <f t="shared" si="1"/>
        <v>-39.974681086221608</v>
      </c>
      <c r="D58" s="4">
        <f t="shared" si="2"/>
        <v>3.6862866094497804</v>
      </c>
      <c r="E58" s="4">
        <f>VLOOKUP($A58,'MP2-CBS(TQ)-kJ'!$A$2:$T$192,16,FALSE)+VLOOKUP($A58,'delta-CCSD(T)-fno-kJ'!$A$2:$I$192,5,FALSE)</f>
        <v>-9698.6795779762197</v>
      </c>
      <c r="F58" s="4">
        <f>VLOOKUP($A58,'MP2-CBS(TQ)-kJ'!$A$2:$T$192,17,FALSE)+VLOOKUP($A58,'delta-CCSD(T)-fno-kJ'!$A$2:$I$192,6,FALSE)</f>
        <v>-4352.2941516364144</v>
      </c>
      <c r="G58" s="4">
        <f>VLOOKUP($A58,'MP2-CBS(TQ)-kJ'!$A$2:$T$192,18,FALSE)+VLOOKUP($A58,'delta-CCSD(T)-fno-kJ'!$A$2:$I$192,7,FALSE)</f>
        <v>-5306.4107452535836</v>
      </c>
      <c r="H58" s="4">
        <f>VLOOKUP($A58,'MP2-CBS(TQ)-kJ'!$A$2:$T$192,19,FALSE)+VLOOKUP($A58,'delta-CCSD(T)-fno-kJ'!$A$2:$I$192,8,FALSE)</f>
        <v>-4352.4794327309201</v>
      </c>
      <c r="I58" s="4">
        <f>VLOOKUP($A58,'MP2-CBS(TQ)-kJ'!$A$2:$T$192,20,FALSE)+VLOOKUP($A58,'delta-CCSD(T)-fno-kJ'!$A$2:$I$192,9,FALSE)</f>
        <v>-5309.9117507685278</v>
      </c>
    </row>
    <row r="59" spans="1:9" x14ac:dyDescent="0.25">
      <c r="A59" s="3" t="s">
        <v>226</v>
      </c>
      <c r="B59" s="4">
        <f t="shared" si="3"/>
        <v>-46.731271912367447</v>
      </c>
      <c r="C59" s="4">
        <f t="shared" si="1"/>
        <v>-49.534209207780805</v>
      </c>
      <c r="D59" s="4">
        <f t="shared" si="2"/>
        <v>2.8029372954133578</v>
      </c>
      <c r="E59" s="4">
        <f>VLOOKUP($A59,'MP2-CBS(TQ)-kJ'!$A$2:$T$192,16,FALSE)+VLOOKUP($A59,'delta-CCSD(T)-fno-kJ'!$A$2:$I$192,5,FALSE)</f>
        <v>-10706.497121605134</v>
      </c>
      <c r="F59" s="4">
        <f>VLOOKUP($A59,'MP2-CBS(TQ)-kJ'!$A$2:$T$192,17,FALSE)+VLOOKUP($A59,'delta-CCSD(T)-fno-kJ'!$A$2:$I$192,6,FALSE)</f>
        <v>-4354.7742285105169</v>
      </c>
      <c r="G59" s="4">
        <f>VLOOKUP($A59,'MP2-CBS(TQ)-kJ'!$A$2:$T$192,18,FALSE)+VLOOKUP($A59,'delta-CCSD(T)-fno-kJ'!$A$2:$I$192,7,FALSE)</f>
        <v>-6302.1886838868368</v>
      </c>
      <c r="H59" s="4">
        <f>VLOOKUP($A59,'MP2-CBS(TQ)-kJ'!$A$2:$T$192,19,FALSE)+VLOOKUP($A59,'delta-CCSD(T)-fno-kJ'!$A$2:$I$192,8,FALSE)</f>
        <v>-4354.9709300778914</v>
      </c>
      <c r="I59" s="4">
        <f>VLOOKUP($A59,'MP2-CBS(TQ)-kJ'!$A$2:$T$192,20,FALSE)+VLOOKUP($A59,'delta-CCSD(T)-fno-kJ'!$A$2:$I$192,9,FALSE)</f>
        <v>-6304.7949196148757</v>
      </c>
    </row>
    <row r="60" spans="1:9" x14ac:dyDescent="0.25">
      <c r="A60" s="3" t="s">
        <v>227</v>
      </c>
      <c r="B60" s="4">
        <f t="shared" si="3"/>
        <v>-41.657742024064646</v>
      </c>
      <c r="C60" s="4">
        <f t="shared" si="1"/>
        <v>-44.387070476404006</v>
      </c>
      <c r="D60" s="4">
        <f t="shared" si="2"/>
        <v>2.7293284523393595</v>
      </c>
      <c r="E60" s="4">
        <f>VLOOKUP($A60,'MP2-CBS(TQ)-kJ'!$A$2:$T$192,16,FALSE)+VLOOKUP($A60,'delta-CCSD(T)-fno-kJ'!$A$2:$I$192,5,FALSE)</f>
        <v>-10699.894804617725</v>
      </c>
      <c r="F60" s="4">
        <f>VLOOKUP($A60,'MP2-CBS(TQ)-kJ'!$A$2:$T$192,17,FALSE)+VLOOKUP($A60,'delta-CCSD(T)-fno-kJ'!$A$2:$I$192,6,FALSE)</f>
        <v>-4353.1422039970266</v>
      </c>
      <c r="G60" s="4">
        <f>VLOOKUP($A60,'MP2-CBS(TQ)-kJ'!$A$2:$T$192,18,FALSE)+VLOOKUP($A60,'delta-CCSD(T)-fno-kJ'!$A$2:$I$192,7,FALSE)</f>
        <v>-6302.3655301442941</v>
      </c>
      <c r="H60" s="4">
        <f>VLOOKUP($A60,'MP2-CBS(TQ)-kJ'!$A$2:$T$192,19,FALSE)+VLOOKUP($A60,'delta-CCSD(T)-fno-kJ'!$A$2:$I$192,8,FALSE)</f>
        <v>-4353.3857361291639</v>
      </c>
      <c r="I60" s="4">
        <f>VLOOKUP($A60,'MP2-CBS(TQ)-kJ'!$A$2:$T$192,20,FALSE)+VLOOKUP($A60,'delta-CCSD(T)-fno-kJ'!$A$2:$I$192,9,FALSE)</f>
        <v>-6304.8513264644962</v>
      </c>
    </row>
    <row r="61" spans="1:9" x14ac:dyDescent="0.25">
      <c r="A61" s="3" t="s">
        <v>228</v>
      </c>
      <c r="B61" s="4">
        <f t="shared" si="3"/>
        <v>-33.068094527375251</v>
      </c>
      <c r="C61" s="4">
        <f t="shared" si="1"/>
        <v>-36.29727272909804</v>
      </c>
      <c r="D61" s="4">
        <f t="shared" si="2"/>
        <v>3.2291782017227888</v>
      </c>
      <c r="E61" s="4">
        <f>VLOOKUP($A61,'MP2-CBS(TQ)-kJ'!$A$2:$T$192,16,FALSE)+VLOOKUP($A61,'delta-CCSD(T)-fno-kJ'!$A$2:$I$192,5,FALSE)</f>
        <v>-8033.6844590987084</v>
      </c>
      <c r="F61" s="4">
        <f>VLOOKUP($A61,'MP2-CBS(TQ)-kJ'!$A$2:$T$192,17,FALSE)+VLOOKUP($A61,'delta-CCSD(T)-fno-kJ'!$A$2:$I$192,6,FALSE)</f>
        <v>-4503.1869007902824</v>
      </c>
      <c r="G61" s="4">
        <f>VLOOKUP($A61,'MP2-CBS(TQ)-kJ'!$A$2:$T$192,18,FALSE)+VLOOKUP($A61,'delta-CCSD(T)-fno-kJ'!$A$2:$I$192,7,FALSE)</f>
        <v>-3494.200285579328</v>
      </c>
      <c r="H61" s="4">
        <f>VLOOKUP($A61,'MP2-CBS(TQ)-kJ'!$A$2:$T$192,19,FALSE)+VLOOKUP($A61,'delta-CCSD(T)-fno-kJ'!$A$2:$I$192,8,FALSE)</f>
        <v>-4503.1177888629063</v>
      </c>
      <c r="I61" s="4">
        <f>VLOOKUP($A61,'MP2-CBS(TQ)-kJ'!$A$2:$T$192,20,FALSE)+VLOOKUP($A61,'delta-CCSD(T)-fno-kJ'!$A$2:$I$192,9,FALSE)</f>
        <v>-3497.4985757084269</v>
      </c>
    </row>
    <row r="62" spans="1:9" x14ac:dyDescent="0.25">
      <c r="A62" s="3" t="s">
        <v>229</v>
      </c>
      <c r="B62" s="4">
        <f t="shared" si="3"/>
        <v>-31.10071111235402</v>
      </c>
      <c r="C62" s="4">
        <f t="shared" si="1"/>
        <v>-34.181311259530048</v>
      </c>
      <c r="D62" s="4">
        <f t="shared" si="2"/>
        <v>3.0806001471760283</v>
      </c>
      <c r="E62" s="4">
        <f>VLOOKUP($A62,'MP2-CBS(TQ)-kJ'!$A$2:$T$192,16,FALSE)+VLOOKUP($A62,'delta-CCSD(T)-fno-kJ'!$A$2:$I$192,5,FALSE)</f>
        <v>-8032.41470221912</v>
      </c>
      <c r="F62" s="4">
        <f>VLOOKUP($A62,'MP2-CBS(TQ)-kJ'!$A$2:$T$192,17,FALSE)+VLOOKUP($A62,'delta-CCSD(T)-fno-kJ'!$A$2:$I$192,6,FALSE)</f>
        <v>-4503.9539064344217</v>
      </c>
      <c r="G62" s="4">
        <f>VLOOKUP($A62,'MP2-CBS(TQ)-kJ'!$A$2:$T$192,18,FALSE)+VLOOKUP($A62,'delta-CCSD(T)-fno-kJ'!$A$2:$I$192,7,FALSE)</f>
        <v>-3494.2794845251683</v>
      </c>
      <c r="H62" s="4">
        <f>VLOOKUP($A62,'MP2-CBS(TQ)-kJ'!$A$2:$T$192,19,FALSE)+VLOOKUP($A62,'delta-CCSD(T)-fno-kJ'!$A$2:$I$192,8,FALSE)</f>
        <v>-4503.8285461267405</v>
      </c>
      <c r="I62" s="4">
        <f>VLOOKUP($A62,'MP2-CBS(TQ)-kJ'!$A$2:$T$192,20,FALSE)+VLOOKUP($A62,'delta-CCSD(T)-fno-kJ'!$A$2:$I$192,9,FALSE)</f>
        <v>-3497.4854449800255</v>
      </c>
    </row>
    <row r="63" spans="1:9" x14ac:dyDescent="0.25">
      <c r="A63" s="3" t="s">
        <v>230</v>
      </c>
      <c r="B63" s="4">
        <f t="shared" si="3"/>
        <v>-30.812439254847504</v>
      </c>
      <c r="C63" s="4">
        <f t="shared" si="1"/>
        <v>-33.89513812845189</v>
      </c>
      <c r="D63" s="4">
        <f t="shared" si="2"/>
        <v>3.0826988736043859</v>
      </c>
      <c r="E63" s="4">
        <f>VLOOKUP($A63,'MP2-CBS(TQ)-kJ'!$A$2:$T$192,16,FALSE)+VLOOKUP($A63,'delta-CCSD(T)-fno-kJ'!$A$2:$I$192,5,FALSE)</f>
        <v>-8031.5233077385765</v>
      </c>
      <c r="F63" s="4">
        <f>VLOOKUP($A63,'MP2-CBS(TQ)-kJ'!$A$2:$T$192,17,FALSE)+VLOOKUP($A63,'delta-CCSD(T)-fno-kJ'!$A$2:$I$192,6,FALSE)</f>
        <v>-4503.3891666771906</v>
      </c>
      <c r="G63" s="4">
        <f>VLOOKUP($A63,'MP2-CBS(TQ)-kJ'!$A$2:$T$192,18,FALSE)+VLOOKUP($A63,'delta-CCSD(T)-fno-kJ'!$A$2:$I$192,7,FALSE)</f>
        <v>-3494.239002932934</v>
      </c>
      <c r="H63" s="4">
        <f>VLOOKUP($A63,'MP2-CBS(TQ)-kJ'!$A$2:$T$192,19,FALSE)+VLOOKUP($A63,'delta-CCSD(T)-fno-kJ'!$A$2:$I$192,8,FALSE)</f>
        <v>-4503.3419627590438</v>
      </c>
      <c r="I63" s="4">
        <f>VLOOKUP($A63,'MP2-CBS(TQ)-kJ'!$A$2:$T$192,20,FALSE)+VLOOKUP($A63,'delta-CCSD(T)-fno-kJ'!$A$2:$I$192,9,FALSE)</f>
        <v>-3497.3689057246852</v>
      </c>
    </row>
    <row r="64" spans="1:9" x14ac:dyDescent="0.25">
      <c r="A64" s="3" t="s">
        <v>31</v>
      </c>
      <c r="B64" s="4">
        <f t="shared" si="3"/>
        <v>-43.886534791928966</v>
      </c>
      <c r="C64" s="4">
        <f t="shared" si="1"/>
        <v>-58.732575085166104</v>
      </c>
      <c r="D64" s="4">
        <f t="shared" si="2"/>
        <v>14.846040293237138</v>
      </c>
      <c r="E64" s="4">
        <f>VLOOKUP($A64,'MP2-CBS(TQ)-kJ'!$A$2:$T$192,16,FALSE)+VLOOKUP($A64,'delta-CCSD(T)-fno-kJ'!$A$2:$I$192,5,FALSE)</f>
        <v>-5536.2108549534369</v>
      </c>
      <c r="F64" s="4">
        <f>VLOOKUP($A64,'MP2-CBS(TQ)-kJ'!$A$2:$T$192,17,FALSE)+VLOOKUP($A64,'delta-CCSD(T)-fno-kJ'!$A$2:$I$192,6,FALSE)</f>
        <v>-4504.7235324917083</v>
      </c>
      <c r="G64" s="4">
        <f>VLOOKUP($A64,'MP2-CBS(TQ)-kJ'!$A$2:$T$192,18,FALSE)+VLOOKUP($A64,'delta-CCSD(T)-fno-kJ'!$A$2:$I$192,7,FALSE)</f>
        <v>-972.75474737656248</v>
      </c>
      <c r="H64" s="4">
        <f>VLOOKUP($A64,'MP2-CBS(TQ)-kJ'!$A$2:$T$192,19,FALSE)+VLOOKUP($A64,'delta-CCSD(T)-fno-kJ'!$A$2:$I$192,8,FALSE)</f>
        <v>-4504.7646839189856</v>
      </c>
      <c r="I64" s="4">
        <f>VLOOKUP($A64,'MP2-CBS(TQ)-kJ'!$A$2:$T$192,20,FALSE)+VLOOKUP($A64,'delta-CCSD(T)-fno-kJ'!$A$2:$I$192,9,FALSE)</f>
        <v>-987.55963624252229</v>
      </c>
    </row>
    <row r="65" spans="1:9" x14ac:dyDescent="0.25">
      <c r="A65" s="3" t="s">
        <v>32</v>
      </c>
      <c r="B65" s="4">
        <f t="shared" si="3"/>
        <v>-42.611515238179095</v>
      </c>
      <c r="C65" s="4">
        <f t="shared" si="1"/>
        <v>-57.292409638440972</v>
      </c>
      <c r="D65" s="4">
        <f t="shared" si="2"/>
        <v>14.680894400261877</v>
      </c>
      <c r="E65" s="4">
        <f>VLOOKUP($A65,'MP2-CBS(TQ)-kJ'!$A$2:$T$192,16,FALSE)+VLOOKUP($A65,'delta-CCSD(T)-fno-kJ'!$A$2:$I$192,5,FALSE)</f>
        <v>-5535.3793304005103</v>
      </c>
      <c r="F65" s="4">
        <f>VLOOKUP($A65,'MP2-CBS(TQ)-kJ'!$A$2:$T$192,17,FALSE)+VLOOKUP($A65,'delta-CCSD(T)-fno-kJ'!$A$2:$I$192,6,FALSE)</f>
        <v>-4505.3321733854873</v>
      </c>
      <c r="G65" s="4">
        <f>VLOOKUP($A65,'MP2-CBS(TQ)-kJ'!$A$2:$T$192,18,FALSE)+VLOOKUP($A65,'delta-CCSD(T)-fno-kJ'!$A$2:$I$192,7,FALSE)</f>
        <v>-972.75474737658203</v>
      </c>
      <c r="H65" s="4">
        <f>VLOOKUP($A65,'MP2-CBS(TQ)-kJ'!$A$2:$T$192,19,FALSE)+VLOOKUP($A65,'delta-CCSD(T)-fno-kJ'!$A$2:$I$192,8,FALSE)</f>
        <v>-4505.3119589589905</v>
      </c>
      <c r="I65" s="4">
        <f>VLOOKUP($A65,'MP2-CBS(TQ)-kJ'!$A$2:$T$192,20,FALSE)+VLOOKUP($A65,'delta-CCSD(T)-fno-kJ'!$A$2:$I$192,9,FALSE)</f>
        <v>-987.45585620334066</v>
      </c>
    </row>
    <row r="66" spans="1:9" x14ac:dyDescent="0.25">
      <c r="A66" s="3" t="s">
        <v>33</v>
      </c>
      <c r="B66" s="4">
        <f t="shared" ref="B66:B97" si="4">E66-H66-I66</f>
        <v>-42.210337014402398</v>
      </c>
      <c r="C66" s="4">
        <f t="shared" si="1"/>
        <v>-56.07638319434011</v>
      </c>
      <c r="D66" s="4">
        <f t="shared" si="2"/>
        <v>13.866046179937712</v>
      </c>
      <c r="E66" s="4">
        <f>VLOOKUP($A66,'MP2-CBS(TQ)-kJ'!$A$2:$T$192,16,FALSE)+VLOOKUP($A66,'delta-CCSD(T)-fno-kJ'!$A$2:$I$192,5,FALSE)</f>
        <v>-5533.6570576777385</v>
      </c>
      <c r="F66" s="4">
        <f>VLOOKUP($A66,'MP2-CBS(TQ)-kJ'!$A$2:$T$192,17,FALSE)+VLOOKUP($A66,'delta-CCSD(T)-fno-kJ'!$A$2:$I$192,6,FALSE)</f>
        <v>-4504.8259271062379</v>
      </c>
      <c r="G66" s="4">
        <f>VLOOKUP($A66,'MP2-CBS(TQ)-kJ'!$A$2:$T$192,18,FALSE)+VLOOKUP($A66,'delta-CCSD(T)-fno-kJ'!$A$2:$I$192,7,FALSE)</f>
        <v>-972.75474737716047</v>
      </c>
      <c r="H66" s="4">
        <f>VLOOKUP($A66,'MP2-CBS(TQ)-kJ'!$A$2:$T$192,19,FALSE)+VLOOKUP($A66,'delta-CCSD(T)-fno-kJ'!$A$2:$I$192,8,FALSE)</f>
        <v>-4504.8700031221133</v>
      </c>
      <c r="I66" s="4">
        <f>VLOOKUP($A66,'MP2-CBS(TQ)-kJ'!$A$2:$T$192,20,FALSE)+VLOOKUP($A66,'delta-CCSD(T)-fno-kJ'!$A$2:$I$192,9,FALSE)</f>
        <v>-986.57671754122282</v>
      </c>
    </row>
    <row r="67" spans="1:9" x14ac:dyDescent="0.25">
      <c r="A67" s="3" t="s">
        <v>231</v>
      </c>
      <c r="B67" s="4">
        <f t="shared" si="4"/>
        <v>-37.92816143807147</v>
      </c>
      <c r="C67" s="4">
        <f t="shared" ref="C67:C130" si="5">E67-F67-G67</f>
        <v>-41.793815307675231</v>
      </c>
      <c r="D67" s="4">
        <f t="shared" ref="D67:D130" si="6">B67-C67</f>
        <v>3.8656538696037614</v>
      </c>
      <c r="E67" s="4">
        <f>VLOOKUP($A67,'MP2-CBS(TQ)-kJ'!$A$2:$T$192,16,FALSE)+VLOOKUP($A67,'delta-CCSD(T)-fno-kJ'!$A$2:$I$192,5,FALSE)</f>
        <v>-5216.0607730398315</v>
      </c>
      <c r="F67" s="4">
        <f>VLOOKUP($A67,'MP2-CBS(TQ)-kJ'!$A$2:$T$192,17,FALSE)+VLOOKUP($A67,'delta-CCSD(T)-fno-kJ'!$A$2:$I$192,6,FALSE)</f>
        <v>-4504.8352992640794</v>
      </c>
      <c r="G67" s="4">
        <f>VLOOKUP($A67,'MP2-CBS(TQ)-kJ'!$A$2:$T$192,18,FALSE)+VLOOKUP($A67,'delta-CCSD(T)-fno-kJ'!$A$2:$I$192,7,FALSE)</f>
        <v>-669.43165846807688</v>
      </c>
      <c r="H67" s="4">
        <f>VLOOKUP($A67,'MP2-CBS(TQ)-kJ'!$A$2:$T$192,19,FALSE)+VLOOKUP($A67,'delta-CCSD(T)-fno-kJ'!$A$2:$I$192,8,FALSE)</f>
        <v>-4504.85246053437</v>
      </c>
      <c r="I67" s="4">
        <f>VLOOKUP($A67,'MP2-CBS(TQ)-kJ'!$A$2:$T$192,20,FALSE)+VLOOKUP($A67,'delta-CCSD(T)-fno-kJ'!$A$2:$I$192,9,FALSE)</f>
        <v>-673.28015106738997</v>
      </c>
    </row>
    <row r="68" spans="1:9" x14ac:dyDescent="0.25">
      <c r="A68" s="3" t="s">
        <v>232</v>
      </c>
      <c r="B68" s="4">
        <f t="shared" si="4"/>
        <v>-37.111938176099216</v>
      </c>
      <c r="C68" s="4">
        <f t="shared" si="5"/>
        <v>-40.943756473213853</v>
      </c>
      <c r="D68" s="4">
        <f t="shared" si="6"/>
        <v>3.8318182971146371</v>
      </c>
      <c r="E68" s="4">
        <f>VLOOKUP($A68,'MP2-CBS(TQ)-kJ'!$A$2:$T$192,16,FALSE)+VLOOKUP($A68,'delta-CCSD(T)-fno-kJ'!$A$2:$I$192,5,FALSE)</f>
        <v>-5215.3588724122665</v>
      </c>
      <c r="F68" s="4">
        <f>VLOOKUP($A68,'MP2-CBS(TQ)-kJ'!$A$2:$T$192,17,FALSE)+VLOOKUP($A68,'delta-CCSD(T)-fno-kJ'!$A$2:$I$192,6,FALSE)</f>
        <v>-4504.9834574710048</v>
      </c>
      <c r="G68" s="4">
        <f>VLOOKUP($A68,'MP2-CBS(TQ)-kJ'!$A$2:$T$192,18,FALSE)+VLOOKUP($A68,'delta-CCSD(T)-fno-kJ'!$A$2:$I$192,7,FALSE)</f>
        <v>-669.43165846804777</v>
      </c>
      <c r="H68" s="4">
        <f>VLOOKUP($A68,'MP2-CBS(TQ)-kJ'!$A$2:$T$192,19,FALSE)+VLOOKUP($A68,'delta-CCSD(T)-fno-kJ'!$A$2:$I$192,8,FALSE)</f>
        <v>-4504.9570988370851</v>
      </c>
      <c r="I68" s="4">
        <f>VLOOKUP($A68,'MP2-CBS(TQ)-kJ'!$A$2:$T$192,20,FALSE)+VLOOKUP($A68,'delta-CCSD(T)-fno-kJ'!$A$2:$I$192,9,FALSE)</f>
        <v>-673.28983539908211</v>
      </c>
    </row>
    <row r="69" spans="1:9" x14ac:dyDescent="0.25">
      <c r="A69" s="3" t="s">
        <v>233</v>
      </c>
      <c r="B69" s="4">
        <f t="shared" si="4"/>
        <v>-36.955894608363792</v>
      </c>
      <c r="C69" s="4">
        <f t="shared" si="5"/>
        <v>-40.662224330191975</v>
      </c>
      <c r="D69" s="4">
        <f t="shared" si="6"/>
        <v>3.7063297218281832</v>
      </c>
      <c r="E69" s="4">
        <f>VLOOKUP($A69,'MP2-CBS(TQ)-kJ'!$A$2:$T$192,16,FALSE)+VLOOKUP($A69,'delta-CCSD(T)-fno-kJ'!$A$2:$I$192,5,FALSE)</f>
        <v>-5215.142820774352</v>
      </c>
      <c r="F69" s="4">
        <f>VLOOKUP($A69,'MP2-CBS(TQ)-kJ'!$A$2:$T$192,17,FALSE)+VLOOKUP($A69,'delta-CCSD(T)-fno-kJ'!$A$2:$I$192,6,FALSE)</f>
        <v>-4505.0489379760702</v>
      </c>
      <c r="G69" s="4">
        <f>VLOOKUP($A69,'MP2-CBS(TQ)-kJ'!$A$2:$T$192,18,FALSE)+VLOOKUP($A69,'delta-CCSD(T)-fno-kJ'!$A$2:$I$192,7,FALSE)</f>
        <v>-669.43165846808984</v>
      </c>
      <c r="H69" s="4">
        <f>VLOOKUP($A69,'MP2-CBS(TQ)-kJ'!$A$2:$T$192,19,FALSE)+VLOOKUP($A69,'delta-CCSD(T)-fno-kJ'!$A$2:$I$192,8,FALSE)</f>
        <v>-4505.071567918867</v>
      </c>
      <c r="I69" s="4">
        <f>VLOOKUP($A69,'MP2-CBS(TQ)-kJ'!$A$2:$T$192,20,FALSE)+VLOOKUP($A69,'delta-CCSD(T)-fno-kJ'!$A$2:$I$192,9,FALSE)</f>
        <v>-673.11535824712121</v>
      </c>
    </row>
    <row r="70" spans="1:9" x14ac:dyDescent="0.25">
      <c r="A70" s="3" t="s">
        <v>234</v>
      </c>
      <c r="B70" s="4">
        <f t="shared" si="4"/>
        <v>-39.531819201176404</v>
      </c>
      <c r="C70" s="4">
        <f t="shared" si="5"/>
        <v>-40.650767827916297</v>
      </c>
      <c r="D70" s="4">
        <f t="shared" si="6"/>
        <v>1.1189486267398934</v>
      </c>
      <c r="E70" s="4">
        <f>VLOOKUP($A70,'MP2-CBS(TQ)-kJ'!$A$2:$T$192,16,FALSE)+VLOOKUP($A70,'delta-CCSD(T)-fno-kJ'!$A$2:$I$192,5,FALSE)</f>
        <v>-7228.9786359856607</v>
      </c>
      <c r="F70" s="4">
        <f>VLOOKUP($A70,'MP2-CBS(TQ)-kJ'!$A$2:$T$192,17,FALSE)+VLOOKUP($A70,'delta-CCSD(T)-fno-kJ'!$A$2:$I$192,6,FALSE)</f>
        <v>-4504.1527068952601</v>
      </c>
      <c r="G70" s="4">
        <f>VLOOKUP($A70,'MP2-CBS(TQ)-kJ'!$A$2:$T$192,18,FALSE)+VLOOKUP($A70,'delta-CCSD(T)-fno-kJ'!$A$2:$I$192,7,FALSE)</f>
        <v>-2684.1751612624844</v>
      </c>
      <c r="H70" s="4">
        <f>VLOOKUP($A70,'MP2-CBS(TQ)-kJ'!$A$2:$T$192,19,FALSE)+VLOOKUP($A70,'delta-CCSD(T)-fno-kJ'!$A$2:$I$192,8,FALSE)</f>
        <v>-4504.0178079841589</v>
      </c>
      <c r="I70" s="4">
        <f>VLOOKUP($A70,'MP2-CBS(TQ)-kJ'!$A$2:$T$192,20,FALSE)+VLOOKUP($A70,'delta-CCSD(T)-fno-kJ'!$A$2:$I$192,9,FALSE)</f>
        <v>-2685.4290088003254</v>
      </c>
    </row>
    <row r="71" spans="1:9" x14ac:dyDescent="0.25">
      <c r="A71" s="3" t="s">
        <v>235</v>
      </c>
      <c r="B71" s="4">
        <f t="shared" si="4"/>
        <v>-42.581052663693299</v>
      </c>
      <c r="C71" s="4">
        <f t="shared" si="5"/>
        <v>-43.838872414270554</v>
      </c>
      <c r="D71" s="4">
        <f t="shared" si="6"/>
        <v>1.257819750577255</v>
      </c>
      <c r="E71" s="4">
        <f>VLOOKUP($A71,'MP2-CBS(TQ)-kJ'!$A$2:$T$192,16,FALSE)+VLOOKUP($A71,'delta-CCSD(T)-fno-kJ'!$A$2:$I$192,5,FALSE)</f>
        <v>-7232.240539440415</v>
      </c>
      <c r="F71" s="4">
        <f>VLOOKUP($A71,'MP2-CBS(TQ)-kJ'!$A$2:$T$192,17,FALSE)+VLOOKUP($A71,'delta-CCSD(T)-fno-kJ'!$A$2:$I$192,6,FALSE)</f>
        <v>-4503.7393905808131</v>
      </c>
      <c r="G71" s="4">
        <f>VLOOKUP($A71,'MP2-CBS(TQ)-kJ'!$A$2:$T$192,18,FALSE)+VLOOKUP($A71,'delta-CCSD(T)-fno-kJ'!$A$2:$I$192,7,FALSE)</f>
        <v>-2684.6622764453314</v>
      </c>
      <c r="H71" s="4">
        <f>VLOOKUP($A71,'MP2-CBS(TQ)-kJ'!$A$2:$T$192,19,FALSE)+VLOOKUP($A71,'delta-CCSD(T)-fno-kJ'!$A$2:$I$192,8,FALSE)</f>
        <v>-4503.5675677301751</v>
      </c>
      <c r="I71" s="4">
        <f>VLOOKUP($A71,'MP2-CBS(TQ)-kJ'!$A$2:$T$192,20,FALSE)+VLOOKUP($A71,'delta-CCSD(T)-fno-kJ'!$A$2:$I$192,9,FALSE)</f>
        <v>-2686.0919190465465</v>
      </c>
    </row>
    <row r="72" spans="1:9" x14ac:dyDescent="0.25">
      <c r="A72" s="3" t="s">
        <v>236</v>
      </c>
      <c r="B72" s="4">
        <f t="shared" si="4"/>
        <v>-39.557201404091302</v>
      </c>
      <c r="C72" s="4">
        <f t="shared" si="5"/>
        <v>-40.677639395783899</v>
      </c>
      <c r="D72" s="4">
        <f t="shared" si="6"/>
        <v>1.1204379916925973</v>
      </c>
      <c r="E72" s="4">
        <f>VLOOKUP($A72,'MP2-CBS(TQ)-kJ'!$A$2:$T$192,16,FALSE)+VLOOKUP($A72,'delta-CCSD(T)-fno-kJ'!$A$2:$I$192,5,FALSE)</f>
        <v>-7229.0156710038973</v>
      </c>
      <c r="F72" s="4">
        <f>VLOOKUP($A72,'MP2-CBS(TQ)-kJ'!$A$2:$T$192,17,FALSE)+VLOOKUP($A72,'delta-CCSD(T)-fno-kJ'!$A$2:$I$192,6,FALSE)</f>
        <v>-4504.1565794931166</v>
      </c>
      <c r="G72" s="4">
        <f>VLOOKUP($A72,'MP2-CBS(TQ)-kJ'!$A$2:$T$192,18,FALSE)+VLOOKUP($A72,'delta-CCSD(T)-fno-kJ'!$A$2:$I$192,7,FALSE)</f>
        <v>-2684.1814521149968</v>
      </c>
      <c r="H72" s="4">
        <f>VLOOKUP($A72,'MP2-CBS(TQ)-kJ'!$A$2:$T$192,19,FALSE)+VLOOKUP($A72,'delta-CCSD(T)-fno-kJ'!$A$2:$I$192,8,FALSE)</f>
        <v>-4504.0219714450714</v>
      </c>
      <c r="I72" s="4">
        <f>VLOOKUP($A72,'MP2-CBS(TQ)-kJ'!$A$2:$T$192,20,FALSE)+VLOOKUP($A72,'delta-CCSD(T)-fno-kJ'!$A$2:$I$192,9,FALSE)</f>
        <v>-2685.4364981547346</v>
      </c>
    </row>
    <row r="73" spans="1:9" x14ac:dyDescent="0.25">
      <c r="A73" s="3" t="s">
        <v>237</v>
      </c>
      <c r="B73" s="4">
        <f t="shared" si="4"/>
        <v>-42.546286348199374</v>
      </c>
      <c r="C73" s="4">
        <f t="shared" si="5"/>
        <v>-43.802460059844634</v>
      </c>
      <c r="D73" s="4">
        <f t="shared" si="6"/>
        <v>1.2561737116452605</v>
      </c>
      <c r="E73" s="4">
        <f>VLOOKUP($A73,'MP2-CBS(TQ)-kJ'!$A$2:$T$192,16,FALSE)+VLOOKUP($A73,'delta-CCSD(T)-fno-kJ'!$A$2:$I$192,5,FALSE)</f>
        <v>-7232.202865276282</v>
      </c>
      <c r="F73" s="4">
        <f>VLOOKUP($A73,'MP2-CBS(TQ)-kJ'!$A$2:$T$192,17,FALSE)+VLOOKUP($A73,'delta-CCSD(T)-fno-kJ'!$A$2:$I$192,6,FALSE)</f>
        <v>-4503.7387585117212</v>
      </c>
      <c r="G73" s="4">
        <f>VLOOKUP($A73,'MP2-CBS(TQ)-kJ'!$A$2:$T$192,18,FALSE)+VLOOKUP($A73,'delta-CCSD(T)-fno-kJ'!$A$2:$I$192,7,FALSE)</f>
        <v>-2684.6616467047161</v>
      </c>
      <c r="H73" s="4">
        <f>VLOOKUP($A73,'MP2-CBS(TQ)-kJ'!$A$2:$T$192,19,FALSE)+VLOOKUP($A73,'delta-CCSD(T)-fno-kJ'!$A$2:$I$192,8,FALSE)</f>
        <v>-4503.5666698795767</v>
      </c>
      <c r="I73" s="4">
        <f>VLOOKUP($A73,'MP2-CBS(TQ)-kJ'!$A$2:$T$192,20,FALSE)+VLOOKUP($A73,'delta-CCSD(T)-fno-kJ'!$A$2:$I$192,9,FALSE)</f>
        <v>-2686.0899090485059</v>
      </c>
    </row>
    <row r="74" spans="1:9" x14ac:dyDescent="0.25">
      <c r="A74" s="3" t="s">
        <v>238</v>
      </c>
      <c r="B74" s="4">
        <f t="shared" si="4"/>
        <v>-43.294363475903083</v>
      </c>
      <c r="C74" s="4">
        <f t="shared" si="5"/>
        <v>-44.651819222031918</v>
      </c>
      <c r="D74" s="4">
        <f t="shared" si="6"/>
        <v>1.357455746128835</v>
      </c>
      <c r="E74" s="4">
        <f>VLOOKUP($A74,'MP2-CBS(TQ)-kJ'!$A$2:$T$192,16,FALSE)+VLOOKUP($A74,'delta-CCSD(T)-fno-kJ'!$A$2:$I$192,5,FALSE)</f>
        <v>-7232.8070741442571</v>
      </c>
      <c r="F74" s="4">
        <f>VLOOKUP($A74,'MP2-CBS(TQ)-kJ'!$A$2:$T$192,17,FALSE)+VLOOKUP($A74,'delta-CCSD(T)-fno-kJ'!$A$2:$I$192,6,FALSE)</f>
        <v>-4503.5622939240966</v>
      </c>
      <c r="G74" s="4">
        <f>VLOOKUP($A74,'MP2-CBS(TQ)-kJ'!$A$2:$T$192,18,FALSE)+VLOOKUP($A74,'delta-CCSD(T)-fno-kJ'!$A$2:$I$192,7,FALSE)</f>
        <v>-2684.5929609981285</v>
      </c>
      <c r="H74" s="4">
        <f>VLOOKUP($A74,'MP2-CBS(TQ)-kJ'!$A$2:$T$192,19,FALSE)+VLOOKUP($A74,'delta-CCSD(T)-fno-kJ'!$A$2:$I$192,8,FALSE)</f>
        <v>-4503.4381740694971</v>
      </c>
      <c r="I74" s="4">
        <f>VLOOKUP($A74,'MP2-CBS(TQ)-kJ'!$A$2:$T$192,20,FALSE)+VLOOKUP($A74,'delta-CCSD(T)-fno-kJ'!$A$2:$I$192,9,FALSE)</f>
        <v>-2686.0745365988569</v>
      </c>
    </row>
    <row r="75" spans="1:9" x14ac:dyDescent="0.25">
      <c r="A75" s="3" t="s">
        <v>239</v>
      </c>
      <c r="B75" s="4">
        <f t="shared" si="4"/>
        <v>-43.286504376862922</v>
      </c>
      <c r="C75" s="4">
        <f t="shared" si="5"/>
        <v>-44.64399500807076</v>
      </c>
      <c r="D75" s="4">
        <f t="shared" si="6"/>
        <v>1.3574906312078383</v>
      </c>
      <c r="E75" s="4">
        <f>VLOOKUP($A75,'MP2-CBS(TQ)-kJ'!$A$2:$T$192,16,FALSE)+VLOOKUP($A75,'delta-CCSD(T)-fno-kJ'!$A$2:$I$192,5,FALSE)</f>
        <v>-7232.7948382830718</v>
      </c>
      <c r="F75" s="4">
        <f>VLOOKUP($A75,'MP2-CBS(TQ)-kJ'!$A$2:$T$192,17,FALSE)+VLOOKUP($A75,'delta-CCSD(T)-fno-kJ'!$A$2:$I$192,6,FALSE)</f>
        <v>-4503.5562395352144</v>
      </c>
      <c r="G75" s="4">
        <f>VLOOKUP($A75,'MP2-CBS(TQ)-kJ'!$A$2:$T$192,18,FALSE)+VLOOKUP($A75,'delta-CCSD(T)-fno-kJ'!$A$2:$I$192,7,FALSE)</f>
        <v>-2684.5946037397866</v>
      </c>
      <c r="H75" s="4">
        <f>VLOOKUP($A75,'MP2-CBS(TQ)-kJ'!$A$2:$T$192,19,FALSE)+VLOOKUP($A75,'delta-CCSD(T)-fno-kJ'!$A$2:$I$192,8,FALSE)</f>
        <v>-4503.4322617035305</v>
      </c>
      <c r="I75" s="4">
        <f>VLOOKUP($A75,'MP2-CBS(TQ)-kJ'!$A$2:$T$192,20,FALSE)+VLOOKUP($A75,'delta-CCSD(T)-fno-kJ'!$A$2:$I$192,9,FALSE)</f>
        <v>-2686.0760722026785</v>
      </c>
    </row>
    <row r="76" spans="1:9" x14ac:dyDescent="0.25">
      <c r="A76" s="3" t="s">
        <v>240</v>
      </c>
      <c r="B76" s="4">
        <f t="shared" si="4"/>
        <v>-39.214999909860126</v>
      </c>
      <c r="C76" s="4">
        <f t="shared" si="5"/>
        <v>-42.222072787354136</v>
      </c>
      <c r="D76" s="4">
        <f t="shared" si="6"/>
        <v>3.0070728774940108</v>
      </c>
      <c r="E76" s="4">
        <f>VLOOKUP($A76,'MP2-CBS(TQ)-kJ'!$A$2:$T$192,16,FALSE)+VLOOKUP($A76,'delta-CCSD(T)-fno-kJ'!$A$2:$I$192,5,FALSE)</f>
        <v>-7952.182293740404</v>
      </c>
      <c r="F76" s="4">
        <f>VLOOKUP($A76,'MP2-CBS(TQ)-kJ'!$A$2:$T$192,17,FALSE)+VLOOKUP($A76,'delta-CCSD(T)-fno-kJ'!$A$2:$I$192,6,FALSE)</f>
        <v>-4503.7044829223823</v>
      </c>
      <c r="G76" s="4">
        <f>VLOOKUP($A76,'MP2-CBS(TQ)-kJ'!$A$2:$T$192,18,FALSE)+VLOOKUP($A76,'delta-CCSD(T)-fno-kJ'!$A$2:$I$192,7,FALSE)</f>
        <v>-3406.2557380306675</v>
      </c>
      <c r="H76" s="4">
        <f>VLOOKUP($A76,'MP2-CBS(TQ)-kJ'!$A$2:$T$192,19,FALSE)+VLOOKUP($A76,'delta-CCSD(T)-fno-kJ'!$A$2:$I$192,8,FALSE)</f>
        <v>-4503.5674763380212</v>
      </c>
      <c r="I76" s="4">
        <f>VLOOKUP($A76,'MP2-CBS(TQ)-kJ'!$A$2:$T$192,20,FALSE)+VLOOKUP($A76,'delta-CCSD(T)-fno-kJ'!$A$2:$I$192,9,FALSE)</f>
        <v>-3409.3998174925227</v>
      </c>
    </row>
    <row r="77" spans="1:9" x14ac:dyDescent="0.25">
      <c r="A77" s="3" t="s">
        <v>241</v>
      </c>
      <c r="B77" s="4">
        <f t="shared" si="4"/>
        <v>-36.330599618107499</v>
      </c>
      <c r="C77" s="4">
        <f t="shared" si="5"/>
        <v>-39.269097201379282</v>
      </c>
      <c r="D77" s="4">
        <f t="shared" si="6"/>
        <v>2.9384975832717828</v>
      </c>
      <c r="E77" s="4">
        <f>VLOOKUP($A77,'MP2-CBS(TQ)-kJ'!$A$2:$T$192,16,FALSE)+VLOOKUP($A77,'delta-CCSD(T)-fno-kJ'!$A$2:$I$192,5,FALSE)</f>
        <v>-7950.2146141605244</v>
      </c>
      <c r="F77" s="4">
        <f>VLOOKUP($A77,'MP2-CBS(TQ)-kJ'!$A$2:$T$192,17,FALSE)+VLOOKUP($A77,'delta-CCSD(T)-fno-kJ'!$A$2:$I$192,6,FALSE)</f>
        <v>-4504.5720619327803</v>
      </c>
      <c r="G77" s="4">
        <f>VLOOKUP($A77,'MP2-CBS(TQ)-kJ'!$A$2:$T$192,18,FALSE)+VLOOKUP($A77,'delta-CCSD(T)-fno-kJ'!$A$2:$I$192,7,FALSE)</f>
        <v>-3406.3734550263648</v>
      </c>
      <c r="H77" s="4">
        <f>VLOOKUP($A77,'MP2-CBS(TQ)-kJ'!$A$2:$T$192,19,FALSE)+VLOOKUP($A77,'delta-CCSD(T)-fno-kJ'!$A$2:$I$192,8,FALSE)</f>
        <v>-4504.4145601845858</v>
      </c>
      <c r="I77" s="4">
        <f>VLOOKUP($A77,'MP2-CBS(TQ)-kJ'!$A$2:$T$192,20,FALSE)+VLOOKUP($A77,'delta-CCSD(T)-fno-kJ'!$A$2:$I$192,9,FALSE)</f>
        <v>-3409.4694543578312</v>
      </c>
    </row>
    <row r="78" spans="1:9" x14ac:dyDescent="0.25">
      <c r="A78" s="3" t="s">
        <v>242</v>
      </c>
      <c r="B78" s="4">
        <f t="shared" si="4"/>
        <v>-35.135415697911412</v>
      </c>
      <c r="C78" s="4">
        <f t="shared" si="5"/>
        <v>-38.108571175335783</v>
      </c>
      <c r="D78" s="4">
        <f t="shared" si="6"/>
        <v>2.9731554774243705</v>
      </c>
      <c r="E78" s="4">
        <f>VLOOKUP($A78,'MP2-CBS(TQ)-kJ'!$A$2:$T$192,16,FALSE)+VLOOKUP($A78,'delta-CCSD(T)-fno-kJ'!$A$2:$I$192,5,FALSE)</f>
        <v>-7948.4088963723407</v>
      </c>
      <c r="F78" s="4">
        <f>VLOOKUP($A78,'MP2-CBS(TQ)-kJ'!$A$2:$T$192,17,FALSE)+VLOOKUP($A78,'delta-CCSD(T)-fno-kJ'!$A$2:$I$192,6,FALSE)</f>
        <v>-4504.0701584561639</v>
      </c>
      <c r="G78" s="4">
        <f>VLOOKUP($A78,'MP2-CBS(TQ)-kJ'!$A$2:$T$192,18,FALSE)+VLOOKUP($A78,'delta-CCSD(T)-fno-kJ'!$A$2:$I$192,7,FALSE)</f>
        <v>-3406.230166740841</v>
      </c>
      <c r="H78" s="4">
        <f>VLOOKUP($A78,'MP2-CBS(TQ)-kJ'!$A$2:$T$192,19,FALSE)+VLOOKUP($A78,'delta-CCSD(T)-fno-kJ'!$A$2:$I$192,8,FALSE)</f>
        <v>-4503.9807064480119</v>
      </c>
      <c r="I78" s="4">
        <f>VLOOKUP($A78,'MP2-CBS(TQ)-kJ'!$A$2:$T$192,20,FALSE)+VLOOKUP($A78,'delta-CCSD(T)-fno-kJ'!$A$2:$I$192,9,FALSE)</f>
        <v>-3409.2927742264174</v>
      </c>
    </row>
    <row r="79" spans="1:9" x14ac:dyDescent="0.25">
      <c r="A79" s="3" t="s">
        <v>243</v>
      </c>
      <c r="B79" s="4">
        <f t="shared" si="4"/>
        <v>615.42753469794297</v>
      </c>
      <c r="C79" s="4">
        <f t="shared" si="5"/>
        <v>611.73327918527502</v>
      </c>
      <c r="D79" s="4">
        <f t="shared" si="6"/>
        <v>3.6942555126679508</v>
      </c>
      <c r="E79" s="4">
        <f>VLOOKUP($A79,'MP2-CBS(TQ)-kJ'!$A$2:$T$192,16,FALSE)+VLOOKUP($A79,'delta-CCSD(T)-fno-kJ'!$A$2:$I$192,5,FALSE)</f>
        <v>-14276.199860480696</v>
      </c>
      <c r="F79" s="4">
        <f>VLOOKUP($A79,'MP2-CBS(TQ)-kJ'!$A$2:$T$192,17,FALSE)+VLOOKUP($A79,'delta-CCSD(T)-fno-kJ'!$A$2:$I$192,6,FALSE)</f>
        <v>-4503.149226313757</v>
      </c>
      <c r="G79" s="4">
        <f>VLOOKUP($A79,'MP2-CBS(TQ)-kJ'!$A$2:$T$192,18,FALSE)+VLOOKUP($A79,'delta-CCSD(T)-fno-kJ'!$A$2:$I$192,7,FALSE)</f>
        <v>-10384.783913352214</v>
      </c>
      <c r="H79" s="4">
        <f>VLOOKUP($A79,'MP2-CBS(TQ)-kJ'!$A$2:$T$192,19,FALSE)+VLOOKUP($A79,'delta-CCSD(T)-fno-kJ'!$A$2:$I$192,8,FALSE)</f>
        <v>-4503.0194399934644</v>
      </c>
      <c r="I79" s="4">
        <f>VLOOKUP($A79,'MP2-CBS(TQ)-kJ'!$A$2:$T$192,20,FALSE)+VLOOKUP($A79,'delta-CCSD(T)-fno-kJ'!$A$2:$I$192,9,FALSE)</f>
        <v>-10388.607955185174</v>
      </c>
    </row>
    <row r="80" spans="1:9" x14ac:dyDescent="0.25">
      <c r="A80" s="3" t="s">
        <v>85</v>
      </c>
      <c r="B80" s="4">
        <f t="shared" si="4"/>
        <v>624.4058427948512</v>
      </c>
      <c r="C80" s="4">
        <f t="shared" si="5"/>
        <v>620.51427259647789</v>
      </c>
      <c r="D80" s="4">
        <f t="shared" si="6"/>
        <v>3.8915701983733015</v>
      </c>
      <c r="E80" s="4">
        <f>VLOOKUP($A80,'MP2-CBS(TQ)-kJ'!$A$2:$T$192,16,FALSE)+VLOOKUP($A80,'delta-CCSD(T)-fno-kJ'!$A$2:$I$192,5,FALSE)</f>
        <v>-14265.233490191618</v>
      </c>
      <c r="F80" s="4">
        <f>VLOOKUP($A80,'MP2-CBS(TQ)-kJ'!$A$2:$T$192,17,FALSE)+VLOOKUP($A80,'delta-CCSD(T)-fno-kJ'!$A$2:$I$192,6,FALSE)</f>
        <v>-4502.8605590504876</v>
      </c>
      <c r="G80" s="4">
        <f>VLOOKUP($A80,'MP2-CBS(TQ)-kJ'!$A$2:$T$192,18,FALSE)+VLOOKUP($A80,'delta-CCSD(T)-fno-kJ'!$A$2:$I$192,7,FALSE)</f>
        <v>-10382.887203737608</v>
      </c>
      <c r="H80" s="4">
        <f>VLOOKUP($A80,'MP2-CBS(TQ)-kJ'!$A$2:$T$192,19,FALSE)+VLOOKUP($A80,'delta-CCSD(T)-fno-kJ'!$A$2:$I$192,8,FALSE)</f>
        <v>-4502.8331525096473</v>
      </c>
      <c r="I80" s="4">
        <f>VLOOKUP($A80,'MP2-CBS(TQ)-kJ'!$A$2:$T$192,20,FALSE)+VLOOKUP($A80,'delta-CCSD(T)-fno-kJ'!$A$2:$I$192,9,FALSE)</f>
        <v>-10386.806180476822</v>
      </c>
    </row>
    <row r="81" spans="1:9" x14ac:dyDescent="0.25">
      <c r="A81" s="3" t="s">
        <v>86</v>
      </c>
      <c r="B81" s="4">
        <f t="shared" si="4"/>
        <v>616.60196722636647</v>
      </c>
      <c r="C81" s="4">
        <f t="shared" si="5"/>
        <v>612.90381705853179</v>
      </c>
      <c r="D81" s="4">
        <f t="shared" si="6"/>
        <v>3.6981501678346831</v>
      </c>
      <c r="E81" s="4">
        <f>VLOOKUP($A81,'MP2-CBS(TQ)-kJ'!$A$2:$T$192,16,FALSE)+VLOOKUP($A81,'delta-CCSD(T)-fno-kJ'!$A$2:$I$192,5,FALSE)</f>
        <v>-14274.868390119205</v>
      </c>
      <c r="F81" s="4">
        <f>VLOOKUP($A81,'MP2-CBS(TQ)-kJ'!$A$2:$T$192,17,FALSE)+VLOOKUP($A81,'delta-CCSD(T)-fno-kJ'!$A$2:$I$192,6,FALSE)</f>
        <v>-4503.262625097319</v>
      </c>
      <c r="G81" s="4">
        <f>VLOOKUP($A81,'MP2-CBS(TQ)-kJ'!$A$2:$T$192,18,FALSE)+VLOOKUP($A81,'delta-CCSD(T)-fno-kJ'!$A$2:$I$192,7,FALSE)</f>
        <v>-10384.509582080418</v>
      </c>
      <c r="H81" s="4">
        <f>VLOOKUP($A81,'MP2-CBS(TQ)-kJ'!$A$2:$T$192,19,FALSE)+VLOOKUP($A81,'delta-CCSD(T)-fno-kJ'!$A$2:$I$192,8,FALSE)</f>
        <v>-4503.1089220293434</v>
      </c>
      <c r="I81" s="4">
        <f>VLOOKUP($A81,'MP2-CBS(TQ)-kJ'!$A$2:$T$192,20,FALSE)+VLOOKUP($A81,'delta-CCSD(T)-fno-kJ'!$A$2:$I$192,9,FALSE)</f>
        <v>-10388.361435316228</v>
      </c>
    </row>
    <row r="82" spans="1:9" x14ac:dyDescent="0.25">
      <c r="A82" s="3" t="s">
        <v>87</v>
      </c>
      <c r="B82" s="4">
        <f t="shared" si="4"/>
        <v>617.61227236659033</v>
      </c>
      <c r="C82" s="4">
        <f t="shared" si="5"/>
        <v>613.98419548949278</v>
      </c>
      <c r="D82" s="4">
        <f t="shared" si="6"/>
        <v>3.6280768770975556</v>
      </c>
      <c r="E82" s="4">
        <f>VLOOKUP($A82,'MP2-CBS(TQ)-kJ'!$A$2:$T$192,16,FALSE)+VLOOKUP($A82,'delta-CCSD(T)-fno-kJ'!$A$2:$I$192,5,FALSE)</f>
        <v>-14273.852939022228</v>
      </c>
      <c r="F82" s="4">
        <f>VLOOKUP($A82,'MP2-CBS(TQ)-kJ'!$A$2:$T$192,17,FALSE)+VLOOKUP($A82,'delta-CCSD(T)-fno-kJ'!$A$2:$I$192,6,FALSE)</f>
        <v>-4503.2223436653321</v>
      </c>
      <c r="G82" s="4">
        <f>VLOOKUP($A82,'MP2-CBS(TQ)-kJ'!$A$2:$T$192,18,FALSE)+VLOOKUP($A82,'delta-CCSD(T)-fno-kJ'!$A$2:$I$192,7,FALSE)</f>
        <v>-10384.614790846388</v>
      </c>
      <c r="H82" s="4">
        <f>VLOOKUP($A82,'MP2-CBS(TQ)-kJ'!$A$2:$T$192,19,FALSE)+VLOOKUP($A82,'delta-CCSD(T)-fno-kJ'!$A$2:$I$192,8,FALSE)</f>
        <v>-4503.1194728406481</v>
      </c>
      <c r="I82" s="4">
        <f>VLOOKUP($A82,'MP2-CBS(TQ)-kJ'!$A$2:$T$192,20,FALSE)+VLOOKUP($A82,'delta-CCSD(T)-fno-kJ'!$A$2:$I$192,9,FALSE)</f>
        <v>-10388.345738548171</v>
      </c>
    </row>
    <row r="83" spans="1:9" x14ac:dyDescent="0.25">
      <c r="A83" s="3" t="s">
        <v>88</v>
      </c>
      <c r="B83" s="4">
        <f t="shared" si="4"/>
        <v>622.76057010955992</v>
      </c>
      <c r="C83" s="4">
        <f t="shared" si="5"/>
        <v>618.94111429908116</v>
      </c>
      <c r="D83" s="4">
        <f t="shared" si="6"/>
        <v>3.8194558104787575</v>
      </c>
      <c r="E83" s="4">
        <f>VLOOKUP($A83,'MP2-CBS(TQ)-kJ'!$A$2:$T$192,16,FALSE)+VLOOKUP($A83,'delta-CCSD(T)-fno-kJ'!$A$2:$I$192,5,FALSE)</f>
        <v>-14266.392826161074</v>
      </c>
      <c r="F83" s="4">
        <f>VLOOKUP($A83,'MP2-CBS(TQ)-kJ'!$A$2:$T$192,17,FALSE)+VLOOKUP($A83,'delta-CCSD(T)-fno-kJ'!$A$2:$I$192,6,FALSE)</f>
        <v>-4502.7991926374698</v>
      </c>
      <c r="G83" s="4">
        <f>VLOOKUP($A83,'MP2-CBS(TQ)-kJ'!$A$2:$T$192,18,FALSE)+VLOOKUP($A83,'delta-CCSD(T)-fno-kJ'!$A$2:$I$192,7,FALSE)</f>
        <v>-10382.534747822685</v>
      </c>
      <c r="H83" s="4">
        <f>VLOOKUP($A83,'MP2-CBS(TQ)-kJ'!$A$2:$T$192,19,FALSE)+VLOOKUP($A83,'delta-CCSD(T)-fno-kJ'!$A$2:$I$192,8,FALSE)</f>
        <v>-4502.6667894347211</v>
      </c>
      <c r="I83" s="4">
        <f>VLOOKUP($A83,'MP2-CBS(TQ)-kJ'!$A$2:$T$192,20,FALSE)+VLOOKUP($A83,'delta-CCSD(T)-fno-kJ'!$A$2:$I$192,9,FALSE)</f>
        <v>-10386.486606835913</v>
      </c>
    </row>
    <row r="84" spans="1:9" x14ac:dyDescent="0.25">
      <c r="A84" s="3" t="s">
        <v>89</v>
      </c>
      <c r="B84" s="4">
        <f t="shared" si="4"/>
        <v>624.71996256965394</v>
      </c>
      <c r="C84" s="4">
        <f t="shared" si="5"/>
        <v>620.95218248667152</v>
      </c>
      <c r="D84" s="4">
        <f t="shared" si="6"/>
        <v>3.7677800829824264</v>
      </c>
      <c r="E84" s="4">
        <f>VLOOKUP($A84,'MP2-CBS(TQ)-kJ'!$A$2:$T$192,16,FALSE)+VLOOKUP($A84,'delta-CCSD(T)-fno-kJ'!$A$2:$I$192,5,FALSE)</f>
        <v>-14265.126071894616</v>
      </c>
      <c r="F84" s="4">
        <f>VLOOKUP($A84,'MP2-CBS(TQ)-kJ'!$A$2:$T$192,17,FALSE)+VLOOKUP($A84,'delta-CCSD(T)-fno-kJ'!$A$2:$I$192,6,FALSE)</f>
        <v>-4503.2370074643004</v>
      </c>
      <c r="G84" s="4">
        <f>VLOOKUP($A84,'MP2-CBS(TQ)-kJ'!$A$2:$T$192,18,FALSE)+VLOOKUP($A84,'delta-CCSD(T)-fno-kJ'!$A$2:$I$192,7,FALSE)</f>
        <v>-10382.841246916987</v>
      </c>
      <c r="H84" s="4">
        <f>VLOOKUP($A84,'MP2-CBS(TQ)-kJ'!$A$2:$T$192,19,FALSE)+VLOOKUP($A84,'delta-CCSD(T)-fno-kJ'!$A$2:$I$192,8,FALSE)</f>
        <v>-4503.2173674637788</v>
      </c>
      <c r="I84" s="4">
        <f>VLOOKUP($A84,'MP2-CBS(TQ)-kJ'!$A$2:$T$192,20,FALSE)+VLOOKUP($A84,'delta-CCSD(T)-fno-kJ'!$A$2:$I$192,9,FALSE)</f>
        <v>-10386.62866700049</v>
      </c>
    </row>
    <row r="85" spans="1:9" x14ac:dyDescent="0.25">
      <c r="A85" s="3" t="s">
        <v>90</v>
      </c>
      <c r="B85" s="4">
        <f t="shared" si="4"/>
        <v>456.64451084495249</v>
      </c>
      <c r="C85" s="4">
        <f t="shared" si="5"/>
        <v>452.81458039932932</v>
      </c>
      <c r="D85" s="4">
        <f t="shared" si="6"/>
        <v>3.8299304456231766</v>
      </c>
      <c r="E85" s="4">
        <f>VLOOKUP($A85,'MP2-CBS(TQ)-kJ'!$A$2:$T$192,16,FALSE)+VLOOKUP($A85,'delta-CCSD(T)-fno-kJ'!$A$2:$I$192,5,FALSE)</f>
        <v>-9357.3887801404599</v>
      </c>
      <c r="F85" s="4">
        <f>VLOOKUP($A85,'MP2-CBS(TQ)-kJ'!$A$2:$T$192,17,FALSE)+VLOOKUP($A85,'delta-CCSD(T)-fno-kJ'!$A$2:$I$192,6,FALSE)</f>
        <v>-4503.369991308532</v>
      </c>
      <c r="G85" s="4">
        <f>VLOOKUP($A85,'MP2-CBS(TQ)-kJ'!$A$2:$T$192,18,FALSE)+VLOOKUP($A85,'delta-CCSD(T)-fno-kJ'!$A$2:$I$192,7,FALSE)</f>
        <v>-5306.8333692312572</v>
      </c>
      <c r="H85" s="4">
        <f>VLOOKUP($A85,'MP2-CBS(TQ)-kJ'!$A$2:$T$192,19,FALSE)+VLOOKUP($A85,'delta-CCSD(T)-fno-kJ'!$A$2:$I$192,8,FALSE)</f>
        <v>-4503.2622630669784</v>
      </c>
      <c r="I85" s="4">
        <f>VLOOKUP($A85,'MP2-CBS(TQ)-kJ'!$A$2:$T$192,20,FALSE)+VLOOKUP($A85,'delta-CCSD(T)-fno-kJ'!$A$2:$I$192,9,FALSE)</f>
        <v>-5310.7710279184339</v>
      </c>
    </row>
    <row r="86" spans="1:9" x14ac:dyDescent="0.25">
      <c r="A86" s="3" t="s">
        <v>91</v>
      </c>
      <c r="B86" s="4">
        <f t="shared" si="4"/>
        <v>-30.822484724108108</v>
      </c>
      <c r="C86" s="4">
        <f t="shared" si="5"/>
        <v>-34.477153488754993</v>
      </c>
      <c r="D86" s="4">
        <f t="shared" si="6"/>
        <v>3.6546687646468854</v>
      </c>
      <c r="E86" s="4">
        <f>VLOOKUP($A86,'MP2-CBS(TQ)-kJ'!$A$2:$T$192,16,FALSE)+VLOOKUP($A86,'delta-CCSD(T)-fno-kJ'!$A$2:$I$192,5,FALSE)</f>
        <v>-9844.8398545382461</v>
      </c>
      <c r="F86" s="4">
        <f>VLOOKUP($A86,'MP2-CBS(TQ)-kJ'!$A$2:$T$192,17,FALSE)+VLOOKUP($A86,'delta-CCSD(T)-fno-kJ'!$A$2:$I$192,6,FALSE)</f>
        <v>-4503.4225102733399</v>
      </c>
      <c r="G86" s="4">
        <f>VLOOKUP($A86,'MP2-CBS(TQ)-kJ'!$A$2:$T$192,18,FALSE)+VLOOKUP($A86,'delta-CCSD(T)-fno-kJ'!$A$2:$I$192,7,FALSE)</f>
        <v>-5306.9401907761512</v>
      </c>
      <c r="H86" s="4">
        <f>VLOOKUP($A86,'MP2-CBS(TQ)-kJ'!$A$2:$T$192,19,FALSE)+VLOOKUP($A86,'delta-CCSD(T)-fno-kJ'!$A$2:$I$192,8,FALSE)</f>
        <v>-4503.2774157132162</v>
      </c>
      <c r="I86" s="4">
        <f>VLOOKUP($A86,'MP2-CBS(TQ)-kJ'!$A$2:$T$192,20,FALSE)+VLOOKUP($A86,'delta-CCSD(T)-fno-kJ'!$A$2:$I$192,9,FALSE)</f>
        <v>-5310.7399541009218</v>
      </c>
    </row>
    <row r="87" spans="1:9" x14ac:dyDescent="0.25">
      <c r="A87" s="3" t="s">
        <v>92</v>
      </c>
      <c r="B87" s="4">
        <f t="shared" si="4"/>
        <v>-30.442729500735368</v>
      </c>
      <c r="C87" s="4">
        <f t="shared" si="5"/>
        <v>-34.180629483866142</v>
      </c>
      <c r="D87" s="4">
        <f t="shared" si="6"/>
        <v>3.7378999831307738</v>
      </c>
      <c r="E87" s="4">
        <f>VLOOKUP($A87,'MP2-CBS(TQ)-kJ'!$A$2:$T$192,16,FALSE)+VLOOKUP($A87,'delta-CCSD(T)-fno-kJ'!$A$2:$I$192,5,FALSE)</f>
        <v>-9844.3099004517953</v>
      </c>
      <c r="F87" s="4">
        <f>VLOOKUP($A87,'MP2-CBS(TQ)-kJ'!$A$2:$T$192,17,FALSE)+VLOOKUP($A87,'delta-CCSD(T)-fno-kJ'!$A$2:$I$192,6,FALSE)</f>
        <v>-4503.1809451470417</v>
      </c>
      <c r="G87" s="4">
        <f>VLOOKUP($A87,'MP2-CBS(TQ)-kJ'!$A$2:$T$192,18,FALSE)+VLOOKUP($A87,'delta-CCSD(T)-fno-kJ'!$A$2:$I$192,7,FALSE)</f>
        <v>-5306.9483258208875</v>
      </c>
      <c r="H87" s="4">
        <f>VLOOKUP($A87,'MP2-CBS(TQ)-kJ'!$A$2:$T$192,19,FALSE)+VLOOKUP($A87,'delta-CCSD(T)-fno-kJ'!$A$2:$I$192,8,FALSE)</f>
        <v>-4503.1194675974739</v>
      </c>
      <c r="I87" s="4">
        <f>VLOOKUP($A87,'MP2-CBS(TQ)-kJ'!$A$2:$T$192,20,FALSE)+VLOOKUP($A87,'delta-CCSD(T)-fno-kJ'!$A$2:$I$192,9,FALSE)</f>
        <v>-5310.7477033535861</v>
      </c>
    </row>
    <row r="88" spans="1:9" x14ac:dyDescent="0.25">
      <c r="A88" s="3" t="s">
        <v>93</v>
      </c>
      <c r="B88" s="4">
        <f t="shared" si="4"/>
        <v>643.42942704500638</v>
      </c>
      <c r="C88" s="4">
        <f t="shared" si="5"/>
        <v>640.63337431150376</v>
      </c>
      <c r="D88" s="4">
        <f t="shared" si="6"/>
        <v>2.79605273350262</v>
      </c>
      <c r="E88" s="4">
        <f>VLOOKUP($A88,'MP2-CBS(TQ)-kJ'!$A$2:$T$192,16,FALSE)+VLOOKUP($A88,'delta-CCSD(T)-fno-kJ'!$A$2:$I$192,5,FALSE)</f>
        <v>-10166.353023676462</v>
      </c>
      <c r="F88" s="4">
        <f>VLOOKUP($A88,'MP2-CBS(TQ)-kJ'!$A$2:$T$192,17,FALSE)+VLOOKUP($A88,'delta-CCSD(T)-fno-kJ'!$A$2:$I$192,6,FALSE)</f>
        <v>-4503.6455675585312</v>
      </c>
      <c r="G88" s="4">
        <f>VLOOKUP($A88,'MP2-CBS(TQ)-kJ'!$A$2:$T$192,18,FALSE)+VLOOKUP($A88,'delta-CCSD(T)-fno-kJ'!$A$2:$I$192,7,FALSE)</f>
        <v>-6303.3408304294344</v>
      </c>
      <c r="H88" s="4">
        <f>VLOOKUP($A88,'MP2-CBS(TQ)-kJ'!$A$2:$T$192,19,FALSE)+VLOOKUP($A88,'delta-CCSD(T)-fno-kJ'!$A$2:$I$192,8,FALSE)</f>
        <v>-4503.5070822434936</v>
      </c>
      <c r="I88" s="4">
        <f>VLOOKUP($A88,'MP2-CBS(TQ)-kJ'!$A$2:$T$192,20,FALSE)+VLOOKUP($A88,'delta-CCSD(T)-fno-kJ'!$A$2:$I$192,9,FALSE)</f>
        <v>-6306.2753684779746</v>
      </c>
    </row>
    <row r="89" spans="1:9" x14ac:dyDescent="0.25">
      <c r="A89" s="3" t="s">
        <v>94</v>
      </c>
      <c r="B89" s="4">
        <f t="shared" si="4"/>
        <v>646.06968973823496</v>
      </c>
      <c r="C89" s="4">
        <f t="shared" si="5"/>
        <v>643.33871141074724</v>
      </c>
      <c r="D89" s="4">
        <f t="shared" si="6"/>
        <v>2.7309783274877191</v>
      </c>
      <c r="E89" s="4">
        <f>VLOOKUP($A89,'MP2-CBS(TQ)-kJ'!$A$2:$T$192,16,FALSE)+VLOOKUP($A89,'delta-CCSD(T)-fno-kJ'!$A$2:$I$192,5,FALSE)</f>
        <v>-10164.508647972678</v>
      </c>
      <c r="F89" s="4">
        <f>VLOOKUP($A89,'MP2-CBS(TQ)-kJ'!$A$2:$T$192,17,FALSE)+VLOOKUP($A89,'delta-CCSD(T)-fno-kJ'!$A$2:$I$192,6,FALSE)</f>
        <v>-4504.4812083167044</v>
      </c>
      <c r="G89" s="4">
        <f>VLOOKUP($A89,'MP2-CBS(TQ)-kJ'!$A$2:$T$192,18,FALSE)+VLOOKUP($A89,'delta-CCSD(T)-fno-kJ'!$A$2:$I$192,7,FALSE)</f>
        <v>-6303.3661510667207</v>
      </c>
      <c r="H89" s="4">
        <f>VLOOKUP($A89,'MP2-CBS(TQ)-kJ'!$A$2:$T$192,19,FALSE)+VLOOKUP($A89,'delta-CCSD(T)-fno-kJ'!$A$2:$I$192,8,FALSE)</f>
        <v>-4504.3136828644128</v>
      </c>
      <c r="I89" s="4">
        <f>VLOOKUP($A89,'MP2-CBS(TQ)-kJ'!$A$2:$T$192,20,FALSE)+VLOOKUP($A89,'delta-CCSD(T)-fno-kJ'!$A$2:$I$192,9,FALSE)</f>
        <v>-6306.2646548465</v>
      </c>
    </row>
    <row r="90" spans="1:9" x14ac:dyDescent="0.25">
      <c r="A90" s="3" t="s">
        <v>95</v>
      </c>
      <c r="B90" s="4">
        <f t="shared" si="4"/>
        <v>-37.324324659640752</v>
      </c>
      <c r="C90" s="4">
        <f t="shared" si="5"/>
        <v>-40.821456704019056</v>
      </c>
      <c r="D90" s="4">
        <f t="shared" si="6"/>
        <v>3.4971320443783043</v>
      </c>
      <c r="E90" s="4">
        <f>VLOOKUP($A90,'MP2-CBS(TQ)-kJ'!$A$2:$T$192,16,FALSE)+VLOOKUP($A90,'delta-CCSD(T)-fno-kJ'!$A$2:$I$192,5,FALSE)</f>
        <v>-8443.2935213136734</v>
      </c>
      <c r="F90" s="4">
        <f>VLOOKUP($A90,'MP2-CBS(TQ)-kJ'!$A$2:$T$192,17,FALSE)+VLOOKUP($A90,'delta-CCSD(T)-fno-kJ'!$A$2:$I$192,6,FALSE)</f>
        <v>-4906.5743839645102</v>
      </c>
      <c r="G90" s="4">
        <f>VLOOKUP($A90,'MP2-CBS(TQ)-kJ'!$A$2:$T$192,18,FALSE)+VLOOKUP($A90,'delta-CCSD(T)-fno-kJ'!$A$2:$I$192,7,FALSE)</f>
        <v>-3495.8976806451442</v>
      </c>
      <c r="H90" s="4">
        <f>VLOOKUP($A90,'MP2-CBS(TQ)-kJ'!$A$2:$T$192,19,FALSE)+VLOOKUP($A90,'delta-CCSD(T)-fno-kJ'!$A$2:$I$192,8,FALSE)</f>
        <v>-4906.8215613286893</v>
      </c>
      <c r="I90" s="4">
        <f>VLOOKUP($A90,'MP2-CBS(TQ)-kJ'!$A$2:$T$192,20,FALSE)+VLOOKUP($A90,'delta-CCSD(T)-fno-kJ'!$A$2:$I$192,9,FALSE)</f>
        <v>-3499.1476353253433</v>
      </c>
    </row>
    <row r="91" spans="1:9" x14ac:dyDescent="0.25">
      <c r="A91" s="3" t="s">
        <v>96</v>
      </c>
      <c r="B91" s="4">
        <f t="shared" si="4"/>
        <v>-36.17774670313338</v>
      </c>
      <c r="C91" s="4">
        <f t="shared" si="5"/>
        <v>-39.5484024669272</v>
      </c>
      <c r="D91" s="4">
        <f t="shared" si="6"/>
        <v>3.3706557637938204</v>
      </c>
      <c r="E91" s="4">
        <f>VLOOKUP($A91,'MP2-CBS(TQ)-kJ'!$A$2:$T$192,16,FALSE)+VLOOKUP($A91,'delta-CCSD(T)-fno-kJ'!$A$2:$I$192,5,FALSE)</f>
        <v>-8442.2161370011636</v>
      </c>
      <c r="F91" s="4">
        <f>VLOOKUP($A91,'MP2-CBS(TQ)-kJ'!$A$2:$T$192,17,FALSE)+VLOOKUP($A91,'delta-CCSD(T)-fno-kJ'!$A$2:$I$192,6,FALSE)</f>
        <v>-4906.7574972596967</v>
      </c>
      <c r="G91" s="4">
        <f>VLOOKUP($A91,'MP2-CBS(TQ)-kJ'!$A$2:$T$192,18,FALSE)+VLOOKUP($A91,'delta-CCSD(T)-fno-kJ'!$A$2:$I$192,7,FALSE)</f>
        <v>-3495.9102372745397</v>
      </c>
      <c r="H91" s="4">
        <f>VLOOKUP($A91,'MP2-CBS(TQ)-kJ'!$A$2:$T$192,19,FALSE)+VLOOKUP($A91,'delta-CCSD(T)-fno-kJ'!$A$2:$I$192,8,FALSE)</f>
        <v>-4907.0064604294621</v>
      </c>
      <c r="I91" s="4">
        <f>VLOOKUP($A91,'MP2-CBS(TQ)-kJ'!$A$2:$T$192,20,FALSE)+VLOOKUP($A91,'delta-CCSD(T)-fno-kJ'!$A$2:$I$192,9,FALSE)</f>
        <v>-3499.0319298685681</v>
      </c>
    </row>
    <row r="92" spans="1:9" x14ac:dyDescent="0.25">
      <c r="A92" s="3" t="s">
        <v>34</v>
      </c>
      <c r="B92" s="4">
        <f t="shared" si="4"/>
        <v>-47.2115468177916</v>
      </c>
      <c r="C92" s="4">
        <f t="shared" si="5"/>
        <v>-61.943131025251205</v>
      </c>
      <c r="D92" s="4">
        <f t="shared" si="6"/>
        <v>14.731584207459605</v>
      </c>
      <c r="E92" s="4">
        <f>VLOOKUP($A92,'MP2-CBS(TQ)-kJ'!$A$2:$T$192,16,FALSE)+VLOOKUP($A92,'delta-CCSD(T)-fno-kJ'!$A$2:$I$192,5,FALSE)</f>
        <v>-5952.0415324852893</v>
      </c>
      <c r="F92" s="4">
        <f>VLOOKUP($A92,'MP2-CBS(TQ)-kJ'!$A$2:$T$192,17,FALSE)+VLOOKUP($A92,'delta-CCSD(T)-fno-kJ'!$A$2:$I$192,6,FALSE)</f>
        <v>-4917.3436540829598</v>
      </c>
      <c r="G92" s="4">
        <f>VLOOKUP($A92,'MP2-CBS(TQ)-kJ'!$A$2:$T$192,18,FALSE)+VLOOKUP($A92,'delta-CCSD(T)-fno-kJ'!$A$2:$I$192,7,FALSE)</f>
        <v>-972.75474737707827</v>
      </c>
      <c r="H92" s="4">
        <f>VLOOKUP($A92,'MP2-CBS(TQ)-kJ'!$A$2:$T$192,19,FALSE)+VLOOKUP($A92,'delta-CCSD(T)-fno-kJ'!$A$2:$I$192,8,FALSE)</f>
        <v>-4917.5341799620974</v>
      </c>
      <c r="I92" s="4">
        <f>VLOOKUP($A92,'MP2-CBS(TQ)-kJ'!$A$2:$T$192,20,FALSE)+VLOOKUP($A92,'delta-CCSD(T)-fno-kJ'!$A$2:$I$192,9,FALSE)</f>
        <v>-987.29580570540031</v>
      </c>
    </row>
    <row r="93" spans="1:9" x14ac:dyDescent="0.25">
      <c r="A93" s="3" t="s">
        <v>35</v>
      </c>
      <c r="B93" s="4">
        <f t="shared" si="4"/>
        <v>-33.513079785375453</v>
      </c>
      <c r="C93" s="4">
        <f t="shared" si="5"/>
        <v>-48.87509597835151</v>
      </c>
      <c r="D93" s="4">
        <f t="shared" si="6"/>
        <v>15.362016192976057</v>
      </c>
      <c r="E93" s="4">
        <f>VLOOKUP($A93,'MP2-CBS(TQ)-kJ'!$A$2:$T$192,16,FALSE)+VLOOKUP($A93,'delta-CCSD(T)-fno-kJ'!$A$2:$I$192,5,FALSE)</f>
        <v>-5941.8715847080921</v>
      </c>
      <c r="F93" s="4">
        <f>VLOOKUP($A93,'MP2-CBS(TQ)-kJ'!$A$2:$T$192,17,FALSE)+VLOOKUP($A93,'delta-CCSD(T)-fno-kJ'!$A$2:$I$192,6,FALSE)</f>
        <v>-4920.2417413526791</v>
      </c>
      <c r="G93" s="4">
        <f>VLOOKUP($A93,'MP2-CBS(TQ)-kJ'!$A$2:$T$192,18,FALSE)+VLOOKUP($A93,'delta-CCSD(T)-fno-kJ'!$A$2:$I$192,7,FALSE)</f>
        <v>-972.75474737706145</v>
      </c>
      <c r="H93" s="4">
        <f>VLOOKUP($A93,'MP2-CBS(TQ)-kJ'!$A$2:$T$192,19,FALSE)+VLOOKUP($A93,'delta-CCSD(T)-fno-kJ'!$A$2:$I$192,8,FALSE)</f>
        <v>-4920.2524173945776</v>
      </c>
      <c r="I93" s="4">
        <f>VLOOKUP($A93,'MP2-CBS(TQ)-kJ'!$A$2:$T$192,20,FALSE)+VLOOKUP($A93,'delta-CCSD(T)-fno-kJ'!$A$2:$I$192,9,FALSE)</f>
        <v>-988.10608752813903</v>
      </c>
    </row>
    <row r="94" spans="1:9" x14ac:dyDescent="0.25">
      <c r="A94" s="3" t="s">
        <v>36</v>
      </c>
      <c r="B94" s="4">
        <f t="shared" si="4"/>
        <v>-37.571790099194004</v>
      </c>
      <c r="C94" s="4">
        <f t="shared" si="5"/>
        <v>-52.903526720266996</v>
      </c>
      <c r="D94" s="4">
        <f t="shared" si="6"/>
        <v>15.331736621072992</v>
      </c>
      <c r="E94" s="4">
        <f>VLOOKUP($A94,'MP2-CBS(TQ)-kJ'!$A$2:$T$192,16,FALSE)+VLOOKUP($A94,'delta-CCSD(T)-fno-kJ'!$A$2:$I$192,5,FALSE)</f>
        <v>-5944.0942301423356</v>
      </c>
      <c r="F94" s="4">
        <f>VLOOKUP($A94,'MP2-CBS(TQ)-kJ'!$A$2:$T$192,17,FALSE)+VLOOKUP($A94,'delta-CCSD(T)-fno-kJ'!$A$2:$I$192,6,FALSE)</f>
        <v>-4918.4359560455368</v>
      </c>
      <c r="G94" s="4">
        <f>VLOOKUP($A94,'MP2-CBS(TQ)-kJ'!$A$2:$T$192,18,FALSE)+VLOOKUP($A94,'delta-CCSD(T)-fno-kJ'!$A$2:$I$192,7,FALSE)</f>
        <v>-972.75474737653178</v>
      </c>
      <c r="H94" s="4">
        <f>VLOOKUP($A94,'MP2-CBS(TQ)-kJ'!$A$2:$T$192,19,FALSE)+VLOOKUP($A94,'delta-CCSD(T)-fno-kJ'!$A$2:$I$192,8,FALSE)</f>
        <v>-4918.4531072740192</v>
      </c>
      <c r="I94" s="4">
        <f>VLOOKUP($A94,'MP2-CBS(TQ)-kJ'!$A$2:$T$192,20,FALSE)+VLOOKUP($A94,'delta-CCSD(T)-fno-kJ'!$A$2:$I$192,9,FALSE)</f>
        <v>-988.06933276912241</v>
      </c>
    </row>
    <row r="95" spans="1:9" x14ac:dyDescent="0.25">
      <c r="A95" s="3" t="s">
        <v>37</v>
      </c>
      <c r="B95" s="4">
        <f t="shared" si="4"/>
        <v>-47.413304937962948</v>
      </c>
      <c r="C95" s="4">
        <f t="shared" si="5"/>
        <v>-62.343552690345405</v>
      </c>
      <c r="D95" s="4">
        <f t="shared" si="6"/>
        <v>14.930247752382456</v>
      </c>
      <c r="E95" s="4">
        <f>VLOOKUP($A95,'MP2-CBS(TQ)-kJ'!$A$2:$T$192,16,FALSE)+VLOOKUP($A95,'delta-CCSD(T)-fno-kJ'!$A$2:$I$192,5,FALSE)</f>
        <v>-5954.1110915595827</v>
      </c>
      <c r="F95" s="4">
        <f>VLOOKUP($A95,'MP2-CBS(TQ)-kJ'!$A$2:$T$192,17,FALSE)+VLOOKUP($A95,'delta-CCSD(T)-fno-kJ'!$A$2:$I$192,6,FALSE)</f>
        <v>-4919.0127914929944</v>
      </c>
      <c r="G95" s="4">
        <f>VLOOKUP($A95,'MP2-CBS(TQ)-kJ'!$A$2:$T$192,18,FALSE)+VLOOKUP($A95,'delta-CCSD(T)-fno-kJ'!$A$2:$I$192,7,FALSE)</f>
        <v>-972.7547473762429</v>
      </c>
      <c r="H95" s="4">
        <f>VLOOKUP($A95,'MP2-CBS(TQ)-kJ'!$A$2:$T$192,19,FALSE)+VLOOKUP($A95,'delta-CCSD(T)-fno-kJ'!$A$2:$I$192,8,FALSE)</f>
        <v>-4919.260761181079</v>
      </c>
      <c r="I95" s="4">
        <f>VLOOKUP($A95,'MP2-CBS(TQ)-kJ'!$A$2:$T$192,20,FALSE)+VLOOKUP($A95,'delta-CCSD(T)-fno-kJ'!$A$2:$I$192,9,FALSE)</f>
        <v>-987.43702544054076</v>
      </c>
    </row>
    <row r="96" spans="1:9" x14ac:dyDescent="0.25">
      <c r="A96" s="3" t="s">
        <v>97</v>
      </c>
      <c r="B96" s="4">
        <f t="shared" si="4"/>
        <v>-40.479936334085551</v>
      </c>
      <c r="C96" s="4">
        <f t="shared" si="5"/>
        <v>-44.110576360503842</v>
      </c>
      <c r="D96" s="4">
        <f t="shared" si="6"/>
        <v>3.6306400264182912</v>
      </c>
      <c r="E96" s="4">
        <f>VLOOKUP($A96,'MP2-CBS(TQ)-kJ'!$A$2:$T$192,16,FALSE)+VLOOKUP($A96,'delta-CCSD(T)-fno-kJ'!$A$2:$I$192,5,FALSE)</f>
        <v>-5630.5488184218866</v>
      </c>
      <c r="F96" s="4">
        <f>VLOOKUP($A96,'MP2-CBS(TQ)-kJ'!$A$2:$T$192,17,FALSE)+VLOOKUP($A96,'delta-CCSD(T)-fno-kJ'!$A$2:$I$192,6,FALSE)</f>
        <v>-4917.0065835934183</v>
      </c>
      <c r="G96" s="4">
        <f>VLOOKUP($A96,'MP2-CBS(TQ)-kJ'!$A$2:$T$192,18,FALSE)+VLOOKUP($A96,'delta-CCSD(T)-fno-kJ'!$A$2:$I$192,7,FALSE)</f>
        <v>-669.43165846796444</v>
      </c>
      <c r="H96" s="4">
        <f>VLOOKUP($A96,'MP2-CBS(TQ)-kJ'!$A$2:$T$192,19,FALSE)+VLOOKUP($A96,'delta-CCSD(T)-fno-kJ'!$A$2:$I$192,8,FALSE)</f>
        <v>-4917.1678184203884</v>
      </c>
      <c r="I96" s="4">
        <f>VLOOKUP($A96,'MP2-CBS(TQ)-kJ'!$A$2:$T$192,20,FALSE)+VLOOKUP($A96,'delta-CCSD(T)-fno-kJ'!$A$2:$I$192,9,FALSE)</f>
        <v>-672.9010636674127</v>
      </c>
    </row>
    <row r="97" spans="1:9" x14ac:dyDescent="0.25">
      <c r="A97" s="3" t="s">
        <v>98</v>
      </c>
      <c r="B97" s="4">
        <f t="shared" si="4"/>
        <v>-29.582360801582695</v>
      </c>
      <c r="C97" s="4">
        <f t="shared" si="5"/>
        <v>-33.494332652261619</v>
      </c>
      <c r="D97" s="4">
        <f t="shared" si="6"/>
        <v>3.9119718506789241</v>
      </c>
      <c r="E97" s="4">
        <f>VLOOKUP($A97,'MP2-CBS(TQ)-kJ'!$A$2:$T$192,16,FALSE)+VLOOKUP($A97,'delta-CCSD(T)-fno-kJ'!$A$2:$I$192,5,FALSE)</f>
        <v>-5623.9945414775921</v>
      </c>
      <c r="F97" s="4">
        <f>VLOOKUP($A97,'MP2-CBS(TQ)-kJ'!$A$2:$T$192,17,FALSE)+VLOOKUP($A97,'delta-CCSD(T)-fno-kJ'!$A$2:$I$192,6,FALSE)</f>
        <v>-4921.0685503571949</v>
      </c>
      <c r="G97" s="4">
        <f>VLOOKUP($A97,'MP2-CBS(TQ)-kJ'!$A$2:$T$192,18,FALSE)+VLOOKUP($A97,'delta-CCSD(T)-fno-kJ'!$A$2:$I$192,7,FALSE)</f>
        <v>-669.43165846813554</v>
      </c>
      <c r="H97" s="4">
        <f>VLOOKUP($A97,'MP2-CBS(TQ)-kJ'!$A$2:$T$192,19,FALSE)+VLOOKUP($A97,'delta-CCSD(T)-fno-kJ'!$A$2:$I$192,8,FALSE)</f>
        <v>-4921.0577108678563</v>
      </c>
      <c r="I97" s="4">
        <f>VLOOKUP($A97,'MP2-CBS(TQ)-kJ'!$A$2:$T$192,20,FALSE)+VLOOKUP($A97,'delta-CCSD(T)-fno-kJ'!$A$2:$I$192,9,FALSE)</f>
        <v>-673.35446980815311</v>
      </c>
    </row>
    <row r="98" spans="1:9" x14ac:dyDescent="0.25">
      <c r="A98" s="3" t="s">
        <v>99</v>
      </c>
      <c r="B98" s="4">
        <f t="shared" ref="B98:B129" si="7">E98-H98-I98</f>
        <v>-33.089035016612911</v>
      </c>
      <c r="C98" s="4">
        <f t="shared" si="5"/>
        <v>-36.937607745443188</v>
      </c>
      <c r="D98" s="4">
        <f t="shared" si="6"/>
        <v>3.8485727288302769</v>
      </c>
      <c r="E98" s="4">
        <f>VLOOKUP($A98,'MP2-CBS(TQ)-kJ'!$A$2:$T$192,16,FALSE)+VLOOKUP($A98,'delta-CCSD(T)-fno-kJ'!$A$2:$I$192,5,FALSE)</f>
        <v>-5625.4479267394336</v>
      </c>
      <c r="F98" s="4">
        <f>VLOOKUP($A98,'MP2-CBS(TQ)-kJ'!$A$2:$T$192,17,FALSE)+VLOOKUP($A98,'delta-CCSD(T)-fno-kJ'!$A$2:$I$192,6,FALSE)</f>
        <v>-4919.07866052599</v>
      </c>
      <c r="G98" s="4">
        <f>VLOOKUP($A98,'MP2-CBS(TQ)-kJ'!$A$2:$T$192,18,FALSE)+VLOOKUP($A98,'delta-CCSD(T)-fno-kJ'!$A$2:$I$192,7,FALSE)</f>
        <v>-669.43165846800036</v>
      </c>
      <c r="H98" s="4">
        <f>VLOOKUP($A98,'MP2-CBS(TQ)-kJ'!$A$2:$T$192,19,FALSE)+VLOOKUP($A98,'delta-CCSD(T)-fno-kJ'!$A$2:$I$192,8,FALSE)</f>
        <v>-4919.0799926521486</v>
      </c>
      <c r="I98" s="4">
        <f>VLOOKUP($A98,'MP2-CBS(TQ)-kJ'!$A$2:$T$192,20,FALSE)+VLOOKUP($A98,'delta-CCSD(T)-fno-kJ'!$A$2:$I$192,9,FALSE)</f>
        <v>-673.27889907067208</v>
      </c>
    </row>
    <row r="99" spans="1:9" x14ac:dyDescent="0.25">
      <c r="A99" s="3" t="s">
        <v>100</v>
      </c>
      <c r="B99" s="4">
        <f t="shared" si="7"/>
        <v>-39.884863687688494</v>
      </c>
      <c r="C99" s="4">
        <f t="shared" si="5"/>
        <v>-43.589482744499946</v>
      </c>
      <c r="D99" s="4">
        <f t="shared" si="6"/>
        <v>3.7046190568114525</v>
      </c>
      <c r="E99" s="4">
        <f>VLOOKUP($A99,'MP2-CBS(TQ)-kJ'!$A$2:$T$192,16,FALSE)+VLOOKUP($A99,'delta-CCSD(T)-fno-kJ'!$A$2:$I$192,5,FALSE)</f>
        <v>-5631.573618750529</v>
      </c>
      <c r="F99" s="4">
        <f>VLOOKUP($A99,'MP2-CBS(TQ)-kJ'!$A$2:$T$192,17,FALSE)+VLOOKUP($A99,'delta-CCSD(T)-fno-kJ'!$A$2:$I$192,6,FALSE)</f>
        <v>-4918.5524775379499</v>
      </c>
      <c r="G99" s="4">
        <f>VLOOKUP($A99,'MP2-CBS(TQ)-kJ'!$A$2:$T$192,18,FALSE)+VLOOKUP($A99,'delta-CCSD(T)-fno-kJ'!$A$2:$I$192,7,FALSE)</f>
        <v>-669.43165846807915</v>
      </c>
      <c r="H99" s="4">
        <f>VLOOKUP($A99,'MP2-CBS(TQ)-kJ'!$A$2:$T$192,19,FALSE)+VLOOKUP($A99,'delta-CCSD(T)-fno-kJ'!$A$2:$I$192,8,FALSE)</f>
        <v>-4918.7857335475683</v>
      </c>
      <c r="I99" s="4">
        <f>VLOOKUP($A99,'MP2-CBS(TQ)-kJ'!$A$2:$T$192,20,FALSE)+VLOOKUP($A99,'delta-CCSD(T)-fno-kJ'!$A$2:$I$192,9,FALSE)</f>
        <v>-672.90302151527226</v>
      </c>
    </row>
    <row r="100" spans="1:9" x14ac:dyDescent="0.25">
      <c r="A100" s="3" t="s">
        <v>101</v>
      </c>
      <c r="B100" s="4">
        <f t="shared" si="7"/>
        <v>-57.354066475169475</v>
      </c>
      <c r="C100" s="4">
        <f t="shared" si="5"/>
        <v>-59.249014974842794</v>
      </c>
      <c r="D100" s="4">
        <f t="shared" si="6"/>
        <v>1.894948499673319</v>
      </c>
      <c r="E100" s="4">
        <f>VLOOKUP($A100,'MP2-CBS(TQ)-kJ'!$A$2:$T$192,16,FALSE)+VLOOKUP($A100,'delta-CCSD(T)-fno-kJ'!$A$2:$I$192,5,FALSE)</f>
        <v>-7668.3397969987363</v>
      </c>
      <c r="F100" s="4">
        <f>VLOOKUP($A100,'MP2-CBS(TQ)-kJ'!$A$2:$T$192,17,FALSE)+VLOOKUP($A100,'delta-CCSD(T)-fno-kJ'!$A$2:$I$192,6,FALSE)</f>
        <v>-4906.6154735250293</v>
      </c>
      <c r="G100" s="4">
        <f>VLOOKUP($A100,'MP2-CBS(TQ)-kJ'!$A$2:$T$192,18,FALSE)+VLOOKUP($A100,'delta-CCSD(T)-fno-kJ'!$A$2:$I$192,7,FALSE)</f>
        <v>-2702.4753084988643</v>
      </c>
      <c r="H100" s="4">
        <f>VLOOKUP($A100,'MP2-CBS(TQ)-kJ'!$A$2:$T$192,19,FALSE)+VLOOKUP($A100,'delta-CCSD(T)-fno-kJ'!$A$2:$I$192,8,FALSE)</f>
        <v>-4906.7504004351276</v>
      </c>
      <c r="I100" s="4">
        <f>VLOOKUP($A100,'MP2-CBS(TQ)-kJ'!$A$2:$T$192,20,FALSE)+VLOOKUP($A100,'delta-CCSD(T)-fno-kJ'!$A$2:$I$192,9,FALSE)</f>
        <v>-2704.2353300884392</v>
      </c>
    </row>
    <row r="101" spans="1:9" x14ac:dyDescent="0.25">
      <c r="A101" s="3" t="s">
        <v>102</v>
      </c>
      <c r="B101" s="4">
        <f t="shared" si="7"/>
        <v>-58.703910046383498</v>
      </c>
      <c r="C101" s="4">
        <f t="shared" si="5"/>
        <v>-60.575184565401287</v>
      </c>
      <c r="D101" s="4">
        <f t="shared" si="6"/>
        <v>1.8712745190177884</v>
      </c>
      <c r="E101" s="4">
        <f>VLOOKUP($A101,'MP2-CBS(TQ)-kJ'!$A$2:$T$192,16,FALSE)+VLOOKUP($A101,'delta-CCSD(T)-fno-kJ'!$A$2:$I$192,5,FALSE)</f>
        <v>-7670.2712854488991</v>
      </c>
      <c r="F101" s="4">
        <f>VLOOKUP($A101,'MP2-CBS(TQ)-kJ'!$A$2:$T$192,17,FALSE)+VLOOKUP($A101,'delta-CCSD(T)-fno-kJ'!$A$2:$I$192,6,FALSE)</f>
        <v>-4907.4887864863831</v>
      </c>
      <c r="G101" s="4">
        <f>VLOOKUP($A101,'MP2-CBS(TQ)-kJ'!$A$2:$T$192,18,FALSE)+VLOOKUP($A101,'delta-CCSD(T)-fno-kJ'!$A$2:$I$192,7,FALSE)</f>
        <v>-2702.2073143971147</v>
      </c>
      <c r="H101" s="4">
        <f>VLOOKUP($A101,'MP2-CBS(TQ)-kJ'!$A$2:$T$192,19,FALSE)+VLOOKUP($A101,'delta-CCSD(T)-fno-kJ'!$A$2:$I$192,8,FALSE)</f>
        <v>-4907.6475350490819</v>
      </c>
      <c r="I101" s="4">
        <f>VLOOKUP($A101,'MP2-CBS(TQ)-kJ'!$A$2:$T$192,20,FALSE)+VLOOKUP($A101,'delta-CCSD(T)-fno-kJ'!$A$2:$I$192,9,FALSE)</f>
        <v>-2703.9198403534338</v>
      </c>
    </row>
    <row r="102" spans="1:9" x14ac:dyDescent="0.25">
      <c r="A102" s="3" t="s">
        <v>103</v>
      </c>
      <c r="B102" s="4">
        <f t="shared" si="7"/>
        <v>-50.878441896858931</v>
      </c>
      <c r="C102" s="4">
        <f t="shared" si="5"/>
        <v>-52.781152659528743</v>
      </c>
      <c r="D102" s="4">
        <f t="shared" si="6"/>
        <v>1.9027107626698125</v>
      </c>
      <c r="E102" s="4">
        <f>VLOOKUP($A102,'MP2-CBS(TQ)-kJ'!$A$2:$T$192,16,FALSE)+VLOOKUP($A102,'delta-CCSD(T)-fno-kJ'!$A$2:$I$192,5,FALSE)</f>
        <v>-7663.833538565922</v>
      </c>
      <c r="F102" s="4">
        <f>VLOOKUP($A102,'MP2-CBS(TQ)-kJ'!$A$2:$T$192,17,FALSE)+VLOOKUP($A102,'delta-CCSD(T)-fno-kJ'!$A$2:$I$192,6,FALSE)</f>
        <v>-4908.7866539220513</v>
      </c>
      <c r="G102" s="4">
        <f>VLOOKUP($A102,'MP2-CBS(TQ)-kJ'!$A$2:$T$192,18,FALSE)+VLOOKUP($A102,'delta-CCSD(T)-fno-kJ'!$A$2:$I$192,7,FALSE)</f>
        <v>-2702.265731984342</v>
      </c>
      <c r="H102" s="4">
        <f>VLOOKUP($A102,'MP2-CBS(TQ)-kJ'!$A$2:$T$192,19,FALSE)+VLOOKUP($A102,'delta-CCSD(T)-fno-kJ'!$A$2:$I$192,8,FALSE)</f>
        <v>-4908.7619420658921</v>
      </c>
      <c r="I102" s="4">
        <f>VLOOKUP($A102,'MP2-CBS(TQ)-kJ'!$A$2:$T$192,20,FALSE)+VLOOKUP($A102,'delta-CCSD(T)-fno-kJ'!$A$2:$I$192,9,FALSE)</f>
        <v>-2704.193154603171</v>
      </c>
    </row>
    <row r="103" spans="1:9" x14ac:dyDescent="0.25">
      <c r="A103" s="3" t="s">
        <v>104</v>
      </c>
      <c r="B103" s="4">
        <f t="shared" si="7"/>
        <v>-59.668490239390849</v>
      </c>
      <c r="C103" s="4">
        <f t="shared" si="5"/>
        <v>-61.552470361490123</v>
      </c>
      <c r="D103" s="4">
        <f t="shared" si="6"/>
        <v>1.883980122099274</v>
      </c>
      <c r="E103" s="4">
        <f>VLOOKUP($A103,'MP2-CBS(TQ)-kJ'!$A$2:$T$192,16,FALSE)+VLOOKUP($A103,'delta-CCSD(T)-fno-kJ'!$A$2:$I$192,5,FALSE)</f>
        <v>-7670.5885531470558</v>
      </c>
      <c r="F103" s="4">
        <f>VLOOKUP($A103,'MP2-CBS(TQ)-kJ'!$A$2:$T$192,17,FALSE)+VLOOKUP($A103,'delta-CCSD(T)-fno-kJ'!$A$2:$I$192,6,FALSE)</f>
        <v>-4907.0133680732069</v>
      </c>
      <c r="G103" s="4">
        <f>VLOOKUP($A103,'MP2-CBS(TQ)-kJ'!$A$2:$T$192,18,FALSE)+VLOOKUP($A103,'delta-CCSD(T)-fno-kJ'!$A$2:$I$192,7,FALSE)</f>
        <v>-2702.0227147123587</v>
      </c>
      <c r="H103" s="4">
        <f>VLOOKUP($A103,'MP2-CBS(TQ)-kJ'!$A$2:$T$192,19,FALSE)+VLOOKUP($A103,'delta-CCSD(T)-fno-kJ'!$A$2:$I$192,8,FALSE)</f>
        <v>-4907.1608678153852</v>
      </c>
      <c r="I103" s="4">
        <f>VLOOKUP($A103,'MP2-CBS(TQ)-kJ'!$A$2:$T$192,20,FALSE)+VLOOKUP($A103,'delta-CCSD(T)-fno-kJ'!$A$2:$I$192,9,FALSE)</f>
        <v>-2703.7591950922797</v>
      </c>
    </row>
    <row r="104" spans="1:9" x14ac:dyDescent="0.25">
      <c r="A104" s="3" t="s">
        <v>105</v>
      </c>
      <c r="B104" s="4">
        <f t="shared" si="7"/>
        <v>-56.805944614231976</v>
      </c>
      <c r="C104" s="4">
        <f t="shared" si="5"/>
        <v>-58.688411869043193</v>
      </c>
      <c r="D104" s="4">
        <f t="shared" si="6"/>
        <v>1.8824672548112176</v>
      </c>
      <c r="E104" s="4">
        <f>VLOOKUP($A104,'MP2-CBS(TQ)-kJ'!$A$2:$T$192,16,FALSE)+VLOOKUP($A104,'delta-CCSD(T)-fno-kJ'!$A$2:$I$192,5,FALSE)</f>
        <v>-7666.5689744001211</v>
      </c>
      <c r="F104" s="4">
        <f>VLOOKUP($A104,'MP2-CBS(TQ)-kJ'!$A$2:$T$192,17,FALSE)+VLOOKUP($A104,'delta-CCSD(T)-fno-kJ'!$A$2:$I$192,6,FALSE)</f>
        <v>-4905.8488685749935</v>
      </c>
      <c r="G104" s="4">
        <f>VLOOKUP($A104,'MP2-CBS(TQ)-kJ'!$A$2:$T$192,18,FALSE)+VLOOKUP($A104,'delta-CCSD(T)-fno-kJ'!$A$2:$I$192,7,FALSE)</f>
        <v>-2702.0316939560844</v>
      </c>
      <c r="H104" s="4">
        <f>VLOOKUP($A104,'MP2-CBS(TQ)-kJ'!$A$2:$T$192,19,FALSE)+VLOOKUP($A104,'delta-CCSD(T)-fno-kJ'!$A$2:$I$192,8,FALSE)</f>
        <v>-4906.0638003948206</v>
      </c>
      <c r="I104" s="4">
        <f>VLOOKUP($A104,'MP2-CBS(TQ)-kJ'!$A$2:$T$192,20,FALSE)+VLOOKUP($A104,'delta-CCSD(T)-fno-kJ'!$A$2:$I$192,9,FALSE)</f>
        <v>-2703.6992293910685</v>
      </c>
    </row>
    <row r="105" spans="1:9" x14ac:dyDescent="0.25">
      <c r="A105" s="3" t="s">
        <v>106</v>
      </c>
      <c r="B105" s="4">
        <f t="shared" si="7"/>
        <v>-55.681164026062106</v>
      </c>
      <c r="C105" s="4">
        <f t="shared" si="5"/>
        <v>-57.410084101617031</v>
      </c>
      <c r="D105" s="4">
        <f t="shared" si="6"/>
        <v>1.7289200755549246</v>
      </c>
      <c r="E105" s="4">
        <f>VLOOKUP($A105,'MP2-CBS(TQ)-kJ'!$A$2:$T$192,16,FALSE)+VLOOKUP($A105,'delta-CCSD(T)-fno-kJ'!$A$2:$I$192,5,FALSE)</f>
        <v>-7665.3783603295851</v>
      </c>
      <c r="F105" s="4">
        <f>VLOOKUP($A105,'MP2-CBS(TQ)-kJ'!$A$2:$T$192,17,FALSE)+VLOOKUP($A105,'delta-CCSD(T)-fno-kJ'!$A$2:$I$192,6,FALSE)</f>
        <v>-4905.9268426859571</v>
      </c>
      <c r="G105" s="4">
        <f>VLOOKUP($A105,'MP2-CBS(TQ)-kJ'!$A$2:$T$192,18,FALSE)+VLOOKUP($A105,'delta-CCSD(T)-fno-kJ'!$A$2:$I$192,7,FALSE)</f>
        <v>-2702.041433542011</v>
      </c>
      <c r="H105" s="4">
        <f>VLOOKUP($A105,'MP2-CBS(TQ)-kJ'!$A$2:$T$192,19,FALSE)+VLOOKUP($A105,'delta-CCSD(T)-fno-kJ'!$A$2:$I$192,8,FALSE)</f>
        <v>-4906.0564879133672</v>
      </c>
      <c r="I105" s="4">
        <f>VLOOKUP($A105,'MP2-CBS(TQ)-kJ'!$A$2:$T$192,20,FALSE)+VLOOKUP($A105,'delta-CCSD(T)-fno-kJ'!$A$2:$I$192,9,FALSE)</f>
        <v>-2703.6407083901559</v>
      </c>
    </row>
    <row r="106" spans="1:9" x14ac:dyDescent="0.25">
      <c r="A106" s="3" t="s">
        <v>107</v>
      </c>
      <c r="B106" s="4">
        <f t="shared" si="7"/>
        <v>-49.420306731283745</v>
      </c>
      <c r="C106" s="4">
        <f t="shared" si="5"/>
        <v>-52.646721756318584</v>
      </c>
      <c r="D106" s="4">
        <f t="shared" si="6"/>
        <v>3.2264150250348393</v>
      </c>
      <c r="E106" s="4">
        <f>VLOOKUP($A106,'MP2-CBS(TQ)-kJ'!$A$2:$T$192,16,FALSE)+VLOOKUP($A106,'delta-CCSD(T)-fno-kJ'!$A$2:$I$192,5,FALSE)</f>
        <v>-8365.9403477946453</v>
      </c>
      <c r="F106" s="4">
        <f>VLOOKUP($A106,'MP2-CBS(TQ)-kJ'!$A$2:$T$192,17,FALSE)+VLOOKUP($A106,'delta-CCSD(T)-fno-kJ'!$A$2:$I$192,6,FALSE)</f>
        <v>-4908.6051573587392</v>
      </c>
      <c r="G106" s="4">
        <f>VLOOKUP($A106,'MP2-CBS(TQ)-kJ'!$A$2:$T$192,18,FALSE)+VLOOKUP($A106,'delta-CCSD(T)-fno-kJ'!$A$2:$I$192,7,FALSE)</f>
        <v>-3404.6884686795875</v>
      </c>
      <c r="H106" s="4">
        <f>VLOOKUP($A106,'MP2-CBS(TQ)-kJ'!$A$2:$T$192,19,FALSE)+VLOOKUP($A106,'delta-CCSD(T)-fno-kJ'!$A$2:$I$192,8,FALSE)</f>
        <v>-4908.8028874868705</v>
      </c>
      <c r="I106" s="4">
        <f>VLOOKUP($A106,'MP2-CBS(TQ)-kJ'!$A$2:$T$192,20,FALSE)+VLOOKUP($A106,'delta-CCSD(T)-fno-kJ'!$A$2:$I$192,9,FALSE)</f>
        <v>-3407.717153576491</v>
      </c>
    </row>
    <row r="107" spans="1:9" x14ac:dyDescent="0.25">
      <c r="A107" s="3" t="s">
        <v>108</v>
      </c>
      <c r="B107" s="4">
        <f t="shared" si="7"/>
        <v>-43.344197969135621</v>
      </c>
      <c r="C107" s="4">
        <f t="shared" si="5"/>
        <v>-46.304161290096545</v>
      </c>
      <c r="D107" s="4">
        <f t="shared" si="6"/>
        <v>2.9599633209609237</v>
      </c>
      <c r="E107" s="4">
        <f>VLOOKUP($A107,'MP2-CBS(TQ)-kJ'!$A$2:$T$192,16,FALSE)+VLOOKUP($A107,'delta-CCSD(T)-fno-kJ'!$A$2:$I$192,5,FALSE)</f>
        <v>-8356.9375782368024</v>
      </c>
      <c r="F107" s="4">
        <f>VLOOKUP($A107,'MP2-CBS(TQ)-kJ'!$A$2:$T$192,17,FALSE)+VLOOKUP($A107,'delta-CCSD(T)-fno-kJ'!$A$2:$I$192,6,FALSE)</f>
        <v>-4905.8099468788278</v>
      </c>
      <c r="G107" s="4">
        <f>VLOOKUP($A107,'MP2-CBS(TQ)-kJ'!$A$2:$T$192,18,FALSE)+VLOOKUP($A107,'delta-CCSD(T)-fno-kJ'!$A$2:$I$192,7,FALSE)</f>
        <v>-3404.8234700678781</v>
      </c>
      <c r="H107" s="4">
        <f>VLOOKUP($A107,'MP2-CBS(TQ)-kJ'!$A$2:$T$192,19,FALSE)+VLOOKUP($A107,'delta-CCSD(T)-fno-kJ'!$A$2:$I$192,8,FALSE)</f>
        <v>-4906.0433739846558</v>
      </c>
      <c r="I107" s="4">
        <f>VLOOKUP($A107,'MP2-CBS(TQ)-kJ'!$A$2:$T$192,20,FALSE)+VLOOKUP($A107,'delta-CCSD(T)-fno-kJ'!$A$2:$I$192,9,FALSE)</f>
        <v>-3407.550006283011</v>
      </c>
    </row>
    <row r="108" spans="1:9" x14ac:dyDescent="0.25">
      <c r="A108" s="3" t="s">
        <v>109</v>
      </c>
      <c r="B108" s="4">
        <f t="shared" si="7"/>
        <v>553.32390263462548</v>
      </c>
      <c r="C108" s="4">
        <f t="shared" si="5"/>
        <v>548.12204203201509</v>
      </c>
      <c r="D108" s="4">
        <f t="shared" si="6"/>
        <v>5.2018606026103953</v>
      </c>
      <c r="E108" s="4">
        <f>VLOOKUP($A108,'MP2-CBS(TQ)-kJ'!$A$2:$T$192,16,FALSE)+VLOOKUP($A108,'delta-CCSD(T)-fno-kJ'!$A$2:$I$192,5,FALSE)</f>
        <v>-14745.177496657221</v>
      </c>
      <c r="F108" s="4">
        <f>VLOOKUP($A108,'MP2-CBS(TQ)-kJ'!$A$2:$T$192,17,FALSE)+VLOOKUP($A108,'delta-CCSD(T)-fno-kJ'!$A$2:$I$192,6,FALSE)</f>
        <v>-4906.7684554204579</v>
      </c>
      <c r="G108" s="4">
        <f>VLOOKUP($A108,'MP2-CBS(TQ)-kJ'!$A$2:$T$192,18,FALSE)+VLOOKUP($A108,'delta-CCSD(T)-fno-kJ'!$A$2:$I$192,7,FALSE)</f>
        <v>-10386.531083268777</v>
      </c>
      <c r="H108" s="4">
        <f>VLOOKUP($A108,'MP2-CBS(TQ)-kJ'!$A$2:$T$192,19,FALSE)+VLOOKUP($A108,'delta-CCSD(T)-fno-kJ'!$A$2:$I$192,8,FALSE)</f>
        <v>-4907.0315387416022</v>
      </c>
      <c r="I108" s="4">
        <f>VLOOKUP($A108,'MP2-CBS(TQ)-kJ'!$A$2:$T$192,20,FALSE)+VLOOKUP($A108,'delta-CCSD(T)-fno-kJ'!$A$2:$I$192,9,FALSE)</f>
        <v>-10391.469860550244</v>
      </c>
    </row>
    <row r="109" spans="1:9" x14ac:dyDescent="0.25">
      <c r="A109" s="3" t="s">
        <v>110</v>
      </c>
      <c r="B109" s="4">
        <f t="shared" si="7"/>
        <v>580.3518854856593</v>
      </c>
      <c r="C109" s="4">
        <f t="shared" si="5"/>
        <v>575.92670095839458</v>
      </c>
      <c r="D109" s="4">
        <f t="shared" si="6"/>
        <v>4.4251845272647188</v>
      </c>
      <c r="E109" s="4">
        <f>VLOOKUP($A109,'MP2-CBS(TQ)-kJ'!$A$2:$T$192,16,FALSE)+VLOOKUP($A109,'delta-CCSD(T)-fno-kJ'!$A$2:$I$192,5,FALSE)</f>
        <v>-14717.327983215951</v>
      </c>
      <c r="F109" s="4">
        <f>VLOOKUP($A109,'MP2-CBS(TQ)-kJ'!$A$2:$T$192,17,FALSE)+VLOOKUP($A109,'delta-CCSD(T)-fno-kJ'!$A$2:$I$192,6,FALSE)</f>
        <v>-4908.3775476249129</v>
      </c>
      <c r="G109" s="4">
        <f>VLOOKUP($A109,'MP2-CBS(TQ)-kJ'!$A$2:$T$192,18,FALSE)+VLOOKUP($A109,'delta-CCSD(T)-fno-kJ'!$A$2:$I$192,7,FALSE)</f>
        <v>-10384.877136549434</v>
      </c>
      <c r="H109" s="4">
        <f>VLOOKUP($A109,'MP2-CBS(TQ)-kJ'!$A$2:$T$192,19,FALSE)+VLOOKUP($A109,'delta-CCSD(T)-fno-kJ'!$A$2:$I$192,8,FALSE)</f>
        <v>-4908.3462244227912</v>
      </c>
      <c r="I109" s="4">
        <f>VLOOKUP($A109,'MP2-CBS(TQ)-kJ'!$A$2:$T$192,20,FALSE)+VLOOKUP($A109,'delta-CCSD(T)-fno-kJ'!$A$2:$I$192,9,FALSE)</f>
        <v>-10389.33364427882</v>
      </c>
    </row>
    <row r="110" spans="1:9" x14ac:dyDescent="0.25">
      <c r="A110" s="3" t="s">
        <v>111</v>
      </c>
      <c r="B110" s="4">
        <f t="shared" si="7"/>
        <v>585.54351943165966</v>
      </c>
      <c r="C110" s="4">
        <f t="shared" si="5"/>
        <v>581.06030549828938</v>
      </c>
      <c r="D110" s="4">
        <f t="shared" si="6"/>
        <v>4.4832139333702798</v>
      </c>
      <c r="E110" s="4">
        <f>VLOOKUP($A110,'MP2-CBS(TQ)-kJ'!$A$2:$T$192,16,FALSE)+VLOOKUP($A110,'delta-CCSD(T)-fno-kJ'!$A$2:$I$192,5,FALSE)</f>
        <v>-14711.309723529763</v>
      </c>
      <c r="F110" s="4">
        <f>VLOOKUP($A110,'MP2-CBS(TQ)-kJ'!$A$2:$T$192,17,FALSE)+VLOOKUP($A110,'delta-CCSD(T)-fno-kJ'!$A$2:$I$192,6,FALSE)</f>
        <v>-4907.0236709231458</v>
      </c>
      <c r="G110" s="4">
        <f>VLOOKUP($A110,'MP2-CBS(TQ)-kJ'!$A$2:$T$192,18,FALSE)+VLOOKUP($A110,'delta-CCSD(T)-fno-kJ'!$A$2:$I$192,7,FALSE)</f>
        <v>-10385.346358104907</v>
      </c>
      <c r="H110" s="4">
        <f>VLOOKUP($A110,'MP2-CBS(TQ)-kJ'!$A$2:$T$192,19,FALSE)+VLOOKUP($A110,'delta-CCSD(T)-fno-kJ'!$A$2:$I$192,8,FALSE)</f>
        <v>-4907.1547506806883</v>
      </c>
      <c r="I110" s="4">
        <f>VLOOKUP($A110,'MP2-CBS(TQ)-kJ'!$A$2:$T$192,20,FALSE)+VLOOKUP($A110,'delta-CCSD(T)-fno-kJ'!$A$2:$I$192,9,FALSE)</f>
        <v>-10389.698492280735</v>
      </c>
    </row>
    <row r="111" spans="1:9" x14ac:dyDescent="0.25">
      <c r="A111" s="3" t="s">
        <v>112</v>
      </c>
      <c r="B111" s="4">
        <f t="shared" si="7"/>
        <v>563.97130493483746</v>
      </c>
      <c r="C111" s="4">
        <f t="shared" si="5"/>
        <v>559.64448326954516</v>
      </c>
      <c r="D111" s="4">
        <f t="shared" si="6"/>
        <v>4.3268216652923002</v>
      </c>
      <c r="E111" s="4">
        <f>VLOOKUP($A111,'MP2-CBS(TQ)-kJ'!$A$2:$T$192,16,FALSE)+VLOOKUP($A111,'delta-CCSD(T)-fno-kJ'!$A$2:$I$192,5,FALSE)</f>
        <v>-14733.116020416726</v>
      </c>
      <c r="F111" s="4">
        <f>VLOOKUP($A111,'MP2-CBS(TQ)-kJ'!$A$2:$T$192,17,FALSE)+VLOOKUP($A111,'delta-CCSD(T)-fno-kJ'!$A$2:$I$192,6,FALSE)</f>
        <v>-4905.3773842909914</v>
      </c>
      <c r="G111" s="4">
        <f>VLOOKUP($A111,'MP2-CBS(TQ)-kJ'!$A$2:$T$192,18,FALSE)+VLOOKUP($A111,'delta-CCSD(T)-fno-kJ'!$A$2:$I$192,7,FALSE)</f>
        <v>-10387.383119395279</v>
      </c>
      <c r="H111" s="4">
        <f>VLOOKUP($A111,'MP2-CBS(TQ)-kJ'!$A$2:$T$192,19,FALSE)+VLOOKUP($A111,'delta-CCSD(T)-fno-kJ'!$A$2:$I$192,8,FALSE)</f>
        <v>-4905.606876785876</v>
      </c>
      <c r="I111" s="4">
        <f>VLOOKUP($A111,'MP2-CBS(TQ)-kJ'!$A$2:$T$192,20,FALSE)+VLOOKUP($A111,'delta-CCSD(T)-fno-kJ'!$A$2:$I$192,9,FALSE)</f>
        <v>-10391.480448565688</v>
      </c>
    </row>
    <row r="112" spans="1:9" x14ac:dyDescent="0.25">
      <c r="A112" s="3" t="s">
        <v>113</v>
      </c>
      <c r="B112" s="4">
        <f t="shared" si="7"/>
        <v>-40.236549555868805</v>
      </c>
      <c r="C112" s="4">
        <f t="shared" si="5"/>
        <v>-44.258444302377029</v>
      </c>
      <c r="D112" s="4">
        <f t="shared" si="6"/>
        <v>4.0218947465082238</v>
      </c>
      <c r="E112" s="4">
        <f>VLOOKUP($A112,'MP2-CBS(TQ)-kJ'!$A$2:$T$192,16,FALSE)+VLOOKUP($A112,'delta-CCSD(T)-fno-kJ'!$A$2:$I$192,5,FALSE)</f>
        <v>-10256.140504817196</v>
      </c>
      <c r="F112" s="4">
        <f>VLOOKUP($A112,'MP2-CBS(TQ)-kJ'!$A$2:$T$192,17,FALSE)+VLOOKUP($A112,'delta-CCSD(T)-fno-kJ'!$A$2:$I$192,6,FALSE)</f>
        <v>-4905.7342903290682</v>
      </c>
      <c r="G112" s="4">
        <f>VLOOKUP($A112,'MP2-CBS(TQ)-kJ'!$A$2:$T$192,18,FALSE)+VLOOKUP($A112,'delta-CCSD(T)-fno-kJ'!$A$2:$I$192,7,FALSE)</f>
        <v>-5306.1477701857511</v>
      </c>
      <c r="H112" s="4">
        <f>VLOOKUP($A112,'MP2-CBS(TQ)-kJ'!$A$2:$T$192,19,FALSE)+VLOOKUP($A112,'delta-CCSD(T)-fno-kJ'!$A$2:$I$192,8,FALSE)</f>
        <v>-4905.9208676567614</v>
      </c>
      <c r="I112" s="4">
        <f>VLOOKUP($A112,'MP2-CBS(TQ)-kJ'!$A$2:$T$192,20,FALSE)+VLOOKUP($A112,'delta-CCSD(T)-fno-kJ'!$A$2:$I$192,9,FALSE)</f>
        <v>-5309.9830876045662</v>
      </c>
    </row>
    <row r="113" spans="1:9" x14ac:dyDescent="0.25">
      <c r="A113" s="3" t="s">
        <v>114</v>
      </c>
      <c r="B113" s="4">
        <f t="shared" si="7"/>
        <v>-36.364325597766765</v>
      </c>
      <c r="C113" s="4">
        <f t="shared" si="5"/>
        <v>-40.144101856792076</v>
      </c>
      <c r="D113" s="4">
        <f t="shared" si="6"/>
        <v>3.7797762590253114</v>
      </c>
      <c r="E113" s="4">
        <f>VLOOKUP($A113,'MP2-CBS(TQ)-kJ'!$A$2:$T$192,16,FALSE)+VLOOKUP($A113,'delta-CCSD(T)-fno-kJ'!$A$2:$I$192,5,FALSE)</f>
        <v>-10251.518033462331</v>
      </c>
      <c r="F113" s="4">
        <f>VLOOKUP($A113,'MP2-CBS(TQ)-kJ'!$A$2:$T$192,17,FALSE)+VLOOKUP($A113,'delta-CCSD(T)-fno-kJ'!$A$2:$I$192,6,FALSE)</f>
        <v>-4904.9625232063954</v>
      </c>
      <c r="G113" s="4">
        <f>VLOOKUP($A113,'MP2-CBS(TQ)-kJ'!$A$2:$T$192,18,FALSE)+VLOOKUP($A113,'delta-CCSD(T)-fno-kJ'!$A$2:$I$192,7,FALSE)</f>
        <v>-5306.4114083991435</v>
      </c>
      <c r="H113" s="4">
        <f>VLOOKUP($A113,'MP2-CBS(TQ)-kJ'!$A$2:$T$192,19,FALSE)+VLOOKUP($A113,'delta-CCSD(T)-fno-kJ'!$A$2:$I$192,8,FALSE)</f>
        <v>-4905.1659120112508</v>
      </c>
      <c r="I113" s="4">
        <f>VLOOKUP($A113,'MP2-CBS(TQ)-kJ'!$A$2:$T$192,20,FALSE)+VLOOKUP($A113,'delta-CCSD(T)-fno-kJ'!$A$2:$I$192,9,FALSE)</f>
        <v>-5309.9877958533134</v>
      </c>
    </row>
    <row r="114" spans="1:9" x14ac:dyDescent="0.25">
      <c r="A114" s="3" t="s">
        <v>115</v>
      </c>
      <c r="B114" s="4">
        <f t="shared" si="7"/>
        <v>597.92820329304504</v>
      </c>
      <c r="C114" s="4">
        <f t="shared" si="5"/>
        <v>594.93542811276257</v>
      </c>
      <c r="D114" s="4">
        <f t="shared" si="6"/>
        <v>2.9927751802824787</v>
      </c>
      <c r="E114" s="4">
        <f>VLOOKUP($A114,'MP2-CBS(TQ)-kJ'!$A$2:$T$192,16,FALSE)+VLOOKUP($A114,'delta-CCSD(T)-fno-kJ'!$A$2:$I$192,5,FALSE)</f>
        <v>-10615.555151588471</v>
      </c>
      <c r="F114" s="4">
        <f>VLOOKUP($A114,'MP2-CBS(TQ)-kJ'!$A$2:$T$192,17,FALSE)+VLOOKUP($A114,'delta-CCSD(T)-fno-kJ'!$A$2:$I$192,6,FALSE)</f>
        <v>-4908.2007397828083</v>
      </c>
      <c r="G114" s="4">
        <f>VLOOKUP($A114,'MP2-CBS(TQ)-kJ'!$A$2:$T$192,18,FALSE)+VLOOKUP($A114,'delta-CCSD(T)-fno-kJ'!$A$2:$I$192,7,FALSE)</f>
        <v>-6302.2898399184251</v>
      </c>
      <c r="H114" s="4">
        <f>VLOOKUP($A114,'MP2-CBS(TQ)-kJ'!$A$2:$T$192,19,FALSE)+VLOOKUP($A114,'delta-CCSD(T)-fno-kJ'!$A$2:$I$192,8,FALSE)</f>
        <v>-4908.3833463891997</v>
      </c>
      <c r="I114" s="4">
        <f>VLOOKUP($A114,'MP2-CBS(TQ)-kJ'!$A$2:$T$192,20,FALSE)+VLOOKUP($A114,'delta-CCSD(T)-fno-kJ'!$A$2:$I$192,9,FALSE)</f>
        <v>-6305.1000084923162</v>
      </c>
    </row>
    <row r="115" spans="1:9" x14ac:dyDescent="0.25">
      <c r="A115" s="3" t="s">
        <v>116</v>
      </c>
      <c r="B115" s="4">
        <f t="shared" si="7"/>
        <v>601.51363540105649</v>
      </c>
      <c r="C115" s="4">
        <f t="shared" si="5"/>
        <v>598.58707272507672</v>
      </c>
      <c r="D115" s="4">
        <f t="shared" si="6"/>
        <v>2.9265626759797669</v>
      </c>
      <c r="E115" s="4">
        <f>VLOOKUP($A115,'MP2-CBS(TQ)-kJ'!$A$2:$T$192,16,FALSE)+VLOOKUP($A115,'delta-CCSD(T)-fno-kJ'!$A$2:$I$192,5,FALSE)</f>
        <v>-10612.021048362338</v>
      </c>
      <c r="F115" s="4">
        <f>VLOOKUP($A115,'MP2-CBS(TQ)-kJ'!$A$2:$T$192,17,FALSE)+VLOOKUP($A115,'delta-CCSD(T)-fno-kJ'!$A$2:$I$192,6,FALSE)</f>
        <v>-4908.2700726249832</v>
      </c>
      <c r="G115" s="4">
        <f>VLOOKUP($A115,'MP2-CBS(TQ)-kJ'!$A$2:$T$192,18,FALSE)+VLOOKUP($A115,'delta-CCSD(T)-fno-kJ'!$A$2:$I$192,7,FALSE)</f>
        <v>-6302.3380484624313</v>
      </c>
      <c r="H115" s="4">
        <f>VLOOKUP($A115,'MP2-CBS(TQ)-kJ'!$A$2:$T$192,19,FALSE)+VLOOKUP($A115,'delta-CCSD(T)-fno-kJ'!$A$2:$I$192,8,FALSE)</f>
        <v>-4908.5183269383779</v>
      </c>
      <c r="I115" s="4">
        <f>VLOOKUP($A115,'MP2-CBS(TQ)-kJ'!$A$2:$T$192,20,FALSE)+VLOOKUP($A115,'delta-CCSD(T)-fno-kJ'!$A$2:$I$192,9,FALSE)</f>
        <v>-6305.0163568250164</v>
      </c>
    </row>
    <row r="116" spans="1:9" x14ac:dyDescent="0.25">
      <c r="A116" s="3" t="s">
        <v>117</v>
      </c>
      <c r="B116" s="4">
        <f t="shared" si="7"/>
        <v>468.32950862288453</v>
      </c>
      <c r="C116" s="4">
        <f t="shared" si="5"/>
        <v>464.99644784701695</v>
      </c>
      <c r="D116" s="4">
        <f t="shared" si="6"/>
        <v>3.3330607758675797</v>
      </c>
      <c r="E116" s="4">
        <f>VLOOKUP($A116,'MP2-CBS(TQ)-kJ'!$A$2:$T$192,16,FALSE)+VLOOKUP($A116,'delta-CCSD(T)-fno-kJ'!$A$2:$I$192,5,FALSE)</f>
        <v>-8086.290267131948</v>
      </c>
      <c r="F116" s="4">
        <f>VLOOKUP($A116,'MP2-CBS(TQ)-kJ'!$A$2:$T$192,17,FALSE)+VLOOKUP($A116,'delta-CCSD(T)-fno-kJ'!$A$2:$I$192,6,FALSE)</f>
        <v>-5057.0823977662039</v>
      </c>
      <c r="G116" s="4">
        <f>VLOOKUP($A116,'MP2-CBS(TQ)-kJ'!$A$2:$T$192,18,FALSE)+VLOOKUP($A116,'delta-CCSD(T)-fno-kJ'!$A$2:$I$192,7,FALSE)</f>
        <v>-3494.204317212761</v>
      </c>
      <c r="H116" s="4">
        <f>VLOOKUP($A116,'MP2-CBS(TQ)-kJ'!$A$2:$T$192,19,FALSE)+VLOOKUP($A116,'delta-CCSD(T)-fno-kJ'!$A$2:$I$192,8,FALSE)</f>
        <v>-5057.0211236825626</v>
      </c>
      <c r="I116" s="4">
        <f>VLOOKUP($A116,'MP2-CBS(TQ)-kJ'!$A$2:$T$192,20,FALSE)+VLOOKUP($A116,'delta-CCSD(T)-fno-kJ'!$A$2:$I$192,9,FALSE)</f>
        <v>-3497.5986520722699</v>
      </c>
    </row>
    <row r="117" spans="1:9" x14ac:dyDescent="0.25">
      <c r="A117" s="3" t="s">
        <v>118</v>
      </c>
      <c r="B117" s="4">
        <f t="shared" si="7"/>
        <v>-31.257373013173492</v>
      </c>
      <c r="C117" s="4">
        <f t="shared" si="5"/>
        <v>-34.460768279267995</v>
      </c>
      <c r="D117" s="4">
        <f t="shared" si="6"/>
        <v>3.2033952660945033</v>
      </c>
      <c r="E117" s="4">
        <f>VLOOKUP($A117,'MP2-CBS(TQ)-kJ'!$A$2:$T$192,16,FALSE)+VLOOKUP($A117,'delta-CCSD(T)-fno-kJ'!$A$2:$I$192,5,FALSE)</f>
        <v>-8586.2541707817381</v>
      </c>
      <c r="F117" s="4">
        <f>VLOOKUP($A117,'MP2-CBS(TQ)-kJ'!$A$2:$T$192,17,FALSE)+VLOOKUP($A117,'delta-CCSD(T)-fno-kJ'!$A$2:$I$192,6,FALSE)</f>
        <v>-5057.5330975957095</v>
      </c>
      <c r="G117" s="4">
        <f>VLOOKUP($A117,'MP2-CBS(TQ)-kJ'!$A$2:$T$192,18,FALSE)+VLOOKUP($A117,'delta-CCSD(T)-fno-kJ'!$A$2:$I$192,7,FALSE)</f>
        <v>-3494.2603049067607</v>
      </c>
      <c r="H117" s="4">
        <f>VLOOKUP($A117,'MP2-CBS(TQ)-kJ'!$A$2:$T$192,19,FALSE)+VLOOKUP($A117,'delta-CCSD(T)-fno-kJ'!$A$2:$I$192,8,FALSE)</f>
        <v>-5057.4599505397528</v>
      </c>
      <c r="I117" s="4">
        <f>VLOOKUP($A117,'MP2-CBS(TQ)-kJ'!$A$2:$T$192,20,FALSE)+VLOOKUP($A117,'delta-CCSD(T)-fno-kJ'!$A$2:$I$192,9,FALSE)</f>
        <v>-3497.5368472288119</v>
      </c>
    </row>
    <row r="118" spans="1:9" x14ac:dyDescent="0.25">
      <c r="A118" s="3" t="s">
        <v>119</v>
      </c>
      <c r="B118" s="4">
        <f t="shared" si="7"/>
        <v>470.46962195407696</v>
      </c>
      <c r="C118" s="4">
        <f t="shared" si="5"/>
        <v>467.2666138404752</v>
      </c>
      <c r="D118" s="4">
        <f t="shared" si="6"/>
        <v>3.2030081136017543</v>
      </c>
      <c r="E118" s="4">
        <f>VLOOKUP($A118,'MP2-CBS(TQ)-kJ'!$A$2:$T$192,16,FALSE)+VLOOKUP($A118,'delta-CCSD(T)-fno-kJ'!$A$2:$I$192,5,FALSE)</f>
        <v>-8084.1465405126482</v>
      </c>
      <c r="F118" s="4">
        <f>VLOOKUP($A118,'MP2-CBS(TQ)-kJ'!$A$2:$T$192,17,FALSE)+VLOOKUP($A118,'delta-CCSD(T)-fno-kJ'!$A$2:$I$192,6,FALSE)</f>
        <v>-5057.1762305857837</v>
      </c>
      <c r="G118" s="4">
        <f>VLOOKUP($A118,'MP2-CBS(TQ)-kJ'!$A$2:$T$192,18,FALSE)+VLOOKUP($A118,'delta-CCSD(T)-fno-kJ'!$A$2:$I$192,7,FALSE)</f>
        <v>-3494.2369237673397</v>
      </c>
      <c r="H118" s="4">
        <f>VLOOKUP($A118,'MP2-CBS(TQ)-kJ'!$A$2:$T$192,19,FALSE)+VLOOKUP($A118,'delta-CCSD(T)-fno-kJ'!$A$2:$I$192,8,FALSE)</f>
        <v>-5057.1328024363447</v>
      </c>
      <c r="I118" s="4">
        <f>VLOOKUP($A118,'MP2-CBS(TQ)-kJ'!$A$2:$T$192,20,FALSE)+VLOOKUP($A118,'delta-CCSD(T)-fno-kJ'!$A$2:$I$192,9,FALSE)</f>
        <v>-3497.4833600303805</v>
      </c>
    </row>
    <row r="119" spans="1:9" x14ac:dyDescent="0.25">
      <c r="A119" s="3" t="s">
        <v>38</v>
      </c>
      <c r="B119" s="4">
        <f t="shared" si="7"/>
        <v>-44.604127785040419</v>
      </c>
      <c r="C119" s="4">
        <f t="shared" si="5"/>
        <v>-60.174669484449169</v>
      </c>
      <c r="D119" s="4">
        <f t="shared" si="6"/>
        <v>15.57054169940875</v>
      </c>
      <c r="E119" s="4">
        <f>VLOOKUP($A119,'MP2-CBS(TQ)-kJ'!$A$2:$T$192,16,FALSE)+VLOOKUP($A119,'delta-CCSD(T)-fno-kJ'!$A$2:$I$192,5,FALSE)</f>
        <v>-6091.5379852845945</v>
      </c>
      <c r="F119" s="4">
        <f>VLOOKUP($A119,'MP2-CBS(TQ)-kJ'!$A$2:$T$192,17,FALSE)+VLOOKUP($A119,'delta-CCSD(T)-fno-kJ'!$A$2:$I$192,6,FALSE)</f>
        <v>-5058.6085684235832</v>
      </c>
      <c r="G119" s="4">
        <f>VLOOKUP($A119,'MP2-CBS(TQ)-kJ'!$A$2:$T$192,18,FALSE)+VLOOKUP($A119,'delta-CCSD(T)-fno-kJ'!$A$2:$I$192,7,FALSE)</f>
        <v>-972.75474737656214</v>
      </c>
      <c r="H119" s="4">
        <f>VLOOKUP($A119,'MP2-CBS(TQ)-kJ'!$A$2:$T$192,19,FALSE)+VLOOKUP($A119,'delta-CCSD(T)-fno-kJ'!$A$2:$I$192,8,FALSE)</f>
        <v>-5058.639438889777</v>
      </c>
      <c r="I119" s="4">
        <f>VLOOKUP($A119,'MP2-CBS(TQ)-kJ'!$A$2:$T$192,20,FALSE)+VLOOKUP($A119,'delta-CCSD(T)-fno-kJ'!$A$2:$I$192,9,FALSE)</f>
        <v>-988.29441860977704</v>
      </c>
    </row>
    <row r="120" spans="1:9" x14ac:dyDescent="0.25">
      <c r="A120" s="3" t="s">
        <v>39</v>
      </c>
      <c r="B120" s="4">
        <f t="shared" si="7"/>
        <v>-42.401684755923043</v>
      </c>
      <c r="C120" s="4">
        <f t="shared" si="5"/>
        <v>-57.401014050706749</v>
      </c>
      <c r="D120" s="4">
        <f t="shared" si="6"/>
        <v>14.999329294783706</v>
      </c>
      <c r="E120" s="4">
        <f>VLOOKUP($A120,'MP2-CBS(TQ)-kJ'!$A$2:$T$192,16,FALSE)+VLOOKUP($A120,'delta-CCSD(T)-fno-kJ'!$A$2:$I$192,5,FALSE)</f>
        <v>-6088.7243073283316</v>
      </c>
      <c r="F120" s="4">
        <f>VLOOKUP($A120,'MP2-CBS(TQ)-kJ'!$A$2:$T$192,17,FALSE)+VLOOKUP($A120,'delta-CCSD(T)-fno-kJ'!$A$2:$I$192,6,FALSE)</f>
        <v>-5058.5685459005135</v>
      </c>
      <c r="G120" s="4">
        <f>VLOOKUP($A120,'MP2-CBS(TQ)-kJ'!$A$2:$T$192,18,FALSE)+VLOOKUP($A120,'delta-CCSD(T)-fno-kJ'!$A$2:$I$192,7,FALSE)</f>
        <v>-972.75474737711136</v>
      </c>
      <c r="H120" s="4">
        <f>VLOOKUP($A120,'MP2-CBS(TQ)-kJ'!$A$2:$T$192,19,FALSE)+VLOOKUP($A120,'delta-CCSD(T)-fno-kJ'!$A$2:$I$192,8,FALSE)</f>
        <v>-5058.5433229787768</v>
      </c>
      <c r="I120" s="4">
        <f>VLOOKUP($A120,'MP2-CBS(TQ)-kJ'!$A$2:$T$192,20,FALSE)+VLOOKUP($A120,'delta-CCSD(T)-fno-kJ'!$A$2:$I$192,9,FALSE)</f>
        <v>-987.77929959363178</v>
      </c>
    </row>
    <row r="121" spans="1:9" x14ac:dyDescent="0.25">
      <c r="A121" s="3" t="s">
        <v>40</v>
      </c>
      <c r="B121" s="4">
        <f t="shared" si="7"/>
        <v>-42.828558222171523</v>
      </c>
      <c r="C121" s="4">
        <f t="shared" si="5"/>
        <v>-57.272175095909802</v>
      </c>
      <c r="D121" s="4">
        <f t="shared" si="6"/>
        <v>14.443616873738279</v>
      </c>
      <c r="E121" s="4">
        <f>VLOOKUP($A121,'MP2-CBS(TQ)-kJ'!$A$2:$T$192,16,FALSE)+VLOOKUP($A121,'delta-CCSD(T)-fno-kJ'!$A$2:$I$192,5,FALSE)</f>
        <v>-6088.7242778045538</v>
      </c>
      <c r="F121" s="4">
        <f>VLOOKUP($A121,'MP2-CBS(TQ)-kJ'!$A$2:$T$192,17,FALSE)+VLOOKUP($A121,'delta-CCSD(T)-fno-kJ'!$A$2:$I$192,6,FALSE)</f>
        <v>-5058.697355331562</v>
      </c>
      <c r="G121" s="4">
        <f>VLOOKUP($A121,'MP2-CBS(TQ)-kJ'!$A$2:$T$192,18,FALSE)+VLOOKUP($A121,'delta-CCSD(T)-fno-kJ'!$A$2:$I$192,7,FALSE)</f>
        <v>-972.75474737708203</v>
      </c>
      <c r="H121" s="4">
        <f>VLOOKUP($A121,'MP2-CBS(TQ)-kJ'!$A$2:$T$192,19,FALSE)+VLOOKUP($A121,'delta-CCSD(T)-fno-kJ'!$A$2:$I$192,8,FALSE)</f>
        <v>-5058.7233331133375</v>
      </c>
      <c r="I121" s="4">
        <f>VLOOKUP($A121,'MP2-CBS(TQ)-kJ'!$A$2:$T$192,20,FALSE)+VLOOKUP($A121,'delta-CCSD(T)-fno-kJ'!$A$2:$I$192,9,FALSE)</f>
        <v>-987.1723864690448</v>
      </c>
    </row>
    <row r="122" spans="1:9" x14ac:dyDescent="0.25">
      <c r="A122" s="3" t="s">
        <v>120</v>
      </c>
      <c r="B122" s="4">
        <f t="shared" si="7"/>
        <v>-38.309520087934629</v>
      </c>
      <c r="C122" s="4">
        <f t="shared" si="5"/>
        <v>-42.260312089982108</v>
      </c>
      <c r="D122" s="4">
        <f t="shared" si="6"/>
        <v>3.9507920020474785</v>
      </c>
      <c r="E122" s="4">
        <f>VLOOKUP($A122,'MP2-CBS(TQ)-kJ'!$A$2:$T$192,16,FALSE)+VLOOKUP($A122,'delta-CCSD(T)-fno-kJ'!$A$2:$I$192,5,FALSE)</f>
        <v>-5770.4128408102806</v>
      </c>
      <c r="F122" s="4">
        <f>VLOOKUP($A122,'MP2-CBS(TQ)-kJ'!$A$2:$T$192,17,FALSE)+VLOOKUP($A122,'delta-CCSD(T)-fno-kJ'!$A$2:$I$192,6,FALSE)</f>
        <v>-5058.7208702524058</v>
      </c>
      <c r="G122" s="4">
        <f>VLOOKUP($A122,'MP2-CBS(TQ)-kJ'!$A$2:$T$192,18,FALSE)+VLOOKUP($A122,'delta-CCSD(T)-fno-kJ'!$A$2:$I$192,7,FALSE)</f>
        <v>-669.4316584678927</v>
      </c>
      <c r="H122" s="4">
        <f>VLOOKUP($A122,'MP2-CBS(TQ)-kJ'!$A$2:$T$192,19,FALSE)+VLOOKUP($A122,'delta-CCSD(T)-fno-kJ'!$A$2:$I$192,8,FALSE)</f>
        <v>-5058.724245850598</v>
      </c>
      <c r="I122" s="4">
        <f>VLOOKUP($A122,'MP2-CBS(TQ)-kJ'!$A$2:$T$192,20,FALSE)+VLOOKUP($A122,'delta-CCSD(T)-fno-kJ'!$A$2:$I$192,9,FALSE)</f>
        <v>-673.379074871748</v>
      </c>
    </row>
    <row r="123" spans="1:9" x14ac:dyDescent="0.25">
      <c r="A123" s="3" t="s">
        <v>121</v>
      </c>
      <c r="B123" s="4">
        <f t="shared" si="7"/>
        <v>-37.296694927848876</v>
      </c>
      <c r="C123" s="4">
        <f t="shared" si="5"/>
        <v>-41.17436199597887</v>
      </c>
      <c r="D123" s="4">
        <f t="shared" si="6"/>
        <v>3.8776670681299947</v>
      </c>
      <c r="E123" s="4">
        <f>VLOOKUP($A123,'MP2-CBS(TQ)-kJ'!$A$2:$T$192,16,FALSE)+VLOOKUP($A123,'delta-CCSD(T)-fno-kJ'!$A$2:$I$192,5,FALSE)</f>
        <v>-5769.3284949276685</v>
      </c>
      <c r="F123" s="4">
        <f>VLOOKUP($A123,'MP2-CBS(TQ)-kJ'!$A$2:$T$192,17,FALSE)+VLOOKUP($A123,'delta-CCSD(T)-fno-kJ'!$A$2:$I$192,6,FALSE)</f>
        <v>-5058.7224744636014</v>
      </c>
      <c r="G123" s="4">
        <f>VLOOKUP($A123,'MP2-CBS(TQ)-kJ'!$A$2:$T$192,18,FALSE)+VLOOKUP($A123,'delta-CCSD(T)-fno-kJ'!$A$2:$I$192,7,FALSE)</f>
        <v>-669.43165846808824</v>
      </c>
      <c r="H123" s="4">
        <f>VLOOKUP($A123,'MP2-CBS(TQ)-kJ'!$A$2:$T$192,19,FALSE)+VLOOKUP($A123,'delta-CCSD(T)-fno-kJ'!$A$2:$I$192,8,FALSE)</f>
        <v>-5058.6807210383322</v>
      </c>
      <c r="I123" s="4">
        <f>VLOOKUP($A123,'MP2-CBS(TQ)-kJ'!$A$2:$T$192,20,FALSE)+VLOOKUP($A123,'delta-CCSD(T)-fno-kJ'!$A$2:$I$192,9,FALSE)</f>
        <v>-673.35107896148747</v>
      </c>
    </row>
    <row r="124" spans="1:9" x14ac:dyDescent="0.25">
      <c r="A124" s="3" t="s">
        <v>122</v>
      </c>
      <c r="B124" s="4">
        <f t="shared" si="7"/>
        <v>-37.236052332851386</v>
      </c>
      <c r="C124" s="4">
        <f t="shared" si="5"/>
        <v>-40.989751897518431</v>
      </c>
      <c r="D124" s="4">
        <f t="shared" si="6"/>
        <v>3.7536995646670448</v>
      </c>
      <c r="E124" s="4">
        <f>VLOOKUP($A124,'MP2-CBS(TQ)-kJ'!$A$2:$T$192,16,FALSE)+VLOOKUP($A124,'delta-CCSD(T)-fno-kJ'!$A$2:$I$192,5,FALSE)</f>
        <v>-5769.2866339591446</v>
      </c>
      <c r="F124" s="4">
        <f>VLOOKUP($A124,'MP2-CBS(TQ)-kJ'!$A$2:$T$192,17,FALSE)+VLOOKUP($A124,'delta-CCSD(T)-fno-kJ'!$A$2:$I$192,6,FALSE)</f>
        <v>-5058.8652235935424</v>
      </c>
      <c r="G124" s="4">
        <f>VLOOKUP($A124,'MP2-CBS(TQ)-kJ'!$A$2:$T$192,18,FALSE)+VLOOKUP($A124,'delta-CCSD(T)-fno-kJ'!$A$2:$I$192,7,FALSE)</f>
        <v>-669.43165846808381</v>
      </c>
      <c r="H124" s="4">
        <f>VLOOKUP($A124,'MP2-CBS(TQ)-kJ'!$A$2:$T$192,19,FALSE)+VLOOKUP($A124,'delta-CCSD(T)-fno-kJ'!$A$2:$I$192,8,FALSE)</f>
        <v>-5058.8659118747</v>
      </c>
      <c r="I124" s="4">
        <f>VLOOKUP($A124,'MP2-CBS(TQ)-kJ'!$A$2:$T$192,20,FALSE)+VLOOKUP($A124,'delta-CCSD(T)-fno-kJ'!$A$2:$I$192,9,FALSE)</f>
        <v>-673.18466975159322</v>
      </c>
    </row>
    <row r="125" spans="1:9" x14ac:dyDescent="0.25">
      <c r="A125" s="3" t="s">
        <v>123</v>
      </c>
      <c r="B125" s="4">
        <f t="shared" si="7"/>
        <v>481.41110770848582</v>
      </c>
      <c r="C125" s="4">
        <f t="shared" si="5"/>
        <v>480.11841770941783</v>
      </c>
      <c r="D125" s="4">
        <f t="shared" si="6"/>
        <v>1.2926899990679885</v>
      </c>
      <c r="E125" s="4">
        <f>VLOOKUP($A125,'MP2-CBS(TQ)-kJ'!$A$2:$T$192,16,FALSE)+VLOOKUP($A125,'delta-CCSD(T)-fno-kJ'!$A$2:$I$192,5,FALSE)</f>
        <v>-7261.9168090782932</v>
      </c>
      <c r="F125" s="4">
        <f>VLOOKUP($A125,'MP2-CBS(TQ)-kJ'!$A$2:$T$192,17,FALSE)+VLOOKUP($A125,'delta-CCSD(T)-fno-kJ'!$A$2:$I$192,6,FALSE)</f>
        <v>-5057.6009181576919</v>
      </c>
      <c r="G125" s="4">
        <f>VLOOKUP($A125,'MP2-CBS(TQ)-kJ'!$A$2:$T$192,18,FALSE)+VLOOKUP($A125,'delta-CCSD(T)-fno-kJ'!$A$2:$I$192,7,FALSE)</f>
        <v>-2684.4343086300191</v>
      </c>
      <c r="H125" s="4">
        <f>VLOOKUP($A125,'MP2-CBS(TQ)-kJ'!$A$2:$T$192,19,FALSE)+VLOOKUP($A125,'delta-CCSD(T)-fno-kJ'!$A$2:$I$192,8,FALSE)</f>
        <v>-5057.4798202062993</v>
      </c>
      <c r="I125" s="4">
        <f>VLOOKUP($A125,'MP2-CBS(TQ)-kJ'!$A$2:$T$192,20,FALSE)+VLOOKUP($A125,'delta-CCSD(T)-fno-kJ'!$A$2:$I$192,9,FALSE)</f>
        <v>-2685.8480965804797</v>
      </c>
    </row>
    <row r="126" spans="1:9" x14ac:dyDescent="0.25">
      <c r="A126" s="3" t="s">
        <v>124</v>
      </c>
      <c r="B126" s="4">
        <f t="shared" si="7"/>
        <v>-42.552179568165229</v>
      </c>
      <c r="C126" s="4">
        <f t="shared" si="5"/>
        <v>-43.832073842431328</v>
      </c>
      <c r="D126" s="4">
        <f t="shared" si="6"/>
        <v>1.2798942742660984</v>
      </c>
      <c r="E126" s="4">
        <f>VLOOKUP($A126,'MP2-CBS(TQ)-kJ'!$A$2:$T$192,16,FALSE)+VLOOKUP($A126,'delta-CCSD(T)-fno-kJ'!$A$2:$I$192,5,FALSE)</f>
        <v>-7786.0235779194454</v>
      </c>
      <c r="F126" s="4">
        <f>VLOOKUP($A126,'MP2-CBS(TQ)-kJ'!$A$2:$T$192,17,FALSE)+VLOOKUP($A126,'delta-CCSD(T)-fno-kJ'!$A$2:$I$192,6,FALSE)</f>
        <v>-5057.5321189788237</v>
      </c>
      <c r="G126" s="4">
        <f>VLOOKUP($A126,'MP2-CBS(TQ)-kJ'!$A$2:$T$192,18,FALSE)+VLOOKUP($A126,'delta-CCSD(T)-fno-kJ'!$A$2:$I$192,7,FALSE)</f>
        <v>-2684.6593850981903</v>
      </c>
      <c r="H126" s="4">
        <f>VLOOKUP($A126,'MP2-CBS(TQ)-kJ'!$A$2:$T$192,19,FALSE)+VLOOKUP($A126,'delta-CCSD(T)-fno-kJ'!$A$2:$I$192,8,FALSE)</f>
        <v>-5057.3862274839548</v>
      </c>
      <c r="I126" s="4">
        <f>VLOOKUP($A126,'MP2-CBS(TQ)-kJ'!$A$2:$T$192,20,FALSE)+VLOOKUP($A126,'delta-CCSD(T)-fno-kJ'!$A$2:$I$192,9,FALSE)</f>
        <v>-2686.0851708673254</v>
      </c>
    </row>
    <row r="127" spans="1:9" x14ac:dyDescent="0.25">
      <c r="A127" s="3" t="s">
        <v>125</v>
      </c>
      <c r="B127" s="4">
        <f t="shared" si="7"/>
        <v>-40.115681858244898</v>
      </c>
      <c r="C127" s="4">
        <f t="shared" si="5"/>
        <v>-41.368825021435896</v>
      </c>
      <c r="D127" s="4">
        <f t="shared" si="6"/>
        <v>1.2531431631909982</v>
      </c>
      <c r="E127" s="4">
        <f>VLOOKUP($A127,'MP2-CBS(TQ)-kJ'!$A$2:$T$192,16,FALSE)+VLOOKUP($A127,'delta-CCSD(T)-fno-kJ'!$A$2:$I$192,5,FALSE)</f>
        <v>-7783.2498920345297</v>
      </c>
      <c r="F127" s="4">
        <f>VLOOKUP($A127,'MP2-CBS(TQ)-kJ'!$A$2:$T$192,17,FALSE)+VLOOKUP($A127,'delta-CCSD(T)-fno-kJ'!$A$2:$I$192,6,FALSE)</f>
        <v>-5057.5007826196124</v>
      </c>
      <c r="G127" s="4">
        <f>VLOOKUP($A127,'MP2-CBS(TQ)-kJ'!$A$2:$T$192,18,FALSE)+VLOOKUP($A127,'delta-CCSD(T)-fno-kJ'!$A$2:$I$192,7,FALSE)</f>
        <v>-2684.3802843934814</v>
      </c>
      <c r="H127" s="4">
        <f>VLOOKUP($A127,'MP2-CBS(TQ)-kJ'!$A$2:$T$192,19,FALSE)+VLOOKUP($A127,'delta-CCSD(T)-fno-kJ'!$A$2:$I$192,8,FALSE)</f>
        <v>-5057.3848104528615</v>
      </c>
      <c r="I127" s="4">
        <f>VLOOKUP($A127,'MP2-CBS(TQ)-kJ'!$A$2:$T$192,20,FALSE)+VLOOKUP($A127,'delta-CCSD(T)-fno-kJ'!$A$2:$I$192,9,FALSE)</f>
        <v>-2685.7493997234233</v>
      </c>
    </row>
    <row r="128" spans="1:9" x14ac:dyDescent="0.25">
      <c r="A128" s="3" t="s">
        <v>126</v>
      </c>
      <c r="B128" s="4">
        <f t="shared" si="7"/>
        <v>-38.503476776809748</v>
      </c>
      <c r="C128" s="4">
        <f t="shared" si="5"/>
        <v>-39.717441833105568</v>
      </c>
      <c r="D128" s="4">
        <f t="shared" si="6"/>
        <v>1.2139650562958195</v>
      </c>
      <c r="E128" s="4">
        <f>VLOOKUP($A128,'MP2-CBS(TQ)-kJ'!$A$2:$T$192,16,FALSE)+VLOOKUP($A128,'delta-CCSD(T)-fno-kJ'!$A$2:$I$192,5,FALSE)</f>
        <v>-7782.8469853828665</v>
      </c>
      <c r="F128" s="4">
        <f>VLOOKUP($A128,'MP2-CBS(TQ)-kJ'!$A$2:$T$192,17,FALSE)+VLOOKUP($A128,'delta-CCSD(T)-fno-kJ'!$A$2:$I$192,6,FALSE)</f>
        <v>-5057.5736900543261</v>
      </c>
      <c r="G128" s="4">
        <f>VLOOKUP($A128,'MP2-CBS(TQ)-kJ'!$A$2:$T$192,18,FALSE)+VLOOKUP($A128,'delta-CCSD(T)-fno-kJ'!$A$2:$I$192,7,FALSE)</f>
        <v>-2685.5558534954348</v>
      </c>
      <c r="H128" s="4">
        <f>VLOOKUP($A128,'MP2-CBS(TQ)-kJ'!$A$2:$T$192,19,FALSE)+VLOOKUP($A128,'delta-CCSD(T)-fno-kJ'!$A$2:$I$192,8,FALSE)</f>
        <v>-5057.4742405511006</v>
      </c>
      <c r="I128" s="4">
        <f>VLOOKUP($A128,'MP2-CBS(TQ)-kJ'!$A$2:$T$192,20,FALSE)+VLOOKUP($A128,'delta-CCSD(T)-fno-kJ'!$A$2:$I$192,9,FALSE)</f>
        <v>-2686.8692680549561</v>
      </c>
    </row>
    <row r="129" spans="1:9" x14ac:dyDescent="0.25">
      <c r="A129" s="3" t="s">
        <v>127</v>
      </c>
      <c r="B129" s="4">
        <f t="shared" si="7"/>
        <v>-41.400071390620269</v>
      </c>
      <c r="C129" s="4">
        <f t="shared" si="5"/>
        <v>-42.813858996933504</v>
      </c>
      <c r="D129" s="4">
        <f t="shared" si="6"/>
        <v>1.4137876063132353</v>
      </c>
      <c r="E129" s="4">
        <f>VLOOKUP($A129,'MP2-CBS(TQ)-kJ'!$A$2:$T$192,16,FALSE)+VLOOKUP($A129,'delta-CCSD(T)-fno-kJ'!$A$2:$I$192,5,FALSE)</f>
        <v>-7785.1487841780245</v>
      </c>
      <c r="F129" s="4">
        <f>VLOOKUP($A129,'MP2-CBS(TQ)-kJ'!$A$2:$T$192,17,FALSE)+VLOOKUP($A129,'delta-CCSD(T)-fno-kJ'!$A$2:$I$192,6,FALSE)</f>
        <v>-5057.8309120368767</v>
      </c>
      <c r="G129" s="4">
        <f>VLOOKUP($A129,'MP2-CBS(TQ)-kJ'!$A$2:$T$192,18,FALSE)+VLOOKUP($A129,'delta-CCSD(T)-fno-kJ'!$A$2:$I$192,7,FALSE)</f>
        <v>-2684.5040131442142</v>
      </c>
      <c r="H129" s="4">
        <f>VLOOKUP($A129,'MP2-CBS(TQ)-kJ'!$A$2:$T$192,19,FALSE)+VLOOKUP($A129,'delta-CCSD(T)-fno-kJ'!$A$2:$I$192,8,FALSE)</f>
        <v>-5057.7579924661668</v>
      </c>
      <c r="I129" s="4">
        <f>VLOOKUP($A129,'MP2-CBS(TQ)-kJ'!$A$2:$T$192,20,FALSE)+VLOOKUP($A129,'delta-CCSD(T)-fno-kJ'!$A$2:$I$192,9,FALSE)</f>
        <v>-2685.9907203212374</v>
      </c>
    </row>
    <row r="130" spans="1:9" x14ac:dyDescent="0.25">
      <c r="A130" s="3" t="s">
        <v>128</v>
      </c>
      <c r="B130" s="4">
        <f t="shared" ref="B130:B161" si="8">E130-H130-I130</f>
        <v>478.64554209250491</v>
      </c>
      <c r="C130" s="4">
        <f t="shared" si="5"/>
        <v>477.27143491620245</v>
      </c>
      <c r="D130" s="4">
        <f t="shared" si="6"/>
        <v>1.3741071763024593</v>
      </c>
      <c r="E130" s="4">
        <f>VLOOKUP($A130,'MP2-CBS(TQ)-kJ'!$A$2:$T$192,16,FALSE)+VLOOKUP($A130,'delta-CCSD(T)-fno-kJ'!$A$2:$I$192,5,FALSE)</f>
        <v>-7264.714380558682</v>
      </c>
      <c r="F130" s="4">
        <f>VLOOKUP($A130,'MP2-CBS(TQ)-kJ'!$A$2:$T$192,17,FALSE)+VLOOKUP($A130,'delta-CCSD(T)-fno-kJ'!$A$2:$I$192,6,FALSE)</f>
        <v>-5057.3829588294575</v>
      </c>
      <c r="G130" s="4">
        <f>VLOOKUP($A130,'MP2-CBS(TQ)-kJ'!$A$2:$T$192,18,FALSE)+VLOOKUP($A130,'delta-CCSD(T)-fno-kJ'!$A$2:$I$192,7,FALSE)</f>
        <v>-2684.602856645427</v>
      </c>
      <c r="H130" s="4">
        <f>VLOOKUP($A130,'MP2-CBS(TQ)-kJ'!$A$2:$T$192,19,FALSE)+VLOOKUP($A130,'delta-CCSD(T)-fno-kJ'!$A$2:$I$192,8,FALSE)</f>
        <v>-5057.2646695413987</v>
      </c>
      <c r="I130" s="4">
        <f>VLOOKUP($A130,'MP2-CBS(TQ)-kJ'!$A$2:$T$192,20,FALSE)+VLOOKUP($A130,'delta-CCSD(T)-fno-kJ'!$A$2:$I$192,9,FALSE)</f>
        <v>-2686.0952531097882</v>
      </c>
    </row>
    <row r="131" spans="1:9" x14ac:dyDescent="0.25">
      <c r="A131" s="3" t="s">
        <v>129</v>
      </c>
      <c r="B131" s="4">
        <f t="shared" si="8"/>
        <v>-39.865913866596202</v>
      </c>
      <c r="C131" s="4">
        <f t="shared" ref="C131:C192" si="9">E131-F131-G131</f>
        <v>-42.973829329232103</v>
      </c>
      <c r="D131" s="4">
        <f t="shared" ref="D131:D192" si="10">B131-C131</f>
        <v>3.1079154626359013</v>
      </c>
      <c r="E131" s="4">
        <f>VLOOKUP($A131,'MP2-CBS(TQ)-kJ'!$A$2:$T$192,16,FALSE)+VLOOKUP($A131,'delta-CCSD(T)-fno-kJ'!$A$2:$I$192,5,FALSE)</f>
        <v>-8506.7300616427565</v>
      </c>
      <c r="F131" s="4">
        <f>VLOOKUP($A131,'MP2-CBS(TQ)-kJ'!$A$2:$T$192,17,FALSE)+VLOOKUP($A131,'delta-CCSD(T)-fno-kJ'!$A$2:$I$192,6,FALSE)</f>
        <v>-5057.516920831722</v>
      </c>
      <c r="G131" s="4">
        <f>VLOOKUP($A131,'MP2-CBS(TQ)-kJ'!$A$2:$T$192,18,FALSE)+VLOOKUP($A131,'delta-CCSD(T)-fno-kJ'!$A$2:$I$192,7,FALSE)</f>
        <v>-3406.2393114818024</v>
      </c>
      <c r="H131" s="4">
        <f>VLOOKUP($A131,'MP2-CBS(TQ)-kJ'!$A$2:$T$192,19,FALSE)+VLOOKUP($A131,'delta-CCSD(T)-fno-kJ'!$A$2:$I$192,8,FALSE)</f>
        <v>-5057.397630183149</v>
      </c>
      <c r="I131" s="4">
        <f>VLOOKUP($A131,'MP2-CBS(TQ)-kJ'!$A$2:$T$192,20,FALSE)+VLOOKUP($A131,'delta-CCSD(T)-fno-kJ'!$A$2:$I$192,9,FALSE)</f>
        <v>-3409.4665175930113</v>
      </c>
    </row>
    <row r="132" spans="1:9" x14ac:dyDescent="0.25">
      <c r="A132" s="3" t="s">
        <v>130</v>
      </c>
      <c r="B132" s="4">
        <f t="shared" si="8"/>
        <v>-36.541036468375296</v>
      </c>
      <c r="C132" s="4">
        <f t="shared" si="9"/>
        <v>-39.585341979789064</v>
      </c>
      <c r="D132" s="4">
        <f t="shared" si="10"/>
        <v>3.0443055114137678</v>
      </c>
      <c r="E132" s="4">
        <f>VLOOKUP($A132,'MP2-CBS(TQ)-kJ'!$A$2:$T$192,16,FALSE)+VLOOKUP($A132,'delta-CCSD(T)-fno-kJ'!$A$2:$I$192,5,FALSE)</f>
        <v>-8504.2686149354868</v>
      </c>
      <c r="F132" s="4">
        <f>VLOOKUP($A132,'MP2-CBS(TQ)-kJ'!$A$2:$T$192,17,FALSE)+VLOOKUP($A132,'delta-CCSD(T)-fno-kJ'!$A$2:$I$192,6,FALSE)</f>
        <v>-5058.3102369084836</v>
      </c>
      <c r="G132" s="4">
        <f>VLOOKUP($A132,'MP2-CBS(TQ)-kJ'!$A$2:$T$192,18,FALSE)+VLOOKUP($A132,'delta-CCSD(T)-fno-kJ'!$A$2:$I$192,7,FALSE)</f>
        <v>-3406.3730360472141</v>
      </c>
      <c r="H132" s="4">
        <f>VLOOKUP($A132,'MP2-CBS(TQ)-kJ'!$A$2:$T$192,19,FALSE)+VLOOKUP($A132,'delta-CCSD(T)-fno-kJ'!$A$2:$I$192,8,FALSE)</f>
        <v>-5058.2055065976274</v>
      </c>
      <c r="I132" s="4">
        <f>VLOOKUP($A132,'MP2-CBS(TQ)-kJ'!$A$2:$T$192,20,FALSE)+VLOOKUP($A132,'delta-CCSD(T)-fno-kJ'!$A$2:$I$192,9,FALSE)</f>
        <v>-3409.5220718694841</v>
      </c>
    </row>
    <row r="133" spans="1:9" x14ac:dyDescent="0.25">
      <c r="A133" s="3" t="s">
        <v>131</v>
      </c>
      <c r="B133" s="4">
        <f t="shared" si="8"/>
        <v>-35.846774248553629</v>
      </c>
      <c r="C133" s="4">
        <f t="shared" si="9"/>
        <v>-38.932523072129243</v>
      </c>
      <c r="D133" s="4">
        <f t="shared" si="10"/>
        <v>3.0857488235756136</v>
      </c>
      <c r="E133" s="4">
        <f>VLOOKUP($A133,'MP2-CBS(TQ)-kJ'!$A$2:$T$192,16,FALSE)+VLOOKUP($A133,'delta-CCSD(T)-fno-kJ'!$A$2:$I$192,5,FALSE)</f>
        <v>-8503.0934462043861</v>
      </c>
      <c r="F133" s="4">
        <f>VLOOKUP($A133,'MP2-CBS(TQ)-kJ'!$A$2:$T$192,17,FALSE)+VLOOKUP($A133,'delta-CCSD(T)-fno-kJ'!$A$2:$I$192,6,FALSE)</f>
        <v>-5057.9170623175842</v>
      </c>
      <c r="G133" s="4">
        <f>VLOOKUP($A133,'MP2-CBS(TQ)-kJ'!$A$2:$T$192,18,FALSE)+VLOOKUP($A133,'delta-CCSD(T)-fno-kJ'!$A$2:$I$192,7,FALSE)</f>
        <v>-3406.2438608146726</v>
      </c>
      <c r="H133" s="4">
        <f>VLOOKUP($A133,'MP2-CBS(TQ)-kJ'!$A$2:$T$192,19,FALSE)+VLOOKUP($A133,'delta-CCSD(T)-fno-kJ'!$A$2:$I$192,8,FALSE)</f>
        <v>-5057.8231531480251</v>
      </c>
      <c r="I133" s="4">
        <f>VLOOKUP($A133,'MP2-CBS(TQ)-kJ'!$A$2:$T$192,20,FALSE)+VLOOKUP($A133,'delta-CCSD(T)-fno-kJ'!$A$2:$I$192,9,FALSE)</f>
        <v>-3409.4235188078073</v>
      </c>
    </row>
    <row r="134" spans="1:9" x14ac:dyDescent="0.25">
      <c r="A134" s="3" t="s">
        <v>132</v>
      </c>
      <c r="B134" s="4">
        <f t="shared" si="8"/>
        <v>661.81976081923676</v>
      </c>
      <c r="C134" s="4">
        <f t="shared" si="9"/>
        <v>658.06974648298092</v>
      </c>
      <c r="D134" s="4">
        <f t="shared" si="10"/>
        <v>3.7500143362558447</v>
      </c>
      <c r="E134" s="4">
        <f>VLOOKUP($A134,'MP2-CBS(TQ)-kJ'!$A$2:$T$192,16,FALSE)+VLOOKUP($A134,'delta-CCSD(T)-fno-kJ'!$A$2:$I$192,5,FALSE)</f>
        <v>-14783.970450371356</v>
      </c>
      <c r="F134" s="4">
        <f>VLOOKUP($A134,'MP2-CBS(TQ)-kJ'!$A$2:$T$192,17,FALSE)+VLOOKUP($A134,'delta-CCSD(T)-fno-kJ'!$A$2:$I$192,6,FALSE)</f>
        <v>-5057.369279463047</v>
      </c>
      <c r="G134" s="4">
        <f>VLOOKUP($A134,'MP2-CBS(TQ)-kJ'!$A$2:$T$192,18,FALSE)+VLOOKUP($A134,'delta-CCSD(T)-fno-kJ'!$A$2:$I$192,7,FALSE)</f>
        <v>-10384.670917391291</v>
      </c>
      <c r="H134" s="4">
        <f>VLOOKUP($A134,'MP2-CBS(TQ)-kJ'!$A$2:$T$192,19,FALSE)+VLOOKUP($A134,'delta-CCSD(T)-fno-kJ'!$A$2:$I$192,8,FALSE)</f>
        <v>-5057.1421105404233</v>
      </c>
      <c r="I134" s="4">
        <f>VLOOKUP($A134,'MP2-CBS(TQ)-kJ'!$A$2:$T$192,20,FALSE)+VLOOKUP($A134,'delta-CCSD(T)-fno-kJ'!$A$2:$I$192,9,FALSE)</f>
        <v>-10388.648100650169</v>
      </c>
    </row>
    <row r="135" spans="1:9" x14ac:dyDescent="0.25">
      <c r="A135" s="3" t="s">
        <v>133</v>
      </c>
      <c r="B135" s="4">
        <f t="shared" si="8"/>
        <v>672.9139518209704</v>
      </c>
      <c r="C135" s="4">
        <f t="shared" si="9"/>
        <v>669.11211080712383</v>
      </c>
      <c r="D135" s="4">
        <f t="shared" si="10"/>
        <v>3.8018410138465697</v>
      </c>
      <c r="E135" s="4">
        <f>VLOOKUP($A135,'MP2-CBS(TQ)-kJ'!$A$2:$T$192,16,FALSE)+VLOOKUP($A135,'delta-CCSD(T)-fno-kJ'!$A$2:$I$192,5,FALSE)</f>
        <v>-14770.611772286946</v>
      </c>
      <c r="F135" s="4">
        <f>VLOOKUP($A135,'MP2-CBS(TQ)-kJ'!$A$2:$T$192,17,FALSE)+VLOOKUP($A135,'delta-CCSD(T)-fno-kJ'!$A$2:$I$192,6,FALSE)</f>
        <v>-5056.8737095816577</v>
      </c>
      <c r="G135" s="4">
        <f>VLOOKUP($A135,'MP2-CBS(TQ)-kJ'!$A$2:$T$192,18,FALSE)+VLOOKUP($A135,'delta-CCSD(T)-fno-kJ'!$A$2:$I$192,7,FALSE)</f>
        <v>-10382.850173512412</v>
      </c>
      <c r="H135" s="4">
        <f>VLOOKUP($A135,'MP2-CBS(TQ)-kJ'!$A$2:$T$192,19,FALSE)+VLOOKUP($A135,'delta-CCSD(T)-fno-kJ'!$A$2:$I$192,8,FALSE)</f>
        <v>-5056.7781388357298</v>
      </c>
      <c r="I135" s="4">
        <f>VLOOKUP($A135,'MP2-CBS(TQ)-kJ'!$A$2:$T$192,20,FALSE)+VLOOKUP($A135,'delta-CCSD(T)-fno-kJ'!$A$2:$I$192,9,FALSE)</f>
        <v>-10386.747585272187</v>
      </c>
    </row>
    <row r="136" spans="1:9" x14ac:dyDescent="0.25">
      <c r="A136" s="3" t="s">
        <v>134</v>
      </c>
      <c r="B136" s="4">
        <f t="shared" si="8"/>
        <v>664.83959878848873</v>
      </c>
      <c r="C136" s="4">
        <f t="shared" si="9"/>
        <v>661.03839593179691</v>
      </c>
      <c r="D136" s="4">
        <f t="shared" si="10"/>
        <v>3.8012028566918161</v>
      </c>
      <c r="E136" s="4">
        <f>VLOOKUP($A136,'MP2-CBS(TQ)-kJ'!$A$2:$T$192,16,FALSE)+VLOOKUP($A136,'delta-CCSD(T)-fno-kJ'!$A$2:$I$192,5,FALSE)</f>
        <v>-14780.599779655555</v>
      </c>
      <c r="F136" s="4">
        <f>VLOOKUP($A136,'MP2-CBS(TQ)-kJ'!$A$2:$T$192,17,FALSE)+VLOOKUP($A136,'delta-CCSD(T)-fno-kJ'!$A$2:$I$192,6,FALSE)</f>
        <v>-5056.942295473109</v>
      </c>
      <c r="G136" s="4">
        <f>VLOOKUP($A136,'MP2-CBS(TQ)-kJ'!$A$2:$T$192,18,FALSE)+VLOOKUP($A136,'delta-CCSD(T)-fno-kJ'!$A$2:$I$192,7,FALSE)</f>
        <v>-10384.695880114243</v>
      </c>
      <c r="H136" s="4">
        <f>VLOOKUP($A136,'MP2-CBS(TQ)-kJ'!$A$2:$T$192,19,FALSE)+VLOOKUP($A136,'delta-CCSD(T)-fno-kJ'!$A$2:$I$192,8,FALSE)</f>
        <v>-5056.8422712721294</v>
      </c>
      <c r="I136" s="4">
        <f>VLOOKUP($A136,'MP2-CBS(TQ)-kJ'!$A$2:$T$192,20,FALSE)+VLOOKUP($A136,'delta-CCSD(T)-fno-kJ'!$A$2:$I$192,9,FALSE)</f>
        <v>-10388.597107171914</v>
      </c>
    </row>
    <row r="137" spans="1:9" x14ac:dyDescent="0.25">
      <c r="A137" s="3" t="s">
        <v>135</v>
      </c>
      <c r="B137" s="4">
        <f t="shared" si="8"/>
        <v>663.9999264867165</v>
      </c>
      <c r="C137" s="4">
        <f t="shared" si="9"/>
        <v>660.14616704621585</v>
      </c>
      <c r="D137" s="4">
        <f t="shared" si="10"/>
        <v>3.853759440500653</v>
      </c>
      <c r="E137" s="4">
        <f>VLOOKUP($A137,'MP2-CBS(TQ)-kJ'!$A$2:$T$192,16,FALSE)+VLOOKUP($A137,'delta-CCSD(T)-fno-kJ'!$A$2:$I$192,5,FALSE)</f>
        <v>-14781.439167461387</v>
      </c>
      <c r="F137" s="4">
        <f>VLOOKUP($A137,'MP2-CBS(TQ)-kJ'!$A$2:$T$192,17,FALSE)+VLOOKUP($A137,'delta-CCSD(T)-fno-kJ'!$A$2:$I$192,6,FALSE)</f>
        <v>-5057.164047365266</v>
      </c>
      <c r="G137" s="4">
        <f>VLOOKUP($A137,'MP2-CBS(TQ)-kJ'!$A$2:$T$192,18,FALSE)+VLOOKUP($A137,'delta-CCSD(T)-fno-kJ'!$A$2:$I$192,7,FALSE)</f>
        <v>-10384.421287142337</v>
      </c>
      <c r="H137" s="4">
        <f>VLOOKUP($A137,'MP2-CBS(TQ)-kJ'!$A$2:$T$192,19,FALSE)+VLOOKUP($A137,'delta-CCSD(T)-fno-kJ'!$A$2:$I$192,8,FALSE)</f>
        <v>-5057.0507171597974</v>
      </c>
      <c r="I137" s="4">
        <f>VLOOKUP($A137,'MP2-CBS(TQ)-kJ'!$A$2:$T$192,20,FALSE)+VLOOKUP($A137,'delta-CCSD(T)-fno-kJ'!$A$2:$I$192,9,FALSE)</f>
        <v>-10388.388376788307</v>
      </c>
    </row>
    <row r="138" spans="1:9" x14ac:dyDescent="0.25">
      <c r="A138" s="3" t="s">
        <v>136</v>
      </c>
      <c r="B138" s="4">
        <f t="shared" si="8"/>
        <v>671.19267696923453</v>
      </c>
      <c r="C138" s="4">
        <f t="shared" si="9"/>
        <v>667.27106853715486</v>
      </c>
      <c r="D138" s="4">
        <f t="shared" si="10"/>
        <v>3.9216084320796654</v>
      </c>
      <c r="E138" s="4">
        <f>VLOOKUP($A138,'MP2-CBS(TQ)-kJ'!$A$2:$T$192,16,FALSE)+VLOOKUP($A138,'delta-CCSD(T)-fno-kJ'!$A$2:$I$192,5,FALSE)</f>
        <v>-14771.731010473473</v>
      </c>
      <c r="F138" s="4">
        <f>VLOOKUP($A138,'MP2-CBS(TQ)-kJ'!$A$2:$T$192,17,FALSE)+VLOOKUP($A138,'delta-CCSD(T)-fno-kJ'!$A$2:$I$192,6,FALSE)</f>
        <v>-5056.6025212200529</v>
      </c>
      <c r="G138" s="4">
        <f>VLOOKUP($A138,'MP2-CBS(TQ)-kJ'!$A$2:$T$192,18,FALSE)+VLOOKUP($A138,'delta-CCSD(T)-fno-kJ'!$A$2:$I$192,7,FALSE)</f>
        <v>-10382.399557790575</v>
      </c>
      <c r="H138" s="4">
        <f>VLOOKUP($A138,'MP2-CBS(TQ)-kJ'!$A$2:$T$192,19,FALSE)+VLOOKUP($A138,'delta-CCSD(T)-fno-kJ'!$A$2:$I$192,8,FALSE)</f>
        <v>-5056.5172974702036</v>
      </c>
      <c r="I138" s="4">
        <f>VLOOKUP($A138,'MP2-CBS(TQ)-kJ'!$A$2:$T$192,20,FALSE)+VLOOKUP($A138,'delta-CCSD(T)-fno-kJ'!$A$2:$I$192,9,FALSE)</f>
        <v>-10386.406389972504</v>
      </c>
    </row>
    <row r="139" spans="1:9" x14ac:dyDescent="0.25">
      <c r="A139" s="3" t="s">
        <v>137</v>
      </c>
      <c r="B139" s="4">
        <f t="shared" si="8"/>
        <v>671.52336150001793</v>
      </c>
      <c r="C139" s="4">
        <f t="shared" si="9"/>
        <v>667.53521284158887</v>
      </c>
      <c r="D139" s="4">
        <f t="shared" si="10"/>
        <v>3.9881486584290542</v>
      </c>
      <c r="E139" s="4">
        <f>VLOOKUP($A139,'MP2-CBS(TQ)-kJ'!$A$2:$T$192,16,FALSE)+VLOOKUP($A139,'delta-CCSD(T)-fno-kJ'!$A$2:$I$192,5,FALSE)</f>
        <v>-14772.21947833085</v>
      </c>
      <c r="F139" s="4">
        <f>VLOOKUP($A139,'MP2-CBS(TQ)-kJ'!$A$2:$T$192,17,FALSE)+VLOOKUP($A139,'delta-CCSD(T)-fno-kJ'!$A$2:$I$192,6,FALSE)</f>
        <v>-5057.1622886362384</v>
      </c>
      <c r="G139" s="4">
        <f>VLOOKUP($A139,'MP2-CBS(TQ)-kJ'!$A$2:$T$192,18,FALSE)+VLOOKUP($A139,'delta-CCSD(T)-fno-kJ'!$A$2:$I$192,7,FALSE)</f>
        <v>-10382.5924025362</v>
      </c>
      <c r="H139" s="4">
        <f>VLOOKUP($A139,'MP2-CBS(TQ)-kJ'!$A$2:$T$192,19,FALSE)+VLOOKUP($A139,'delta-CCSD(T)-fno-kJ'!$A$2:$I$192,8,FALSE)</f>
        <v>-5057.1284900332848</v>
      </c>
      <c r="I139" s="4">
        <f>VLOOKUP($A139,'MP2-CBS(TQ)-kJ'!$A$2:$T$192,20,FALSE)+VLOOKUP($A139,'delta-CCSD(T)-fno-kJ'!$A$2:$I$192,9,FALSE)</f>
        <v>-10386.614349797583</v>
      </c>
    </row>
    <row r="140" spans="1:9" x14ac:dyDescent="0.25">
      <c r="A140" s="3" t="s">
        <v>138</v>
      </c>
      <c r="B140" s="4">
        <f t="shared" si="8"/>
        <v>504.20466758157181</v>
      </c>
      <c r="C140" s="4">
        <f t="shared" si="9"/>
        <v>500.10426242192443</v>
      </c>
      <c r="D140" s="4">
        <f t="shared" si="10"/>
        <v>4.1004051596473801</v>
      </c>
      <c r="E140" s="4">
        <f>VLOOKUP($A140,'MP2-CBS(TQ)-kJ'!$A$2:$T$192,16,FALSE)+VLOOKUP($A140,'delta-CCSD(T)-fno-kJ'!$A$2:$I$192,5,FALSE)</f>
        <v>-9863.5524230206029</v>
      </c>
      <c r="F140" s="4">
        <f>VLOOKUP($A140,'MP2-CBS(TQ)-kJ'!$A$2:$T$192,17,FALSE)+VLOOKUP($A140,'delta-CCSD(T)-fno-kJ'!$A$2:$I$192,6,FALSE)</f>
        <v>-5056.8110932327354</v>
      </c>
      <c r="G140" s="4">
        <f>VLOOKUP($A140,'MP2-CBS(TQ)-kJ'!$A$2:$T$192,18,FALSE)+VLOOKUP($A140,'delta-CCSD(T)-fno-kJ'!$A$2:$I$192,7,FALSE)</f>
        <v>-5306.8455922097919</v>
      </c>
      <c r="H140" s="4">
        <f>VLOOKUP($A140,'MP2-CBS(TQ)-kJ'!$A$2:$T$192,19,FALSE)+VLOOKUP($A140,'delta-CCSD(T)-fno-kJ'!$A$2:$I$192,8,FALSE)</f>
        <v>-5056.7293999622098</v>
      </c>
      <c r="I140" s="4">
        <f>VLOOKUP($A140,'MP2-CBS(TQ)-kJ'!$A$2:$T$192,20,FALSE)+VLOOKUP($A140,'delta-CCSD(T)-fno-kJ'!$A$2:$I$192,9,FALSE)</f>
        <v>-5311.0276906399649</v>
      </c>
    </row>
    <row r="141" spans="1:9" x14ac:dyDescent="0.25">
      <c r="A141" s="3" t="s">
        <v>139</v>
      </c>
      <c r="B141" s="4">
        <f t="shared" si="8"/>
        <v>506.67779435913053</v>
      </c>
      <c r="C141" s="4">
        <f t="shared" si="9"/>
        <v>502.90867672934564</v>
      </c>
      <c r="D141" s="4">
        <f t="shared" si="10"/>
        <v>3.769117629784887</v>
      </c>
      <c r="E141" s="4">
        <f>VLOOKUP($A141,'MP2-CBS(TQ)-kJ'!$A$2:$T$192,16,FALSE)+VLOOKUP($A141,'delta-CCSD(T)-fno-kJ'!$A$2:$I$192,5,FALSE)</f>
        <v>-9861.1108364520878</v>
      </c>
      <c r="F141" s="4">
        <f>VLOOKUP($A141,'MP2-CBS(TQ)-kJ'!$A$2:$T$192,17,FALSE)+VLOOKUP($A141,'delta-CCSD(T)-fno-kJ'!$A$2:$I$192,6,FALSE)</f>
        <v>-5057.1225364730644</v>
      </c>
      <c r="G141" s="4">
        <f>VLOOKUP($A141,'MP2-CBS(TQ)-kJ'!$A$2:$T$192,18,FALSE)+VLOOKUP($A141,'delta-CCSD(T)-fno-kJ'!$A$2:$I$192,7,FALSE)</f>
        <v>-5306.896976708369</v>
      </c>
      <c r="H141" s="4">
        <f>VLOOKUP($A141,'MP2-CBS(TQ)-kJ'!$A$2:$T$192,19,FALSE)+VLOOKUP($A141,'delta-CCSD(T)-fno-kJ'!$A$2:$I$192,8,FALSE)</f>
        <v>-5057.0239885389401</v>
      </c>
      <c r="I141" s="4">
        <f>VLOOKUP($A141,'MP2-CBS(TQ)-kJ'!$A$2:$T$192,20,FALSE)+VLOOKUP($A141,'delta-CCSD(T)-fno-kJ'!$A$2:$I$192,9,FALSE)</f>
        <v>-5310.7646422722783</v>
      </c>
    </row>
    <row r="142" spans="1:9" x14ac:dyDescent="0.25">
      <c r="A142" s="3" t="s">
        <v>140</v>
      </c>
      <c r="B142" s="4">
        <f t="shared" si="8"/>
        <v>-30.884777220358046</v>
      </c>
      <c r="C142" s="4">
        <f t="shared" si="9"/>
        <v>-34.785633785194477</v>
      </c>
      <c r="D142" s="4">
        <f t="shared" si="10"/>
        <v>3.9008565648364311</v>
      </c>
      <c r="E142" s="4">
        <f>VLOOKUP($A142,'MP2-CBS(TQ)-kJ'!$A$2:$T$192,16,FALSE)+VLOOKUP($A142,'delta-CCSD(T)-fno-kJ'!$A$2:$I$192,5,FALSE)</f>
        <v>-10398.683980174843</v>
      </c>
      <c r="F142" s="4">
        <f>VLOOKUP($A142,'MP2-CBS(TQ)-kJ'!$A$2:$T$192,17,FALSE)+VLOOKUP($A142,'delta-CCSD(T)-fno-kJ'!$A$2:$I$192,6,FALSE)</f>
        <v>-5056.9577562622781</v>
      </c>
      <c r="G142" s="4">
        <f>VLOOKUP($A142,'MP2-CBS(TQ)-kJ'!$A$2:$T$192,18,FALSE)+VLOOKUP($A142,'delta-CCSD(T)-fno-kJ'!$A$2:$I$192,7,FALSE)</f>
        <v>-5306.9405901273703</v>
      </c>
      <c r="H142" s="4">
        <f>VLOOKUP($A142,'MP2-CBS(TQ)-kJ'!$A$2:$T$192,19,FALSE)+VLOOKUP($A142,'delta-CCSD(T)-fno-kJ'!$A$2:$I$192,8,FALSE)</f>
        <v>-5056.8985431315359</v>
      </c>
      <c r="I142" s="4">
        <f>VLOOKUP($A142,'MP2-CBS(TQ)-kJ'!$A$2:$T$192,20,FALSE)+VLOOKUP($A142,'delta-CCSD(T)-fno-kJ'!$A$2:$I$192,9,FALSE)</f>
        <v>-5310.9006598229489</v>
      </c>
    </row>
    <row r="143" spans="1:9" x14ac:dyDescent="0.25">
      <c r="A143" s="3" t="s">
        <v>141</v>
      </c>
      <c r="B143" s="4">
        <f t="shared" si="8"/>
        <v>-38.260100684247845</v>
      </c>
      <c r="C143" s="4">
        <f t="shared" si="9"/>
        <v>-41.149899595865463</v>
      </c>
      <c r="D143" s="4">
        <f t="shared" si="10"/>
        <v>2.8897989116176177</v>
      </c>
      <c r="E143" s="4">
        <f>VLOOKUP($A143,'MP2-CBS(TQ)-kJ'!$A$2:$T$192,16,FALSE)+VLOOKUP($A143,'delta-CCSD(T)-fno-kJ'!$A$2:$I$192,5,FALSE)</f>
        <v>-11401.925423129856</v>
      </c>
      <c r="F143" s="4">
        <f>VLOOKUP($A143,'MP2-CBS(TQ)-kJ'!$A$2:$T$192,17,FALSE)+VLOOKUP($A143,'delta-CCSD(T)-fno-kJ'!$A$2:$I$192,6,FALSE)</f>
        <v>-5057.5016015163037</v>
      </c>
      <c r="G143" s="4">
        <f>VLOOKUP($A143,'MP2-CBS(TQ)-kJ'!$A$2:$T$192,18,FALSE)+VLOOKUP($A143,'delta-CCSD(T)-fno-kJ'!$A$2:$I$192,7,FALSE)</f>
        <v>-6303.2739220176873</v>
      </c>
      <c r="H143" s="4">
        <f>VLOOKUP($A143,'MP2-CBS(TQ)-kJ'!$A$2:$T$192,19,FALSE)+VLOOKUP($A143,'delta-CCSD(T)-fno-kJ'!$A$2:$I$192,8,FALSE)</f>
        <v>-5057.3530832999413</v>
      </c>
      <c r="I143" s="4">
        <f>VLOOKUP($A143,'MP2-CBS(TQ)-kJ'!$A$2:$T$192,20,FALSE)+VLOOKUP($A143,'delta-CCSD(T)-fno-kJ'!$A$2:$I$192,9,FALSE)</f>
        <v>-6306.3122391456673</v>
      </c>
    </row>
    <row r="144" spans="1:9" x14ac:dyDescent="0.25">
      <c r="A144" s="3" t="s">
        <v>142</v>
      </c>
      <c r="B144" s="4">
        <f t="shared" si="8"/>
        <v>694.22799043533905</v>
      </c>
      <c r="C144" s="4">
        <f t="shared" si="9"/>
        <v>691.39050078197215</v>
      </c>
      <c r="D144" s="4">
        <f t="shared" si="10"/>
        <v>2.8374896533669016</v>
      </c>
      <c r="E144" s="4">
        <f>VLOOKUP($A144,'MP2-CBS(TQ)-kJ'!$A$2:$T$192,16,FALSE)+VLOOKUP($A144,'delta-CCSD(T)-fno-kJ'!$A$2:$I$192,5,FALSE)</f>
        <v>-10670.150873020146</v>
      </c>
      <c r="F144" s="4">
        <f>VLOOKUP($A144,'MP2-CBS(TQ)-kJ'!$A$2:$T$192,17,FALSE)+VLOOKUP($A144,'delta-CCSD(T)-fno-kJ'!$A$2:$I$192,6,FALSE)</f>
        <v>-5058.2193931640923</v>
      </c>
      <c r="G144" s="4">
        <f>VLOOKUP($A144,'MP2-CBS(TQ)-kJ'!$A$2:$T$192,18,FALSE)+VLOOKUP($A144,'delta-CCSD(T)-fno-kJ'!$A$2:$I$192,7,FALSE)</f>
        <v>-6303.3219806380257</v>
      </c>
      <c r="H144" s="4">
        <f>VLOOKUP($A144,'MP2-CBS(TQ)-kJ'!$A$2:$T$192,19,FALSE)+VLOOKUP($A144,'delta-CCSD(T)-fno-kJ'!$A$2:$I$192,8,FALSE)</f>
        <v>-5058.1068247116655</v>
      </c>
      <c r="I144" s="4">
        <f>VLOOKUP($A144,'MP2-CBS(TQ)-kJ'!$A$2:$T$192,20,FALSE)+VLOOKUP($A144,'delta-CCSD(T)-fno-kJ'!$A$2:$I$192,9,FALSE)</f>
        <v>-6306.2720387438194</v>
      </c>
    </row>
    <row r="145" spans="1:9" x14ac:dyDescent="0.25">
      <c r="A145" s="3" t="s">
        <v>143</v>
      </c>
      <c r="B145" s="4">
        <f t="shared" si="8"/>
        <v>-37.787379426270491</v>
      </c>
      <c r="C145" s="4">
        <f t="shared" si="9"/>
        <v>-41.394954587906795</v>
      </c>
      <c r="D145" s="4">
        <f t="shared" si="10"/>
        <v>3.607575161636305</v>
      </c>
      <c r="E145" s="4">
        <f>VLOOKUP($A145,'MP2-CBS(TQ)-kJ'!$A$2:$T$192,16,FALSE)+VLOOKUP($A145,'delta-CCSD(T)-fno-kJ'!$A$2:$I$192,5,FALSE)</f>
        <v>-8996.8388455956137</v>
      </c>
      <c r="F145" s="4">
        <f>VLOOKUP($A145,'MP2-CBS(TQ)-kJ'!$A$2:$T$192,17,FALSE)+VLOOKUP($A145,'delta-CCSD(T)-fno-kJ'!$A$2:$I$192,6,FALSE)</f>
        <v>-5459.5516551183264</v>
      </c>
      <c r="G145" s="4">
        <f>VLOOKUP($A145,'MP2-CBS(TQ)-kJ'!$A$2:$T$192,18,FALSE)+VLOOKUP($A145,'delta-CCSD(T)-fno-kJ'!$A$2:$I$192,7,FALSE)</f>
        <v>-3495.8922358893806</v>
      </c>
      <c r="H145" s="4">
        <f>VLOOKUP($A145,'MP2-CBS(TQ)-kJ'!$A$2:$T$192,19,FALSE)+VLOOKUP($A145,'delta-CCSD(T)-fno-kJ'!$A$2:$I$192,8,FALSE)</f>
        <v>-5459.8044254539782</v>
      </c>
      <c r="I145" s="4">
        <f>VLOOKUP($A145,'MP2-CBS(TQ)-kJ'!$A$2:$T$192,20,FALSE)+VLOOKUP($A145,'delta-CCSD(T)-fno-kJ'!$A$2:$I$192,9,FALSE)</f>
        <v>-3499.2470407153651</v>
      </c>
    </row>
    <row r="146" spans="1:9" x14ac:dyDescent="0.25">
      <c r="A146" s="3" t="s">
        <v>144</v>
      </c>
      <c r="B146" s="4">
        <f t="shared" si="8"/>
        <v>-36.334557374569158</v>
      </c>
      <c r="C146" s="4">
        <f t="shared" si="9"/>
        <v>-39.751881274784864</v>
      </c>
      <c r="D146" s="4">
        <f t="shared" si="10"/>
        <v>3.4173239002157061</v>
      </c>
      <c r="E146" s="4">
        <f>VLOOKUP($A146,'MP2-CBS(TQ)-kJ'!$A$2:$T$192,16,FALSE)+VLOOKUP($A146,'delta-CCSD(T)-fno-kJ'!$A$2:$I$192,5,FALSE)</f>
        <v>-8995.2416949215458</v>
      </c>
      <c r="F146" s="4">
        <f>VLOOKUP($A146,'MP2-CBS(TQ)-kJ'!$A$2:$T$192,17,FALSE)+VLOOKUP($A146,'delta-CCSD(T)-fno-kJ'!$A$2:$I$192,6,FALSE)</f>
        <v>-5459.5758848142959</v>
      </c>
      <c r="G146" s="4">
        <f>VLOOKUP($A146,'MP2-CBS(TQ)-kJ'!$A$2:$T$192,18,FALSE)+VLOOKUP($A146,'delta-CCSD(T)-fno-kJ'!$A$2:$I$192,7,FALSE)</f>
        <v>-3495.913928832465</v>
      </c>
      <c r="H146" s="4">
        <f>VLOOKUP($A146,'MP2-CBS(TQ)-kJ'!$A$2:$T$192,19,FALSE)+VLOOKUP($A146,'delta-CCSD(T)-fno-kJ'!$A$2:$I$192,8,FALSE)</f>
        <v>-5459.8323300790025</v>
      </c>
      <c r="I146" s="4">
        <f>VLOOKUP($A146,'MP2-CBS(TQ)-kJ'!$A$2:$T$192,20,FALSE)+VLOOKUP($A146,'delta-CCSD(T)-fno-kJ'!$A$2:$I$192,9,FALSE)</f>
        <v>-3499.0748074679741</v>
      </c>
    </row>
    <row r="147" spans="1:9" x14ac:dyDescent="0.25">
      <c r="A147" s="3" t="s">
        <v>41</v>
      </c>
      <c r="B147" s="4">
        <f t="shared" si="8"/>
        <v>-47.948708858142709</v>
      </c>
      <c r="C147" s="4">
        <f t="shared" si="9"/>
        <v>-63.221681603305001</v>
      </c>
      <c r="D147" s="4">
        <f t="shared" si="10"/>
        <v>15.272972745162292</v>
      </c>
      <c r="E147" s="4">
        <f>VLOOKUP($A147,'MP2-CBS(TQ)-kJ'!$A$2:$T$192,16,FALSE)+VLOOKUP($A147,'delta-CCSD(T)-fno-kJ'!$A$2:$I$192,5,FALSE)</f>
        <v>-6507.124695687623</v>
      </c>
      <c r="F147" s="4">
        <f>VLOOKUP($A147,'MP2-CBS(TQ)-kJ'!$A$2:$T$192,17,FALSE)+VLOOKUP($A147,'delta-CCSD(T)-fno-kJ'!$A$2:$I$192,6,FALSE)</f>
        <v>-5471.1482667070177</v>
      </c>
      <c r="G147" s="4">
        <f>VLOOKUP($A147,'MP2-CBS(TQ)-kJ'!$A$2:$T$192,18,FALSE)+VLOOKUP($A147,'delta-CCSD(T)-fno-kJ'!$A$2:$I$192,7,FALSE)</f>
        <v>-972.7547473773003</v>
      </c>
      <c r="H147" s="4">
        <f>VLOOKUP($A147,'MP2-CBS(TQ)-kJ'!$A$2:$T$192,19,FALSE)+VLOOKUP($A147,'delta-CCSD(T)-fno-kJ'!$A$2:$I$192,8,FALSE)</f>
        <v>-5471.33179577802</v>
      </c>
      <c r="I147" s="4">
        <f>VLOOKUP($A147,'MP2-CBS(TQ)-kJ'!$A$2:$T$192,20,FALSE)+VLOOKUP($A147,'delta-CCSD(T)-fno-kJ'!$A$2:$I$192,9,FALSE)</f>
        <v>-987.84419105146026</v>
      </c>
    </row>
    <row r="148" spans="1:9" x14ac:dyDescent="0.25">
      <c r="A148" s="3" t="s">
        <v>42</v>
      </c>
      <c r="B148" s="4">
        <f t="shared" si="8"/>
        <v>-34.318607056337214</v>
      </c>
      <c r="C148" s="4">
        <f t="shared" si="9"/>
        <v>-50.27104701239557</v>
      </c>
      <c r="D148" s="4">
        <f t="shared" si="10"/>
        <v>15.952439956058356</v>
      </c>
      <c r="E148" s="4">
        <f>VLOOKUP($A148,'MP2-CBS(TQ)-kJ'!$A$2:$T$192,16,FALSE)+VLOOKUP($A148,'delta-CCSD(T)-fno-kJ'!$A$2:$I$192,5,FALSE)</f>
        <v>-6497.2001226497878</v>
      </c>
      <c r="F148" s="4">
        <f>VLOOKUP($A148,'MP2-CBS(TQ)-kJ'!$A$2:$T$192,17,FALSE)+VLOOKUP($A148,'delta-CCSD(T)-fno-kJ'!$A$2:$I$192,6,FALSE)</f>
        <v>-5474.1743282600919</v>
      </c>
      <c r="G148" s="4">
        <f>VLOOKUP($A148,'MP2-CBS(TQ)-kJ'!$A$2:$T$192,18,FALSE)+VLOOKUP($A148,'delta-CCSD(T)-fno-kJ'!$A$2:$I$192,7,FALSE)</f>
        <v>-972.7547473773003</v>
      </c>
      <c r="H148" s="4">
        <f>VLOOKUP($A148,'MP2-CBS(TQ)-kJ'!$A$2:$T$192,19,FALSE)+VLOOKUP($A148,'delta-CCSD(T)-fno-kJ'!$A$2:$I$192,8,FALSE)</f>
        <v>-5474.1806169639931</v>
      </c>
      <c r="I148" s="4">
        <f>VLOOKUP($A148,'MP2-CBS(TQ)-kJ'!$A$2:$T$192,20,FALSE)+VLOOKUP($A148,'delta-CCSD(T)-fno-kJ'!$A$2:$I$192,9,FALSE)</f>
        <v>-988.70089862945747</v>
      </c>
    </row>
    <row r="149" spans="1:9" x14ac:dyDescent="0.25">
      <c r="A149" s="3" t="s">
        <v>43</v>
      </c>
      <c r="B149" s="4">
        <f t="shared" si="8"/>
        <v>-39.089922356795114</v>
      </c>
      <c r="C149" s="4">
        <f t="shared" si="9"/>
        <v>-55.367872548963192</v>
      </c>
      <c r="D149" s="4">
        <f t="shared" si="10"/>
        <v>16.277950192168078</v>
      </c>
      <c r="E149" s="4">
        <f>VLOOKUP($A149,'MP2-CBS(TQ)-kJ'!$A$2:$T$192,16,FALSE)+VLOOKUP($A149,'delta-CCSD(T)-fno-kJ'!$A$2:$I$192,5,FALSE)</f>
        <v>-6500.3779462846833</v>
      </c>
      <c r="F149" s="4">
        <f>VLOOKUP($A149,'MP2-CBS(TQ)-kJ'!$A$2:$T$192,17,FALSE)+VLOOKUP($A149,'delta-CCSD(T)-fno-kJ'!$A$2:$I$192,6,FALSE)</f>
        <v>-5472.2553263585478</v>
      </c>
      <c r="G149" s="4">
        <f>VLOOKUP($A149,'MP2-CBS(TQ)-kJ'!$A$2:$T$192,18,FALSE)+VLOOKUP($A149,'delta-CCSD(T)-fno-kJ'!$A$2:$I$192,7,FALSE)</f>
        <v>-972.75474737717229</v>
      </c>
      <c r="H149" s="4">
        <f>VLOOKUP($A149,'MP2-CBS(TQ)-kJ'!$A$2:$T$192,19,FALSE)+VLOOKUP($A149,'delta-CCSD(T)-fno-kJ'!$A$2:$I$192,8,FALSE)</f>
        <v>-5472.2762846370351</v>
      </c>
      <c r="I149" s="4">
        <f>VLOOKUP($A149,'MP2-CBS(TQ)-kJ'!$A$2:$T$192,20,FALSE)+VLOOKUP($A149,'delta-CCSD(T)-fno-kJ'!$A$2:$I$192,9,FALSE)</f>
        <v>-989.01173929085303</v>
      </c>
    </row>
    <row r="150" spans="1:9" x14ac:dyDescent="0.25">
      <c r="A150" s="3" t="s">
        <v>44</v>
      </c>
      <c r="B150" s="4">
        <f t="shared" si="8"/>
        <v>-47.803365372635426</v>
      </c>
      <c r="C150" s="4">
        <f t="shared" si="9"/>
        <v>-63.202293630732925</v>
      </c>
      <c r="D150" s="4">
        <f t="shared" si="10"/>
        <v>15.398928258097499</v>
      </c>
      <c r="E150" s="4">
        <f>VLOOKUP($A150,'MP2-CBS(TQ)-kJ'!$A$2:$T$192,16,FALSE)+VLOOKUP($A150,'delta-CCSD(T)-fno-kJ'!$A$2:$I$192,5,FALSE)</f>
        <v>-6508.5871922371343</v>
      </c>
      <c r="F150" s="4">
        <f>VLOOKUP($A150,'MP2-CBS(TQ)-kJ'!$A$2:$T$192,17,FALSE)+VLOOKUP($A150,'delta-CCSD(T)-fno-kJ'!$A$2:$I$192,6,FALSE)</f>
        <v>-5472.6301512291011</v>
      </c>
      <c r="G150" s="4">
        <f>VLOOKUP($A150,'MP2-CBS(TQ)-kJ'!$A$2:$T$192,18,FALSE)+VLOOKUP($A150,'delta-CCSD(T)-fno-kJ'!$A$2:$I$192,7,FALSE)</f>
        <v>-972.7547473773003</v>
      </c>
      <c r="H150" s="4">
        <f>VLOOKUP($A150,'MP2-CBS(TQ)-kJ'!$A$2:$T$192,19,FALSE)+VLOOKUP($A150,'delta-CCSD(T)-fno-kJ'!$A$2:$I$192,8,FALSE)</f>
        <v>-5472.8768743936398</v>
      </c>
      <c r="I150" s="4">
        <f>VLOOKUP($A150,'MP2-CBS(TQ)-kJ'!$A$2:$T$192,20,FALSE)+VLOOKUP($A150,'delta-CCSD(T)-fno-kJ'!$A$2:$I$192,9,FALSE)</f>
        <v>-987.9069524708591</v>
      </c>
    </row>
    <row r="151" spans="1:9" x14ac:dyDescent="0.25">
      <c r="A151" s="3" t="s">
        <v>145</v>
      </c>
      <c r="B151" s="4">
        <f t="shared" si="8"/>
        <v>-40.93668120166285</v>
      </c>
      <c r="C151" s="4">
        <f t="shared" si="9"/>
        <v>-44.638495324620067</v>
      </c>
      <c r="D151" s="4">
        <f t="shared" si="10"/>
        <v>3.7018141229572166</v>
      </c>
      <c r="E151" s="4">
        <f>VLOOKUP($A151,'MP2-CBS(TQ)-kJ'!$A$2:$T$192,16,FALSE)+VLOOKUP($A151,'delta-CCSD(T)-fno-kJ'!$A$2:$I$192,5,FALSE)</f>
        <v>-6184.8144573169857</v>
      </c>
      <c r="F151" s="4">
        <f>VLOOKUP($A151,'MP2-CBS(TQ)-kJ'!$A$2:$T$192,17,FALSE)+VLOOKUP($A151,'delta-CCSD(T)-fno-kJ'!$A$2:$I$192,6,FALSE)</f>
        <v>-5470.744303524375</v>
      </c>
      <c r="G151" s="4">
        <f>VLOOKUP($A151,'MP2-CBS(TQ)-kJ'!$A$2:$T$192,18,FALSE)+VLOOKUP($A151,'delta-CCSD(T)-fno-kJ'!$A$2:$I$192,7,FALSE)</f>
        <v>-669.43165846799059</v>
      </c>
      <c r="H151" s="4">
        <f>VLOOKUP($A151,'MP2-CBS(TQ)-kJ'!$A$2:$T$192,19,FALSE)+VLOOKUP($A151,'delta-CCSD(T)-fno-kJ'!$A$2:$I$192,8,FALSE)</f>
        <v>-5470.8903051567249</v>
      </c>
      <c r="I151" s="4">
        <f>VLOOKUP($A151,'MP2-CBS(TQ)-kJ'!$A$2:$T$192,20,FALSE)+VLOOKUP($A151,'delta-CCSD(T)-fno-kJ'!$A$2:$I$192,9,FALSE)</f>
        <v>-672.9874709585979</v>
      </c>
    </row>
    <row r="152" spans="1:9" x14ac:dyDescent="0.25">
      <c r="A152" s="3" t="s">
        <v>146</v>
      </c>
      <c r="B152" s="4">
        <f t="shared" si="8"/>
        <v>-30.02732800225715</v>
      </c>
      <c r="C152" s="4">
        <f t="shared" si="9"/>
        <v>-34.032874372573815</v>
      </c>
      <c r="D152" s="4">
        <f t="shared" si="10"/>
        <v>4.0055463703166652</v>
      </c>
      <c r="E152" s="4">
        <f>VLOOKUP($A152,'MP2-CBS(TQ)-kJ'!$A$2:$T$192,16,FALSE)+VLOOKUP($A152,'delta-CCSD(T)-fno-kJ'!$A$2:$I$192,5,FALSE)</f>
        <v>-6178.393520525161</v>
      </c>
      <c r="F152" s="4">
        <f>VLOOKUP($A152,'MP2-CBS(TQ)-kJ'!$A$2:$T$192,17,FALSE)+VLOOKUP($A152,'delta-CCSD(T)-fno-kJ'!$A$2:$I$192,6,FALSE)</f>
        <v>-5474.9289876846105</v>
      </c>
      <c r="G152" s="4">
        <f>VLOOKUP($A152,'MP2-CBS(TQ)-kJ'!$A$2:$T$192,18,FALSE)+VLOOKUP($A152,'delta-CCSD(T)-fno-kJ'!$A$2:$I$192,7,FALSE)</f>
        <v>-669.4316584679766</v>
      </c>
      <c r="H152" s="4">
        <f>VLOOKUP($A152,'MP2-CBS(TQ)-kJ'!$A$2:$T$192,19,FALSE)+VLOOKUP($A152,'delta-CCSD(T)-fno-kJ'!$A$2:$I$192,8,FALSE)</f>
        <v>-5474.9150549817723</v>
      </c>
      <c r="I152" s="4">
        <f>VLOOKUP($A152,'MP2-CBS(TQ)-kJ'!$A$2:$T$192,20,FALSE)+VLOOKUP($A152,'delta-CCSD(T)-fno-kJ'!$A$2:$I$192,9,FALSE)</f>
        <v>-673.45113754113152</v>
      </c>
    </row>
    <row r="153" spans="1:9" x14ac:dyDescent="0.25">
      <c r="A153" s="3" t="s">
        <v>147</v>
      </c>
      <c r="B153" s="4">
        <f t="shared" si="8"/>
        <v>-34.211679119890846</v>
      </c>
      <c r="C153" s="4">
        <f t="shared" si="9"/>
        <v>-38.140914108901825</v>
      </c>
      <c r="D153" s="4">
        <f t="shared" si="10"/>
        <v>3.929234989010979</v>
      </c>
      <c r="E153" s="4">
        <f>VLOOKUP($A153,'MP2-CBS(TQ)-kJ'!$A$2:$T$192,16,FALSE)+VLOOKUP($A153,'delta-CCSD(T)-fno-kJ'!$A$2:$I$192,5,FALSE)</f>
        <v>-6180.3997558486581</v>
      </c>
      <c r="F153" s="4">
        <f>VLOOKUP($A153,'MP2-CBS(TQ)-kJ'!$A$2:$T$192,17,FALSE)+VLOOKUP($A153,'delta-CCSD(T)-fno-kJ'!$A$2:$I$192,6,FALSE)</f>
        <v>-5472.8271832717337</v>
      </c>
      <c r="G153" s="4">
        <f>VLOOKUP($A153,'MP2-CBS(TQ)-kJ'!$A$2:$T$192,18,FALSE)+VLOOKUP($A153,'delta-CCSD(T)-fno-kJ'!$A$2:$I$192,7,FALSE)</f>
        <v>-669.43165846802253</v>
      </c>
      <c r="H153" s="4">
        <f>VLOOKUP($A153,'MP2-CBS(TQ)-kJ'!$A$2:$T$192,19,FALSE)+VLOOKUP($A153,'delta-CCSD(T)-fno-kJ'!$A$2:$I$192,8,FALSE)</f>
        <v>-5472.8242289739028</v>
      </c>
      <c r="I153" s="4">
        <f>VLOOKUP($A153,'MP2-CBS(TQ)-kJ'!$A$2:$T$192,20,FALSE)+VLOOKUP($A153,'delta-CCSD(T)-fno-kJ'!$A$2:$I$192,9,FALSE)</f>
        <v>-673.36384775486442</v>
      </c>
    </row>
    <row r="154" spans="1:9" x14ac:dyDescent="0.25">
      <c r="A154" s="3" t="s">
        <v>148</v>
      </c>
      <c r="B154" s="4">
        <f t="shared" si="8"/>
        <v>-40.196138561439284</v>
      </c>
      <c r="C154" s="4">
        <f t="shared" si="9"/>
        <v>-43.962907749834471</v>
      </c>
      <c r="D154" s="4">
        <f t="shared" si="10"/>
        <v>3.7667691883951875</v>
      </c>
      <c r="E154" s="4">
        <f>VLOOKUP($A154,'MP2-CBS(TQ)-kJ'!$A$2:$T$192,16,FALSE)+VLOOKUP($A154,'delta-CCSD(T)-fno-kJ'!$A$2:$I$192,5,FALSE)</f>
        <v>-6185.5723963350792</v>
      </c>
      <c r="F154" s="4">
        <f>VLOOKUP($A154,'MP2-CBS(TQ)-kJ'!$A$2:$T$192,17,FALSE)+VLOOKUP($A154,'delta-CCSD(T)-fno-kJ'!$A$2:$I$192,6,FALSE)</f>
        <v>-5472.1778301171644</v>
      </c>
      <c r="G154" s="4">
        <f>VLOOKUP($A154,'MP2-CBS(TQ)-kJ'!$A$2:$T$192,18,FALSE)+VLOOKUP($A154,'delta-CCSD(T)-fno-kJ'!$A$2:$I$192,7,FALSE)</f>
        <v>-669.4316584680804</v>
      </c>
      <c r="H154" s="4">
        <f>VLOOKUP($A154,'MP2-CBS(TQ)-kJ'!$A$2:$T$192,19,FALSE)+VLOOKUP($A154,'delta-CCSD(T)-fno-kJ'!$A$2:$I$192,8,FALSE)</f>
        <v>-5472.4099513304718</v>
      </c>
      <c r="I154" s="4">
        <f>VLOOKUP($A154,'MP2-CBS(TQ)-kJ'!$A$2:$T$192,20,FALSE)+VLOOKUP($A154,'delta-CCSD(T)-fno-kJ'!$A$2:$I$192,9,FALSE)</f>
        <v>-672.96630644316815</v>
      </c>
    </row>
    <row r="155" spans="1:9" x14ac:dyDescent="0.25">
      <c r="A155" s="3" t="s">
        <v>149</v>
      </c>
      <c r="B155" s="4">
        <f t="shared" si="8"/>
        <v>-57.893423932747282</v>
      </c>
      <c r="C155" s="4">
        <f t="shared" si="9"/>
        <v>-59.805972847188968</v>
      </c>
      <c r="D155" s="4">
        <f t="shared" si="10"/>
        <v>1.9125489144416861</v>
      </c>
      <c r="E155" s="4">
        <f>VLOOKUP($A155,'MP2-CBS(TQ)-kJ'!$A$2:$T$192,16,FALSE)+VLOOKUP($A155,'delta-CCSD(T)-fno-kJ'!$A$2:$I$192,5,FALSE)</f>
        <v>-8221.9092737917745</v>
      </c>
      <c r="F155" s="4">
        <f>VLOOKUP($A155,'MP2-CBS(TQ)-kJ'!$A$2:$T$192,17,FALSE)+VLOOKUP($A155,'delta-CCSD(T)-fno-kJ'!$A$2:$I$192,6,FALSE)</f>
        <v>-5459.600519979108</v>
      </c>
      <c r="G155" s="4">
        <f>VLOOKUP($A155,'MP2-CBS(TQ)-kJ'!$A$2:$T$192,18,FALSE)+VLOOKUP($A155,'delta-CCSD(T)-fno-kJ'!$A$2:$I$192,7,FALSE)</f>
        <v>-2702.5027809654775</v>
      </c>
      <c r="H155" s="4">
        <f>VLOOKUP($A155,'MP2-CBS(TQ)-kJ'!$A$2:$T$192,19,FALSE)+VLOOKUP($A155,'delta-CCSD(T)-fno-kJ'!$A$2:$I$192,8,FALSE)</f>
        <v>-5459.7271899900315</v>
      </c>
      <c r="I155" s="4">
        <f>VLOOKUP($A155,'MP2-CBS(TQ)-kJ'!$A$2:$T$192,20,FALSE)+VLOOKUP($A155,'delta-CCSD(T)-fno-kJ'!$A$2:$I$192,9,FALSE)</f>
        <v>-2704.2886598689956</v>
      </c>
    </row>
    <row r="156" spans="1:9" x14ac:dyDescent="0.25">
      <c r="A156" s="3" t="s">
        <v>150</v>
      </c>
      <c r="B156" s="4">
        <f t="shared" si="8"/>
        <v>-60.965359982600603</v>
      </c>
      <c r="C156" s="4">
        <f t="shared" si="9"/>
        <v>-62.907824228639583</v>
      </c>
      <c r="D156" s="4">
        <f t="shared" si="10"/>
        <v>1.9424642460389805</v>
      </c>
      <c r="E156" s="4">
        <f>VLOOKUP($A156,'MP2-CBS(TQ)-kJ'!$A$2:$T$192,16,FALSE)+VLOOKUP($A156,'delta-CCSD(T)-fno-kJ'!$A$2:$I$192,5,FALSE)</f>
        <v>-8225.0109687086788</v>
      </c>
      <c r="F156" s="4">
        <f>VLOOKUP($A156,'MP2-CBS(TQ)-kJ'!$A$2:$T$192,17,FALSE)+VLOOKUP($A156,'delta-CCSD(T)-fno-kJ'!$A$2:$I$192,6,FALSE)</f>
        <v>-5460.0309648721832</v>
      </c>
      <c r="G156" s="4">
        <f>VLOOKUP($A156,'MP2-CBS(TQ)-kJ'!$A$2:$T$192,18,FALSE)+VLOOKUP($A156,'delta-CCSD(T)-fno-kJ'!$A$2:$I$192,7,FALSE)</f>
        <v>-2702.072179607856</v>
      </c>
      <c r="H156" s="4">
        <f>VLOOKUP($A156,'MP2-CBS(TQ)-kJ'!$A$2:$T$192,19,FALSE)+VLOOKUP($A156,'delta-CCSD(T)-fno-kJ'!$A$2:$I$192,8,FALSE)</f>
        <v>-5460.1741066197101</v>
      </c>
      <c r="I156" s="4">
        <f>VLOOKUP($A156,'MP2-CBS(TQ)-kJ'!$A$2:$T$192,20,FALSE)+VLOOKUP($A156,'delta-CCSD(T)-fno-kJ'!$A$2:$I$192,9,FALSE)</f>
        <v>-2703.8715021063681</v>
      </c>
    </row>
    <row r="157" spans="1:9" x14ac:dyDescent="0.25">
      <c r="A157" s="3" t="s">
        <v>151</v>
      </c>
      <c r="B157" s="4">
        <f t="shared" si="8"/>
        <v>428.54120365890321</v>
      </c>
      <c r="C157" s="4">
        <f t="shared" si="9"/>
        <v>426.63521346768266</v>
      </c>
      <c r="D157" s="4">
        <f t="shared" si="10"/>
        <v>1.9059901912205532</v>
      </c>
      <c r="E157" s="4">
        <f>VLOOKUP($A157,'MP2-CBS(TQ)-kJ'!$A$2:$T$192,16,FALSE)+VLOOKUP($A157,'delta-CCSD(T)-fno-kJ'!$A$2:$I$192,5,FALSE)</f>
        <v>-7734.1663169361855</v>
      </c>
      <c r="F157" s="4">
        <f>VLOOKUP($A157,'MP2-CBS(TQ)-kJ'!$A$2:$T$192,17,FALSE)+VLOOKUP($A157,'delta-CCSD(T)-fno-kJ'!$A$2:$I$192,6,FALSE)</f>
        <v>-5458.7223104247969</v>
      </c>
      <c r="G157" s="4">
        <f>VLOOKUP($A157,'MP2-CBS(TQ)-kJ'!$A$2:$T$192,18,FALSE)+VLOOKUP($A157,'delta-CCSD(T)-fno-kJ'!$A$2:$I$192,7,FALSE)</f>
        <v>-2702.0792199790712</v>
      </c>
      <c r="H157" s="4">
        <f>VLOOKUP($A157,'MP2-CBS(TQ)-kJ'!$A$2:$T$192,19,FALSE)+VLOOKUP($A157,'delta-CCSD(T)-fno-kJ'!$A$2:$I$192,8,FALSE)</f>
        <v>-5458.9469082373935</v>
      </c>
      <c r="I157" s="4">
        <f>VLOOKUP($A157,'MP2-CBS(TQ)-kJ'!$A$2:$T$192,20,FALSE)+VLOOKUP($A157,'delta-CCSD(T)-fno-kJ'!$A$2:$I$192,9,FALSE)</f>
        <v>-2703.7606123576952</v>
      </c>
    </row>
    <row r="158" spans="1:9" x14ac:dyDescent="0.25">
      <c r="A158" s="3" t="s">
        <v>152</v>
      </c>
      <c r="B158" s="4">
        <f t="shared" si="8"/>
        <v>-50.466389601930132</v>
      </c>
      <c r="C158" s="4">
        <f t="shared" si="9"/>
        <v>-53.823594936824975</v>
      </c>
      <c r="D158" s="4">
        <f t="shared" si="10"/>
        <v>3.357205334894843</v>
      </c>
      <c r="E158" s="4">
        <f>VLOOKUP($A158,'MP2-CBS(TQ)-kJ'!$A$2:$T$192,16,FALSE)+VLOOKUP($A158,'delta-CCSD(T)-fno-kJ'!$A$2:$I$192,5,FALSE)</f>
        <v>-8920.0609895857597</v>
      </c>
      <c r="F158" s="4">
        <f>VLOOKUP($A158,'MP2-CBS(TQ)-kJ'!$A$2:$T$192,17,FALSE)+VLOOKUP($A158,'delta-CCSD(T)-fno-kJ'!$A$2:$I$192,6,FALSE)</f>
        <v>-5461.5357658391267</v>
      </c>
      <c r="G158" s="4">
        <f>VLOOKUP($A158,'MP2-CBS(TQ)-kJ'!$A$2:$T$192,18,FALSE)+VLOOKUP($A158,'delta-CCSD(T)-fno-kJ'!$A$2:$I$192,7,FALSE)</f>
        <v>-3404.701628809808</v>
      </c>
      <c r="H158" s="4">
        <f>VLOOKUP($A158,'MP2-CBS(TQ)-kJ'!$A$2:$T$192,19,FALSE)+VLOOKUP($A158,'delta-CCSD(T)-fno-kJ'!$A$2:$I$192,8,FALSE)</f>
        <v>-5461.7453109852031</v>
      </c>
      <c r="I158" s="4">
        <f>VLOOKUP($A158,'MP2-CBS(TQ)-kJ'!$A$2:$T$192,20,FALSE)+VLOOKUP($A158,'delta-CCSD(T)-fno-kJ'!$A$2:$I$192,9,FALSE)</f>
        <v>-3407.8492889986264</v>
      </c>
    </row>
    <row r="159" spans="1:9" x14ac:dyDescent="0.25">
      <c r="A159" s="3" t="s">
        <v>153</v>
      </c>
      <c r="B159" s="4">
        <f t="shared" si="8"/>
        <v>482.73690986828433</v>
      </c>
      <c r="C159" s="4">
        <f t="shared" si="9"/>
        <v>479.75322413157619</v>
      </c>
      <c r="D159" s="4">
        <f t="shared" si="10"/>
        <v>2.9836857367081393</v>
      </c>
      <c r="E159" s="4">
        <f>VLOOKUP($A159,'MP2-CBS(TQ)-kJ'!$A$2:$T$192,16,FALSE)+VLOOKUP($A159,'delta-CCSD(T)-fno-kJ'!$A$2:$I$192,5,FALSE)</f>
        <v>-8383.5874958921504</v>
      </c>
      <c r="F159" s="4">
        <f>VLOOKUP($A159,'MP2-CBS(TQ)-kJ'!$A$2:$T$192,17,FALSE)+VLOOKUP($A159,'delta-CCSD(T)-fno-kJ'!$A$2:$I$192,6,FALSE)</f>
        <v>-5458.5039637545196</v>
      </c>
      <c r="G159" s="4">
        <f>VLOOKUP($A159,'MP2-CBS(TQ)-kJ'!$A$2:$T$192,18,FALSE)+VLOOKUP($A159,'delta-CCSD(T)-fno-kJ'!$A$2:$I$192,7,FALSE)</f>
        <v>-3404.8367562692069</v>
      </c>
      <c r="H159" s="4">
        <f>VLOOKUP($A159,'MP2-CBS(TQ)-kJ'!$A$2:$T$192,19,FALSE)+VLOOKUP($A159,'delta-CCSD(T)-fno-kJ'!$A$2:$I$192,8,FALSE)</f>
        <v>-5458.7424666783827</v>
      </c>
      <c r="I159" s="4">
        <f>VLOOKUP($A159,'MP2-CBS(TQ)-kJ'!$A$2:$T$192,20,FALSE)+VLOOKUP($A159,'delta-CCSD(T)-fno-kJ'!$A$2:$I$192,9,FALSE)</f>
        <v>-3407.581939082052</v>
      </c>
    </row>
    <row r="160" spans="1:9" x14ac:dyDescent="0.25">
      <c r="A160" s="3" t="s">
        <v>154</v>
      </c>
      <c r="B160" s="4">
        <f t="shared" si="8"/>
        <v>465.07969916277034</v>
      </c>
      <c r="C160" s="4">
        <f t="shared" si="9"/>
        <v>460.35036078855501</v>
      </c>
      <c r="D160" s="4">
        <f t="shared" si="10"/>
        <v>4.729338374215331</v>
      </c>
      <c r="E160" s="4">
        <f>VLOOKUP($A160,'MP2-CBS(TQ)-kJ'!$A$2:$T$192,16,FALSE)+VLOOKUP($A160,'delta-CCSD(T)-fno-kJ'!$A$2:$I$192,5,FALSE)</f>
        <v>-10305.582686535505</v>
      </c>
      <c r="F160" s="4">
        <f>VLOOKUP($A160,'MP2-CBS(TQ)-kJ'!$A$2:$T$192,17,FALSE)+VLOOKUP($A160,'delta-CCSD(T)-fno-kJ'!$A$2:$I$192,6,FALSE)</f>
        <v>-5459.552299869707</v>
      </c>
      <c r="G160" s="4">
        <f>VLOOKUP($A160,'MP2-CBS(TQ)-kJ'!$A$2:$T$192,18,FALSE)+VLOOKUP($A160,'delta-CCSD(T)-fno-kJ'!$A$2:$I$192,7,FALSE)</f>
        <v>-5306.3807474543528</v>
      </c>
      <c r="H160" s="4">
        <f>VLOOKUP($A160,'MP2-CBS(TQ)-kJ'!$A$2:$T$192,19,FALSE)+VLOOKUP($A160,'delta-CCSD(T)-fno-kJ'!$A$2:$I$192,8,FALSE)</f>
        <v>-5459.7491216083672</v>
      </c>
      <c r="I160" s="4">
        <f>VLOOKUP($A160,'MP2-CBS(TQ)-kJ'!$A$2:$T$192,20,FALSE)+VLOOKUP($A160,'delta-CCSD(T)-fno-kJ'!$A$2:$I$192,9,FALSE)</f>
        <v>-5310.9132640899079</v>
      </c>
    </row>
    <row r="161" spans="1:9" x14ac:dyDescent="0.25">
      <c r="A161" s="3" t="s">
        <v>155</v>
      </c>
      <c r="B161" s="4">
        <f t="shared" si="8"/>
        <v>-36.416446834319686</v>
      </c>
      <c r="C161" s="4">
        <f t="shared" si="9"/>
        <v>-40.236843603249326</v>
      </c>
      <c r="D161" s="4">
        <f t="shared" si="10"/>
        <v>3.8203967689296405</v>
      </c>
      <c r="E161" s="4">
        <f>VLOOKUP($A161,'MP2-CBS(TQ)-kJ'!$A$2:$T$192,16,FALSE)+VLOOKUP($A161,'delta-CCSD(T)-fno-kJ'!$A$2:$I$192,5,FALSE)</f>
        <v>-10804.42247008887</v>
      </c>
      <c r="F161" s="4">
        <f>VLOOKUP($A161,'MP2-CBS(TQ)-kJ'!$A$2:$T$192,17,FALSE)+VLOOKUP($A161,'delta-CCSD(T)-fno-kJ'!$A$2:$I$192,6,FALSE)</f>
        <v>-5457.77375528209</v>
      </c>
      <c r="G161" s="4">
        <f>VLOOKUP($A161,'MP2-CBS(TQ)-kJ'!$A$2:$T$192,18,FALSE)+VLOOKUP($A161,'delta-CCSD(T)-fno-kJ'!$A$2:$I$192,7,FALSE)</f>
        <v>-5306.4118712035306</v>
      </c>
      <c r="H161" s="4">
        <f>VLOOKUP($A161,'MP2-CBS(TQ)-kJ'!$A$2:$T$192,19,FALSE)+VLOOKUP($A161,'delta-CCSD(T)-fno-kJ'!$A$2:$I$192,8,FALSE)</f>
        <v>-5457.9941648906197</v>
      </c>
      <c r="I161" s="4">
        <f>VLOOKUP($A161,'MP2-CBS(TQ)-kJ'!$A$2:$T$192,20,FALSE)+VLOOKUP($A161,'delta-CCSD(T)-fno-kJ'!$A$2:$I$192,9,FALSE)</f>
        <v>-5310.0118583639305</v>
      </c>
    </row>
    <row r="162" spans="1:9" x14ac:dyDescent="0.25">
      <c r="A162" s="3" t="s">
        <v>156</v>
      </c>
      <c r="B162" s="4">
        <f t="shared" ref="B162:B192" si="11">E162-H162-I162</f>
        <v>643.8252397612614</v>
      </c>
      <c r="C162" s="4">
        <f t="shared" si="9"/>
        <v>640.66411019313637</v>
      </c>
      <c r="D162" s="4">
        <f t="shared" si="10"/>
        <v>3.161129568125034</v>
      </c>
      <c r="E162" s="4">
        <f>VLOOKUP($A162,'MP2-CBS(TQ)-kJ'!$A$2:$T$192,16,FALSE)+VLOOKUP($A162,'delta-CCSD(T)-fno-kJ'!$A$2:$I$192,5,FALSE)</f>
        <v>-11122.925485996733</v>
      </c>
      <c r="F162" s="4">
        <f>VLOOKUP($A162,'MP2-CBS(TQ)-kJ'!$A$2:$T$192,17,FALSE)+VLOOKUP($A162,'delta-CCSD(T)-fno-kJ'!$A$2:$I$192,6,FALSE)</f>
        <v>-5461.3015235893217</v>
      </c>
      <c r="G162" s="4">
        <f>VLOOKUP($A162,'MP2-CBS(TQ)-kJ'!$A$2:$T$192,18,FALSE)+VLOOKUP($A162,'delta-CCSD(T)-fno-kJ'!$A$2:$I$192,7,FALSE)</f>
        <v>-6302.2880726005478</v>
      </c>
      <c r="H162" s="4">
        <f>VLOOKUP($A162,'MP2-CBS(TQ)-kJ'!$A$2:$T$192,19,FALSE)+VLOOKUP($A162,'delta-CCSD(T)-fno-kJ'!$A$2:$I$192,8,FALSE)</f>
        <v>-5461.4890856208285</v>
      </c>
      <c r="I162" s="4">
        <f>VLOOKUP($A162,'MP2-CBS(TQ)-kJ'!$A$2:$T$192,20,FALSE)+VLOOKUP($A162,'delta-CCSD(T)-fno-kJ'!$A$2:$I$192,9,FALSE)</f>
        <v>-6305.2616401371661</v>
      </c>
    </row>
    <row r="163" spans="1:9" x14ac:dyDescent="0.25">
      <c r="A163" s="3" t="s">
        <v>157</v>
      </c>
      <c r="B163" s="4">
        <f t="shared" si="11"/>
        <v>647.73348248362163</v>
      </c>
      <c r="C163" s="4">
        <f t="shared" si="9"/>
        <v>644.76362080618765</v>
      </c>
      <c r="D163" s="4">
        <f t="shared" si="10"/>
        <v>2.9698616774339825</v>
      </c>
      <c r="E163" s="4">
        <f>VLOOKUP($A163,'MP2-CBS(TQ)-kJ'!$A$2:$T$192,16,FALSE)+VLOOKUP($A163,'delta-CCSD(T)-fno-kJ'!$A$2:$I$192,5,FALSE)</f>
        <v>-11118.856076228005</v>
      </c>
      <c r="F163" s="4">
        <f>VLOOKUP($A163,'MP2-CBS(TQ)-kJ'!$A$2:$T$192,17,FALSE)+VLOOKUP($A163,'delta-CCSD(T)-fno-kJ'!$A$2:$I$192,6,FALSE)</f>
        <v>-5461.2838943205124</v>
      </c>
      <c r="G163" s="4">
        <f>VLOOKUP($A163,'MP2-CBS(TQ)-kJ'!$A$2:$T$192,18,FALSE)+VLOOKUP($A163,'delta-CCSD(T)-fno-kJ'!$A$2:$I$192,7,FALSE)</f>
        <v>-6302.3358027136801</v>
      </c>
      <c r="H163" s="4">
        <f>VLOOKUP($A163,'MP2-CBS(TQ)-kJ'!$A$2:$T$192,19,FALSE)+VLOOKUP($A163,'delta-CCSD(T)-fno-kJ'!$A$2:$I$192,8,FALSE)</f>
        <v>-5461.5038866379573</v>
      </c>
      <c r="I163" s="4">
        <f>VLOOKUP($A163,'MP2-CBS(TQ)-kJ'!$A$2:$T$192,20,FALSE)+VLOOKUP($A163,'delta-CCSD(T)-fno-kJ'!$A$2:$I$192,9,FALSE)</f>
        <v>-6305.0856720736692</v>
      </c>
    </row>
    <row r="164" spans="1:9" x14ac:dyDescent="0.25">
      <c r="A164" s="3" t="s">
        <v>158</v>
      </c>
      <c r="B164" s="4">
        <f t="shared" si="11"/>
        <v>-33.500593821303937</v>
      </c>
      <c r="C164" s="4">
        <f t="shared" si="9"/>
        <v>-36.847141347151592</v>
      </c>
      <c r="D164" s="4">
        <f t="shared" si="10"/>
        <v>3.3465475258476545</v>
      </c>
      <c r="E164" s="4">
        <f>VLOOKUP($A164,'MP2-CBS(TQ)-kJ'!$A$2:$T$192,16,FALSE)+VLOOKUP($A164,'delta-CCSD(T)-fno-kJ'!$A$2:$I$192,5,FALSE)</f>
        <v>-9141.3787931143816</v>
      </c>
      <c r="F164" s="4">
        <f>VLOOKUP($A164,'MP2-CBS(TQ)-kJ'!$A$2:$T$192,17,FALSE)+VLOOKUP($A164,'delta-CCSD(T)-fno-kJ'!$A$2:$I$192,6,FALSE)</f>
        <v>-5610.3134914124557</v>
      </c>
      <c r="G164" s="4">
        <f>VLOOKUP($A164,'MP2-CBS(TQ)-kJ'!$A$2:$T$192,18,FALSE)+VLOOKUP($A164,'delta-CCSD(T)-fno-kJ'!$A$2:$I$192,7,FALSE)</f>
        <v>-3494.2181603547742</v>
      </c>
      <c r="H164" s="4">
        <f>VLOOKUP($A164,'MP2-CBS(TQ)-kJ'!$A$2:$T$192,19,FALSE)+VLOOKUP($A164,'delta-CCSD(T)-fno-kJ'!$A$2:$I$192,8,FALSE)</f>
        <v>-5610.216130560987</v>
      </c>
      <c r="I164" s="4">
        <f>VLOOKUP($A164,'MP2-CBS(TQ)-kJ'!$A$2:$T$192,20,FALSE)+VLOOKUP($A164,'delta-CCSD(T)-fno-kJ'!$A$2:$I$192,9,FALSE)</f>
        <v>-3497.6620687320906</v>
      </c>
    </row>
    <row r="165" spans="1:9" x14ac:dyDescent="0.25">
      <c r="A165" s="3" t="s">
        <v>159</v>
      </c>
      <c r="B165" s="4">
        <f t="shared" si="11"/>
        <v>518.37680522356959</v>
      </c>
      <c r="C165" s="4">
        <f t="shared" si="9"/>
        <v>515.10362738931099</v>
      </c>
      <c r="D165" s="4">
        <f t="shared" si="10"/>
        <v>3.273177834258604</v>
      </c>
      <c r="E165" s="4">
        <f>VLOOKUP($A165,'MP2-CBS(TQ)-kJ'!$A$2:$T$192,16,FALSE)+VLOOKUP($A165,'delta-CCSD(T)-fno-kJ'!$A$2:$I$192,5,FALSE)</f>
        <v>-8589.953236065594</v>
      </c>
      <c r="F165" s="4">
        <f>VLOOKUP($A165,'MP2-CBS(TQ)-kJ'!$A$2:$T$192,17,FALSE)+VLOOKUP($A165,'delta-CCSD(T)-fno-kJ'!$A$2:$I$192,6,FALSE)</f>
        <v>-5610.800058161607</v>
      </c>
      <c r="G165" s="4">
        <f>VLOOKUP($A165,'MP2-CBS(TQ)-kJ'!$A$2:$T$192,18,FALSE)+VLOOKUP($A165,'delta-CCSD(T)-fno-kJ'!$A$2:$I$192,7,FALSE)</f>
        <v>-3494.2568052932979</v>
      </c>
      <c r="H165" s="4">
        <f>VLOOKUP($A165,'MP2-CBS(TQ)-kJ'!$A$2:$T$192,19,FALSE)+VLOOKUP($A165,'delta-CCSD(T)-fno-kJ'!$A$2:$I$192,8,FALSE)</f>
        <v>-5610.7362689545362</v>
      </c>
      <c r="I165" s="4">
        <f>VLOOKUP($A165,'MP2-CBS(TQ)-kJ'!$A$2:$T$192,20,FALSE)+VLOOKUP($A165,'delta-CCSD(T)-fno-kJ'!$A$2:$I$192,9,FALSE)</f>
        <v>-3497.5937723346274</v>
      </c>
    </row>
    <row r="166" spans="1:9" x14ac:dyDescent="0.25">
      <c r="A166" s="3" t="s">
        <v>160</v>
      </c>
      <c r="B166" s="4">
        <f t="shared" si="11"/>
        <v>-31.285112673896947</v>
      </c>
      <c r="C166" s="4">
        <f t="shared" si="9"/>
        <v>-34.521550254220529</v>
      </c>
      <c r="D166" s="4">
        <f t="shared" si="10"/>
        <v>3.2364375803235816</v>
      </c>
      <c r="E166" s="4">
        <f>VLOOKUP($A166,'MP2-CBS(TQ)-kJ'!$A$2:$T$192,16,FALSE)+VLOOKUP($A166,'delta-CCSD(T)-fno-kJ'!$A$2:$I$192,5,FALSE)</f>
        <v>-9139.2994925626172</v>
      </c>
      <c r="F166" s="4">
        <f>VLOOKUP($A166,'MP2-CBS(TQ)-kJ'!$A$2:$T$192,17,FALSE)+VLOOKUP($A166,'delta-CCSD(T)-fno-kJ'!$A$2:$I$192,6,FALSE)</f>
        <v>-5610.5153180295902</v>
      </c>
      <c r="G166" s="4">
        <f>VLOOKUP($A166,'MP2-CBS(TQ)-kJ'!$A$2:$T$192,18,FALSE)+VLOOKUP($A166,'delta-CCSD(T)-fno-kJ'!$A$2:$I$192,7,FALSE)</f>
        <v>-3494.2626242788065</v>
      </c>
      <c r="H166" s="4">
        <f>VLOOKUP($A166,'MP2-CBS(TQ)-kJ'!$A$2:$T$192,19,FALSE)+VLOOKUP($A166,'delta-CCSD(T)-fno-kJ'!$A$2:$I$192,8,FALSE)</f>
        <v>-5610.4583027529006</v>
      </c>
      <c r="I166" s="4">
        <f>VLOOKUP($A166,'MP2-CBS(TQ)-kJ'!$A$2:$T$192,20,FALSE)+VLOOKUP($A166,'delta-CCSD(T)-fno-kJ'!$A$2:$I$192,9,FALSE)</f>
        <v>-3497.5560771358196</v>
      </c>
    </row>
    <row r="167" spans="1:9" x14ac:dyDescent="0.25">
      <c r="A167" s="3" t="s">
        <v>45</v>
      </c>
      <c r="B167" s="4">
        <f t="shared" si="11"/>
        <v>-44.810472394170915</v>
      </c>
      <c r="C167" s="4">
        <f t="shared" si="9"/>
        <v>-60.730521518794149</v>
      </c>
      <c r="D167" s="4">
        <f t="shared" si="10"/>
        <v>15.920049124623233</v>
      </c>
      <c r="E167" s="4">
        <f>VLOOKUP($A167,'MP2-CBS(TQ)-kJ'!$A$2:$T$192,16,FALSE)+VLOOKUP($A167,'delta-CCSD(T)-fno-kJ'!$A$2:$I$192,5,FALSE)</f>
        <v>-6645.3808802148997</v>
      </c>
      <c r="F167" s="4">
        <f>VLOOKUP($A167,'MP2-CBS(TQ)-kJ'!$A$2:$T$192,17,FALSE)+VLOOKUP($A167,'delta-CCSD(T)-fno-kJ'!$A$2:$I$192,6,FALSE)</f>
        <v>-5611.8956113195864</v>
      </c>
      <c r="G167" s="4">
        <f>VLOOKUP($A167,'MP2-CBS(TQ)-kJ'!$A$2:$T$192,18,FALSE)+VLOOKUP($A167,'delta-CCSD(T)-fno-kJ'!$A$2:$I$192,7,FALSE)</f>
        <v>-972.75474737651916</v>
      </c>
      <c r="H167" s="4">
        <f>VLOOKUP($A167,'MP2-CBS(TQ)-kJ'!$A$2:$T$192,19,FALSE)+VLOOKUP($A167,'delta-CCSD(T)-fno-kJ'!$A$2:$I$192,8,FALSE)</f>
        <v>-5611.9456667274917</v>
      </c>
      <c r="I167" s="4">
        <f>VLOOKUP($A167,'MP2-CBS(TQ)-kJ'!$A$2:$T$192,20,FALSE)+VLOOKUP($A167,'delta-CCSD(T)-fno-kJ'!$A$2:$I$192,9,FALSE)</f>
        <v>-988.62474109323705</v>
      </c>
    </row>
    <row r="168" spans="1:9" x14ac:dyDescent="0.25">
      <c r="A168" s="3" t="s">
        <v>46</v>
      </c>
      <c r="B168" s="4">
        <f t="shared" si="11"/>
        <v>-42.609141998386235</v>
      </c>
      <c r="C168" s="4">
        <f t="shared" si="9"/>
        <v>-58.148139690661765</v>
      </c>
      <c r="D168" s="4">
        <f t="shared" si="10"/>
        <v>15.53899769227553</v>
      </c>
      <c r="E168" s="4">
        <f>VLOOKUP($A168,'MP2-CBS(TQ)-kJ'!$A$2:$T$192,16,FALSE)+VLOOKUP($A168,'delta-CCSD(T)-fno-kJ'!$A$2:$I$192,5,FALSE)</f>
        <v>-6642.8052503219878</v>
      </c>
      <c r="F168" s="4">
        <f>VLOOKUP($A168,'MP2-CBS(TQ)-kJ'!$A$2:$T$192,17,FALSE)+VLOOKUP($A168,'delta-CCSD(T)-fno-kJ'!$A$2:$I$192,6,FALSE)</f>
        <v>-5611.9023632537237</v>
      </c>
      <c r="G168" s="4">
        <f>VLOOKUP($A168,'MP2-CBS(TQ)-kJ'!$A$2:$T$192,18,FALSE)+VLOOKUP($A168,'delta-CCSD(T)-fno-kJ'!$A$2:$I$192,7,FALSE)</f>
        <v>-972.75474737760237</v>
      </c>
      <c r="H168" s="4">
        <f>VLOOKUP($A168,'MP2-CBS(TQ)-kJ'!$A$2:$T$192,19,FALSE)+VLOOKUP($A168,'delta-CCSD(T)-fno-kJ'!$A$2:$I$192,8,FALSE)</f>
        <v>-5611.8942217539561</v>
      </c>
      <c r="I168" s="4">
        <f>VLOOKUP($A168,'MP2-CBS(TQ)-kJ'!$A$2:$T$192,20,FALSE)+VLOOKUP($A168,'delta-CCSD(T)-fno-kJ'!$A$2:$I$192,9,FALSE)</f>
        <v>-988.30188656964549</v>
      </c>
    </row>
    <row r="169" spans="1:9" x14ac:dyDescent="0.25">
      <c r="A169" s="3" t="s">
        <v>47</v>
      </c>
      <c r="B169" s="4">
        <f t="shared" si="11"/>
        <v>463.5745031404299</v>
      </c>
      <c r="C169" s="4">
        <f t="shared" si="9"/>
        <v>448.78500281460219</v>
      </c>
      <c r="D169" s="4">
        <f t="shared" si="10"/>
        <v>14.789500325827703</v>
      </c>
      <c r="E169" s="4">
        <f>VLOOKUP($A169,'MP2-CBS(TQ)-kJ'!$A$2:$T$192,16,FALSE)+VLOOKUP($A169,'delta-CCSD(T)-fno-kJ'!$A$2:$I$192,5,FALSE)</f>
        <v>-6135.9515101112584</v>
      </c>
      <c r="F169" s="4">
        <f>VLOOKUP($A169,'MP2-CBS(TQ)-kJ'!$A$2:$T$192,17,FALSE)+VLOOKUP($A169,'delta-CCSD(T)-fno-kJ'!$A$2:$I$192,6,FALSE)</f>
        <v>-5611.9817655492889</v>
      </c>
      <c r="G169" s="4">
        <f>VLOOKUP($A169,'MP2-CBS(TQ)-kJ'!$A$2:$T$192,18,FALSE)+VLOOKUP($A169,'delta-CCSD(T)-fno-kJ'!$A$2:$I$192,7,FALSE)</f>
        <v>-972.75474737657169</v>
      </c>
      <c r="H169" s="4">
        <f>VLOOKUP($A169,'MP2-CBS(TQ)-kJ'!$A$2:$T$192,19,FALSE)+VLOOKUP($A169,'delta-CCSD(T)-fno-kJ'!$A$2:$I$192,8,FALSE)</f>
        <v>-5612.0273961801176</v>
      </c>
      <c r="I169" s="4">
        <f>VLOOKUP($A169,'MP2-CBS(TQ)-kJ'!$A$2:$T$192,20,FALSE)+VLOOKUP($A169,'delta-CCSD(T)-fno-kJ'!$A$2:$I$192,9,FALSE)</f>
        <v>-987.49861707157061</v>
      </c>
    </row>
    <row r="170" spans="1:9" x14ac:dyDescent="0.25">
      <c r="A170" s="3" t="s">
        <v>0</v>
      </c>
      <c r="B170" s="4">
        <f t="shared" si="11"/>
        <v>-38.313881521704275</v>
      </c>
      <c r="C170" s="4">
        <f t="shared" si="9"/>
        <v>-42.305649972649235</v>
      </c>
      <c r="D170" s="4">
        <f t="shared" si="10"/>
        <v>3.99176845094496</v>
      </c>
      <c r="E170" s="4">
        <f>VLOOKUP($A170,'MP2-CBS(TQ)-kJ'!$A$2:$T$192,16,FALSE)+VLOOKUP($A170,'delta-CCSD(T)-fno-kJ'!$A$2:$I$192,5,FALSE)</f>
        <v>-6323.66777015144</v>
      </c>
      <c r="F170" s="4">
        <f>VLOOKUP($A170,'MP2-CBS(TQ)-kJ'!$A$2:$T$192,17,FALSE)+VLOOKUP($A170,'delta-CCSD(T)-fno-kJ'!$A$2:$I$192,6,FALSE)</f>
        <v>-5611.9304617107764</v>
      </c>
      <c r="G170" s="4">
        <f>VLOOKUP($A170,'MP2-CBS(TQ)-kJ'!$A$2:$T$192,18,FALSE)+VLOOKUP($A170,'delta-CCSD(T)-fno-kJ'!$A$2:$I$192,7,FALSE)</f>
        <v>-669.43165846801435</v>
      </c>
      <c r="H170" s="4">
        <f>VLOOKUP($A170,'MP2-CBS(TQ)-kJ'!$A$2:$T$192,19,FALSE)+VLOOKUP($A170,'delta-CCSD(T)-fno-kJ'!$A$2:$I$192,8,FALSE)</f>
        <v>-5611.9516580713589</v>
      </c>
      <c r="I170" s="4">
        <f>VLOOKUP($A170,'MP2-CBS(TQ)-kJ'!$A$2:$T$192,20,FALSE)+VLOOKUP($A170,'delta-CCSD(T)-fno-kJ'!$A$2:$I$192,9,FALSE)</f>
        <v>-673.4022305583768</v>
      </c>
    </row>
    <row r="171" spans="1:9" x14ac:dyDescent="0.25">
      <c r="A171" s="3" t="s">
        <v>1</v>
      </c>
      <c r="B171" s="4">
        <f t="shared" si="11"/>
        <v>-37.693642727311271</v>
      </c>
      <c r="C171" s="4">
        <f t="shared" si="9"/>
        <v>-41.673524562620059</v>
      </c>
      <c r="D171" s="4">
        <f t="shared" si="10"/>
        <v>3.9798818353087881</v>
      </c>
      <c r="E171" s="4">
        <f>VLOOKUP($A171,'MP2-CBS(TQ)-kJ'!$A$2:$T$192,16,FALSE)+VLOOKUP($A171,'delta-CCSD(T)-fno-kJ'!$A$2:$I$192,5,FALSE)</f>
        <v>-6323.3285271703644</v>
      </c>
      <c r="F171" s="4">
        <f>VLOOKUP($A171,'MP2-CBS(TQ)-kJ'!$A$2:$T$192,17,FALSE)+VLOOKUP($A171,'delta-CCSD(T)-fno-kJ'!$A$2:$I$192,6,FALSE)</f>
        <v>-5612.2233441397802</v>
      </c>
      <c r="G171" s="4">
        <f>VLOOKUP($A171,'MP2-CBS(TQ)-kJ'!$A$2:$T$192,18,FALSE)+VLOOKUP($A171,'delta-CCSD(T)-fno-kJ'!$A$2:$I$192,7,FALSE)</f>
        <v>-669.4316584679641</v>
      </c>
      <c r="H171" s="4">
        <f>VLOOKUP($A171,'MP2-CBS(TQ)-kJ'!$A$2:$T$192,19,FALSE)+VLOOKUP($A171,'delta-CCSD(T)-fno-kJ'!$A$2:$I$192,8,FALSE)</f>
        <v>-5612.2031213059327</v>
      </c>
      <c r="I171" s="4">
        <f>VLOOKUP($A171,'MP2-CBS(TQ)-kJ'!$A$2:$T$192,20,FALSE)+VLOOKUP($A171,'delta-CCSD(T)-fno-kJ'!$A$2:$I$192,9,FALSE)</f>
        <v>-673.43176313712047</v>
      </c>
    </row>
    <row r="172" spans="1:9" x14ac:dyDescent="0.25">
      <c r="A172" s="3" t="s">
        <v>2</v>
      </c>
      <c r="B172" s="4">
        <f t="shared" si="11"/>
        <v>-37.204774222497463</v>
      </c>
      <c r="C172" s="4">
        <f t="shared" si="9"/>
        <v>-40.998706890723952</v>
      </c>
      <c r="D172" s="4">
        <f t="shared" si="10"/>
        <v>3.7939326682264891</v>
      </c>
      <c r="E172" s="4">
        <f>VLOOKUP($A172,'MP2-CBS(TQ)-kJ'!$A$2:$T$192,16,FALSE)+VLOOKUP($A172,'delta-CCSD(T)-fno-kJ'!$A$2:$I$192,5,FALSE)</f>
        <v>-6322.5440840697538</v>
      </c>
      <c r="F172" s="4">
        <f>VLOOKUP($A172,'MP2-CBS(TQ)-kJ'!$A$2:$T$192,17,FALSE)+VLOOKUP($A172,'delta-CCSD(T)-fno-kJ'!$A$2:$I$192,6,FALSE)</f>
        <v>-5612.1137187110098</v>
      </c>
      <c r="G172" s="4">
        <f>VLOOKUP($A172,'MP2-CBS(TQ)-kJ'!$A$2:$T$192,18,FALSE)+VLOOKUP($A172,'delta-CCSD(T)-fno-kJ'!$A$2:$I$192,7,FALSE)</f>
        <v>-669.43165846802003</v>
      </c>
      <c r="H172" s="4">
        <f>VLOOKUP($A172,'MP2-CBS(TQ)-kJ'!$A$2:$T$192,19,FALSE)+VLOOKUP($A172,'delta-CCSD(T)-fno-kJ'!$A$2:$I$192,8,FALSE)</f>
        <v>-5612.1323102073184</v>
      </c>
      <c r="I172" s="4">
        <f>VLOOKUP($A172,'MP2-CBS(TQ)-kJ'!$A$2:$T$192,20,FALSE)+VLOOKUP($A172,'delta-CCSD(T)-fno-kJ'!$A$2:$I$192,9,FALSE)</f>
        <v>-673.20699963993798</v>
      </c>
    </row>
    <row r="173" spans="1:9" x14ac:dyDescent="0.25">
      <c r="A173" s="3" t="s">
        <v>3</v>
      </c>
      <c r="B173" s="4">
        <f t="shared" si="11"/>
        <v>-40.315604422284196</v>
      </c>
      <c r="C173" s="4">
        <f t="shared" si="9"/>
        <v>-41.745110166184531</v>
      </c>
      <c r="D173" s="4">
        <f t="shared" si="10"/>
        <v>1.4295057439003358</v>
      </c>
      <c r="E173" s="4">
        <f>VLOOKUP($A173,'MP2-CBS(TQ)-kJ'!$A$2:$T$192,16,FALSE)+VLOOKUP($A173,'delta-CCSD(T)-fno-kJ'!$A$2:$I$192,5,FALSE)</f>
        <v>-8336.8877859993645</v>
      </c>
      <c r="F173" s="4">
        <f>VLOOKUP($A173,'MP2-CBS(TQ)-kJ'!$A$2:$T$192,17,FALSE)+VLOOKUP($A173,'delta-CCSD(T)-fno-kJ'!$A$2:$I$192,6,FALSE)</f>
        <v>-5610.3745439048853</v>
      </c>
      <c r="G173" s="4">
        <f>VLOOKUP($A173,'MP2-CBS(TQ)-kJ'!$A$2:$T$192,18,FALSE)+VLOOKUP($A173,'delta-CCSD(T)-fno-kJ'!$A$2:$I$192,7,FALSE)</f>
        <v>-2684.7681319282947</v>
      </c>
      <c r="H173" s="4">
        <f>VLOOKUP($A173,'MP2-CBS(TQ)-kJ'!$A$2:$T$192,19,FALSE)+VLOOKUP($A173,'delta-CCSD(T)-fno-kJ'!$A$2:$I$192,8,FALSE)</f>
        <v>-5610.2652173828201</v>
      </c>
      <c r="I173" s="4">
        <f>VLOOKUP($A173,'MP2-CBS(TQ)-kJ'!$A$2:$T$192,20,FALSE)+VLOOKUP($A173,'delta-CCSD(T)-fno-kJ'!$A$2:$I$192,9,FALSE)</f>
        <v>-2686.3069641942602</v>
      </c>
    </row>
    <row r="174" spans="1:9" x14ac:dyDescent="0.25">
      <c r="A174" s="3" t="s">
        <v>4</v>
      </c>
      <c r="B174" s="4">
        <f t="shared" si="11"/>
        <v>-42.498846451984264</v>
      </c>
      <c r="C174" s="4">
        <f t="shared" si="9"/>
        <v>-43.803239921999193</v>
      </c>
      <c r="D174" s="4">
        <f t="shared" si="10"/>
        <v>1.3043934700149293</v>
      </c>
      <c r="E174" s="4">
        <f>VLOOKUP($A174,'MP2-CBS(TQ)-kJ'!$A$2:$T$192,16,FALSE)+VLOOKUP($A174,'delta-CCSD(T)-fno-kJ'!$A$2:$I$192,5,FALSE)</f>
        <v>-8339.347402293206</v>
      </c>
      <c r="F174" s="4">
        <f>VLOOKUP($A174,'MP2-CBS(TQ)-kJ'!$A$2:$T$192,17,FALSE)+VLOOKUP($A174,'delta-CCSD(T)-fno-kJ'!$A$2:$I$192,6,FALSE)</f>
        <v>-5610.8990108946737</v>
      </c>
      <c r="G174" s="4">
        <f>VLOOKUP($A174,'MP2-CBS(TQ)-kJ'!$A$2:$T$192,18,FALSE)+VLOOKUP($A174,'delta-CCSD(T)-fno-kJ'!$A$2:$I$192,7,FALSE)</f>
        <v>-2684.6451514765331</v>
      </c>
      <c r="H174" s="4">
        <f>VLOOKUP($A174,'MP2-CBS(TQ)-kJ'!$A$2:$T$192,19,FALSE)+VLOOKUP($A174,'delta-CCSD(T)-fno-kJ'!$A$2:$I$192,8,FALSE)</f>
        <v>-5610.774435832097</v>
      </c>
      <c r="I174" s="4">
        <f>VLOOKUP($A174,'MP2-CBS(TQ)-kJ'!$A$2:$T$192,20,FALSE)+VLOOKUP($A174,'delta-CCSD(T)-fno-kJ'!$A$2:$I$192,9,FALSE)</f>
        <v>-2686.0741200091247</v>
      </c>
    </row>
    <row r="175" spans="1:9" x14ac:dyDescent="0.25">
      <c r="A175" s="3" t="s">
        <v>5</v>
      </c>
      <c r="B175" s="4">
        <f t="shared" si="11"/>
        <v>-41.163295483829643</v>
      </c>
      <c r="C175" s="4">
        <f t="shared" si="9"/>
        <v>-42.392262994595967</v>
      </c>
      <c r="D175" s="4">
        <f t="shared" si="10"/>
        <v>1.2289675107663243</v>
      </c>
      <c r="E175" s="4">
        <f>VLOOKUP($A175,'MP2-CBS(TQ)-kJ'!$A$2:$T$192,16,FALSE)+VLOOKUP($A175,'delta-CCSD(T)-fno-kJ'!$A$2:$I$192,5,FALSE)</f>
        <v>-8337.5927248527842</v>
      </c>
      <c r="F175" s="4">
        <f>VLOOKUP($A175,'MP2-CBS(TQ)-kJ'!$A$2:$T$192,17,FALSE)+VLOOKUP($A175,'delta-CCSD(T)-fno-kJ'!$A$2:$I$192,6,FALSE)</f>
        <v>-5610.7622711354898</v>
      </c>
      <c r="G175" s="4">
        <f>VLOOKUP($A175,'MP2-CBS(TQ)-kJ'!$A$2:$T$192,18,FALSE)+VLOOKUP($A175,'delta-CCSD(T)-fno-kJ'!$A$2:$I$192,7,FALSE)</f>
        <v>-2684.4381907226984</v>
      </c>
      <c r="H175" s="4">
        <f>VLOOKUP($A175,'MP2-CBS(TQ)-kJ'!$A$2:$T$192,19,FALSE)+VLOOKUP($A175,'delta-CCSD(T)-fno-kJ'!$A$2:$I$192,8,FALSE)</f>
        <v>-5610.598361977196</v>
      </c>
      <c r="I175" s="4">
        <f>VLOOKUP($A175,'MP2-CBS(TQ)-kJ'!$A$2:$T$192,20,FALSE)+VLOOKUP($A175,'delta-CCSD(T)-fno-kJ'!$A$2:$I$192,9,FALSE)</f>
        <v>-2685.8310673917586</v>
      </c>
    </row>
    <row r="176" spans="1:9" x14ac:dyDescent="0.25">
      <c r="A176" s="3" t="s">
        <v>6</v>
      </c>
      <c r="B176" s="4">
        <f t="shared" si="11"/>
        <v>527.68942654443799</v>
      </c>
      <c r="C176" s="4">
        <f t="shared" si="9"/>
        <v>526.38491481093297</v>
      </c>
      <c r="D176" s="4">
        <f t="shared" si="10"/>
        <v>1.3045117335050236</v>
      </c>
      <c r="E176" s="4">
        <f>VLOOKUP($A176,'MP2-CBS(TQ)-kJ'!$A$2:$T$192,16,FALSE)+VLOOKUP($A176,'delta-CCSD(T)-fno-kJ'!$A$2:$I$192,5,FALSE)</f>
        <v>-7769.1716518612384</v>
      </c>
      <c r="F176" s="4">
        <f>VLOOKUP($A176,'MP2-CBS(TQ)-kJ'!$A$2:$T$192,17,FALSE)+VLOOKUP($A176,'delta-CCSD(T)-fno-kJ'!$A$2:$I$192,6,FALSE)</f>
        <v>-5610.9002628283897</v>
      </c>
      <c r="G176" s="4">
        <f>VLOOKUP($A176,'MP2-CBS(TQ)-kJ'!$A$2:$T$192,18,FALSE)+VLOOKUP($A176,'delta-CCSD(T)-fno-kJ'!$A$2:$I$192,7,FALSE)</f>
        <v>-2684.6563038437816</v>
      </c>
      <c r="H176" s="4">
        <f>VLOOKUP($A176,'MP2-CBS(TQ)-kJ'!$A$2:$T$192,19,FALSE)+VLOOKUP($A176,'delta-CCSD(T)-fno-kJ'!$A$2:$I$192,8,FALSE)</f>
        <v>-5610.7759753962164</v>
      </c>
      <c r="I176" s="4">
        <f>VLOOKUP($A176,'MP2-CBS(TQ)-kJ'!$A$2:$T$192,20,FALSE)+VLOOKUP($A176,'delta-CCSD(T)-fno-kJ'!$A$2:$I$192,9,FALSE)</f>
        <v>-2686.08510300946</v>
      </c>
    </row>
    <row r="177" spans="1:9" x14ac:dyDescent="0.25">
      <c r="A177" s="3" t="s">
        <v>7</v>
      </c>
      <c r="B177" s="4">
        <f t="shared" si="11"/>
        <v>528.4240881231317</v>
      </c>
      <c r="C177" s="4">
        <f t="shared" si="9"/>
        <v>527.13354614516493</v>
      </c>
      <c r="D177" s="4">
        <f t="shared" si="10"/>
        <v>1.2905419779667682</v>
      </c>
      <c r="E177" s="4">
        <f>VLOOKUP($A177,'MP2-CBS(TQ)-kJ'!$A$2:$T$192,16,FALSE)+VLOOKUP($A177,'delta-CCSD(T)-fno-kJ'!$A$2:$I$192,5,FALSE)</f>
        <v>-7768.3350725458622</v>
      </c>
      <c r="F177" s="4">
        <f>VLOOKUP($A177,'MP2-CBS(TQ)-kJ'!$A$2:$T$192,17,FALSE)+VLOOKUP($A177,'delta-CCSD(T)-fno-kJ'!$A$2:$I$192,6,FALSE)</f>
        <v>-5610.8342234179036</v>
      </c>
      <c r="G177" s="4">
        <f>VLOOKUP($A177,'MP2-CBS(TQ)-kJ'!$A$2:$T$192,18,FALSE)+VLOOKUP($A177,'delta-CCSD(T)-fno-kJ'!$A$2:$I$192,7,FALSE)</f>
        <v>-2684.6343952731236</v>
      </c>
      <c r="H177" s="4">
        <f>VLOOKUP($A177,'MP2-CBS(TQ)-kJ'!$A$2:$T$192,19,FALSE)+VLOOKUP($A177,'delta-CCSD(T)-fno-kJ'!$A$2:$I$192,8,FALSE)</f>
        <v>-5610.6621145688141</v>
      </c>
      <c r="I177" s="4">
        <f>VLOOKUP($A177,'MP2-CBS(TQ)-kJ'!$A$2:$T$192,20,FALSE)+VLOOKUP($A177,'delta-CCSD(T)-fno-kJ'!$A$2:$I$192,9,FALSE)</f>
        <v>-2686.0970461001798</v>
      </c>
    </row>
    <row r="178" spans="1:9" x14ac:dyDescent="0.25">
      <c r="A178" s="3" t="s">
        <v>8</v>
      </c>
      <c r="B178" s="4">
        <f t="shared" si="11"/>
        <v>526.78382975107297</v>
      </c>
      <c r="C178" s="4">
        <f t="shared" si="9"/>
        <v>525.37671471164276</v>
      </c>
      <c r="D178" s="4">
        <f t="shared" si="10"/>
        <v>1.4071150394302094</v>
      </c>
      <c r="E178" s="4">
        <f>VLOOKUP($A178,'MP2-CBS(TQ)-kJ'!$A$2:$T$192,16,FALSE)+VLOOKUP($A178,'delta-CCSD(T)-fno-kJ'!$A$2:$I$192,5,FALSE)</f>
        <v>-7769.8842709744004</v>
      </c>
      <c r="F178" s="4">
        <f>VLOOKUP($A178,'MP2-CBS(TQ)-kJ'!$A$2:$T$192,17,FALSE)+VLOOKUP($A178,'delta-CCSD(T)-fno-kJ'!$A$2:$I$192,6,FALSE)</f>
        <v>-5610.6223926606617</v>
      </c>
      <c r="G178" s="4">
        <f>VLOOKUP($A178,'MP2-CBS(TQ)-kJ'!$A$2:$T$192,18,FALSE)+VLOOKUP($A178,'delta-CCSD(T)-fno-kJ'!$A$2:$I$192,7,FALSE)</f>
        <v>-2684.6385930253814</v>
      </c>
      <c r="H178" s="4">
        <f>VLOOKUP($A178,'MP2-CBS(TQ)-kJ'!$A$2:$T$192,19,FALSE)+VLOOKUP($A178,'delta-CCSD(T)-fno-kJ'!$A$2:$I$192,8,FALSE)</f>
        <v>-5610.5196291062839</v>
      </c>
      <c r="I178" s="4">
        <f>VLOOKUP($A178,'MP2-CBS(TQ)-kJ'!$A$2:$T$192,20,FALSE)+VLOOKUP($A178,'delta-CCSD(T)-fno-kJ'!$A$2:$I$192,9,FALSE)</f>
        <v>-2686.1484716191894</v>
      </c>
    </row>
    <row r="179" spans="1:9" x14ac:dyDescent="0.25">
      <c r="A179" s="3" t="s">
        <v>9</v>
      </c>
      <c r="B179" s="4">
        <f t="shared" si="11"/>
        <v>-39.879549771832444</v>
      </c>
      <c r="C179" s="4">
        <f t="shared" si="9"/>
        <v>-42.99255915429876</v>
      </c>
      <c r="D179" s="4">
        <f t="shared" si="10"/>
        <v>3.1130093824663163</v>
      </c>
      <c r="E179" s="4">
        <f>VLOOKUP($A179,'MP2-CBS(TQ)-kJ'!$A$2:$T$192,16,FALSE)+VLOOKUP($A179,'delta-CCSD(T)-fno-kJ'!$A$2:$I$192,5,FALSE)</f>
        <v>-9060.0041100523795</v>
      </c>
      <c r="F179" s="4">
        <f>VLOOKUP($A179,'MP2-CBS(TQ)-kJ'!$A$2:$T$192,17,FALSE)+VLOOKUP($A179,'delta-CCSD(T)-fno-kJ'!$A$2:$I$192,6,FALSE)</f>
        <v>-5610.767001619517</v>
      </c>
      <c r="G179" s="4">
        <f>VLOOKUP($A179,'MP2-CBS(TQ)-kJ'!$A$2:$T$192,18,FALSE)+VLOOKUP($A179,'delta-CCSD(T)-fno-kJ'!$A$2:$I$192,7,FALSE)</f>
        <v>-3406.2445492785637</v>
      </c>
      <c r="H179" s="4">
        <f>VLOOKUP($A179,'MP2-CBS(TQ)-kJ'!$A$2:$T$192,19,FALSE)+VLOOKUP($A179,'delta-CCSD(T)-fno-kJ'!$A$2:$I$192,8,FALSE)</f>
        <v>-5610.6193506596137</v>
      </c>
      <c r="I179" s="4">
        <f>VLOOKUP($A179,'MP2-CBS(TQ)-kJ'!$A$2:$T$192,20,FALSE)+VLOOKUP($A179,'delta-CCSD(T)-fno-kJ'!$A$2:$I$192,9,FALSE)</f>
        <v>-3409.5052096209333</v>
      </c>
    </row>
    <row r="180" spans="1:9" x14ac:dyDescent="0.25">
      <c r="A180" s="3" t="s">
        <v>10</v>
      </c>
      <c r="B180" s="4">
        <f t="shared" si="11"/>
        <v>-36.907725782955822</v>
      </c>
      <c r="C180" s="4">
        <f t="shared" si="9"/>
        <v>-40.030407603867843</v>
      </c>
      <c r="D180" s="4">
        <f t="shared" si="10"/>
        <v>3.1226818209120211</v>
      </c>
      <c r="E180" s="4">
        <f>VLOOKUP($A180,'MP2-CBS(TQ)-kJ'!$A$2:$T$192,16,FALSE)+VLOOKUP($A180,'delta-CCSD(T)-fno-kJ'!$A$2:$I$192,5,FALSE)</f>
        <v>-9058.0434495952322</v>
      </c>
      <c r="F180" s="4">
        <f>VLOOKUP($A180,'MP2-CBS(TQ)-kJ'!$A$2:$T$192,17,FALSE)+VLOOKUP($A180,'delta-CCSD(T)-fno-kJ'!$A$2:$I$192,6,FALSE)</f>
        <v>-5611.6498750569699</v>
      </c>
      <c r="G180" s="4">
        <f>VLOOKUP($A180,'MP2-CBS(TQ)-kJ'!$A$2:$T$192,18,FALSE)+VLOOKUP($A180,'delta-CCSD(T)-fno-kJ'!$A$2:$I$192,7,FALSE)</f>
        <v>-3406.3631669343945</v>
      </c>
      <c r="H180" s="4">
        <f>VLOOKUP($A180,'MP2-CBS(TQ)-kJ'!$A$2:$T$192,19,FALSE)+VLOOKUP($A180,'delta-CCSD(T)-fno-kJ'!$A$2:$I$192,8,FALSE)</f>
        <v>-5611.5630026206245</v>
      </c>
      <c r="I180" s="4">
        <f>VLOOKUP($A180,'MP2-CBS(TQ)-kJ'!$A$2:$T$192,20,FALSE)+VLOOKUP($A180,'delta-CCSD(T)-fno-kJ'!$A$2:$I$192,9,FALSE)</f>
        <v>-3409.5727211916519</v>
      </c>
    </row>
    <row r="181" spans="1:9" x14ac:dyDescent="0.25">
      <c r="A181" s="3" t="s">
        <v>11</v>
      </c>
      <c r="B181" s="4">
        <f t="shared" si="11"/>
        <v>-36.054616604552393</v>
      </c>
      <c r="C181" s="4">
        <f t="shared" si="9"/>
        <v>-39.169584323316485</v>
      </c>
      <c r="D181" s="4">
        <f t="shared" si="10"/>
        <v>3.1149677187640918</v>
      </c>
      <c r="E181" s="4">
        <f>VLOOKUP($A181,'MP2-CBS(TQ)-kJ'!$A$2:$T$192,16,FALSE)+VLOOKUP($A181,'delta-CCSD(T)-fno-kJ'!$A$2:$I$192,5,FALSE)</f>
        <v>-9056.6489501808355</v>
      </c>
      <c r="F181" s="4">
        <f>VLOOKUP($A181,'MP2-CBS(TQ)-kJ'!$A$2:$T$192,17,FALSE)+VLOOKUP($A181,'delta-CCSD(T)-fno-kJ'!$A$2:$I$192,6,FALSE)</f>
        <v>-5611.2290949170883</v>
      </c>
      <c r="G181" s="4">
        <f>VLOOKUP($A181,'MP2-CBS(TQ)-kJ'!$A$2:$T$192,18,FALSE)+VLOOKUP($A181,'delta-CCSD(T)-fno-kJ'!$A$2:$I$192,7,FALSE)</f>
        <v>-3406.2502709404307</v>
      </c>
      <c r="H181" s="4">
        <f>VLOOKUP($A181,'MP2-CBS(TQ)-kJ'!$A$2:$T$192,19,FALSE)+VLOOKUP($A181,'delta-CCSD(T)-fno-kJ'!$A$2:$I$192,8,FALSE)</f>
        <v>-5611.122426796227</v>
      </c>
      <c r="I181" s="4">
        <f>VLOOKUP($A181,'MP2-CBS(TQ)-kJ'!$A$2:$T$192,20,FALSE)+VLOOKUP($A181,'delta-CCSD(T)-fno-kJ'!$A$2:$I$192,9,FALSE)</f>
        <v>-3409.4719067800561</v>
      </c>
    </row>
    <row r="182" spans="1:9" x14ac:dyDescent="0.25">
      <c r="A182" s="3" t="s">
        <v>12</v>
      </c>
      <c r="B182" s="4">
        <f t="shared" si="11"/>
        <v>710.08649451035308</v>
      </c>
      <c r="C182" s="4">
        <f t="shared" si="9"/>
        <v>706.24276870285757</v>
      </c>
      <c r="D182" s="4">
        <f t="shared" si="10"/>
        <v>3.8437258074955025</v>
      </c>
      <c r="E182" s="4">
        <f>VLOOKUP($A182,'MP2-CBS(TQ)-kJ'!$A$2:$T$192,16,FALSE)+VLOOKUP($A182,'delta-CCSD(T)-fno-kJ'!$A$2:$I$192,5,FALSE)</f>
        <v>-15288.847634564057</v>
      </c>
      <c r="F182" s="4">
        <f>VLOOKUP($A182,'MP2-CBS(TQ)-kJ'!$A$2:$T$192,17,FALSE)+VLOOKUP($A182,'delta-CCSD(T)-fno-kJ'!$A$2:$I$192,6,FALSE)</f>
        <v>-5610.5123823449949</v>
      </c>
      <c r="G182" s="4">
        <f>VLOOKUP($A182,'MP2-CBS(TQ)-kJ'!$A$2:$T$192,18,FALSE)+VLOOKUP($A182,'delta-CCSD(T)-fno-kJ'!$A$2:$I$192,7,FALSE)</f>
        <v>-10384.578020921919</v>
      </c>
      <c r="H182" s="4">
        <f>VLOOKUP($A182,'MP2-CBS(TQ)-kJ'!$A$2:$T$192,19,FALSE)+VLOOKUP($A182,'delta-CCSD(T)-fno-kJ'!$A$2:$I$192,8,FALSE)</f>
        <v>-5610.3340850422219</v>
      </c>
      <c r="I182" s="4">
        <f>VLOOKUP($A182,'MP2-CBS(TQ)-kJ'!$A$2:$T$192,20,FALSE)+VLOOKUP($A182,'delta-CCSD(T)-fno-kJ'!$A$2:$I$192,9,FALSE)</f>
        <v>-10388.600044032188</v>
      </c>
    </row>
    <row r="183" spans="1:9" x14ac:dyDescent="0.25">
      <c r="A183" s="3" t="s">
        <v>13</v>
      </c>
      <c r="B183" s="4">
        <f t="shared" si="11"/>
        <v>716.7517818980632</v>
      </c>
      <c r="C183" s="4">
        <f t="shared" si="9"/>
        <v>712.64544458310775</v>
      </c>
      <c r="D183" s="4">
        <f t="shared" si="10"/>
        <v>4.1063373149554536</v>
      </c>
      <c r="E183" s="4">
        <f>VLOOKUP($A183,'MP2-CBS(TQ)-kJ'!$A$2:$T$192,16,FALSE)+VLOOKUP($A183,'delta-CCSD(T)-fno-kJ'!$A$2:$I$192,5,FALSE)</f>
        <v>-15279.613412072771</v>
      </c>
      <c r="F183" s="4">
        <f>VLOOKUP($A183,'MP2-CBS(TQ)-kJ'!$A$2:$T$192,17,FALSE)+VLOOKUP($A183,'delta-CCSD(T)-fno-kJ'!$A$2:$I$192,6,FALSE)</f>
        <v>-5610.0245895235694</v>
      </c>
      <c r="G183" s="4">
        <f>VLOOKUP($A183,'MP2-CBS(TQ)-kJ'!$A$2:$T$192,18,FALSE)+VLOOKUP($A183,'delta-CCSD(T)-fno-kJ'!$A$2:$I$192,7,FALSE)</f>
        <v>-10382.234267132309</v>
      </c>
      <c r="H183" s="4">
        <f>VLOOKUP($A183,'MP2-CBS(TQ)-kJ'!$A$2:$T$192,19,FALSE)+VLOOKUP($A183,'delta-CCSD(T)-fno-kJ'!$A$2:$I$192,8,FALSE)</f>
        <v>-5609.87399191241</v>
      </c>
      <c r="I183" s="4">
        <f>VLOOKUP($A183,'MP2-CBS(TQ)-kJ'!$A$2:$T$192,20,FALSE)+VLOOKUP($A183,'delta-CCSD(T)-fno-kJ'!$A$2:$I$192,9,FALSE)</f>
        <v>-10386.491202058423</v>
      </c>
    </row>
    <row r="184" spans="1:9" x14ac:dyDescent="0.25">
      <c r="A184" s="3" t="s">
        <v>14</v>
      </c>
      <c r="B184" s="4">
        <f t="shared" si="11"/>
        <v>712.12645772221003</v>
      </c>
      <c r="C184" s="4">
        <f t="shared" si="9"/>
        <v>708.23565358390806</v>
      </c>
      <c r="D184" s="4">
        <f t="shared" si="10"/>
        <v>3.8908041383019736</v>
      </c>
      <c r="E184" s="4">
        <f>VLOOKUP($A184,'MP2-CBS(TQ)-kJ'!$A$2:$T$192,16,FALSE)+VLOOKUP($A184,'delta-CCSD(T)-fno-kJ'!$A$2:$I$192,5,FALSE)</f>
        <v>-15286.883873180446</v>
      </c>
      <c r="F184" s="4">
        <f>VLOOKUP($A184,'MP2-CBS(TQ)-kJ'!$A$2:$T$192,17,FALSE)+VLOOKUP($A184,'delta-CCSD(T)-fno-kJ'!$A$2:$I$192,6,FALSE)</f>
        <v>-5610.4228748534988</v>
      </c>
      <c r="G184" s="4">
        <f>VLOOKUP($A184,'MP2-CBS(TQ)-kJ'!$A$2:$T$192,18,FALSE)+VLOOKUP($A184,'delta-CCSD(T)-fno-kJ'!$A$2:$I$192,7,FALSE)</f>
        <v>-10384.696651910856</v>
      </c>
      <c r="H184" s="4">
        <f>VLOOKUP($A184,'MP2-CBS(TQ)-kJ'!$A$2:$T$192,19,FALSE)+VLOOKUP($A184,'delta-CCSD(T)-fno-kJ'!$A$2:$I$192,8,FALSE)</f>
        <v>-5610.254692965319</v>
      </c>
      <c r="I184" s="4">
        <f>VLOOKUP($A184,'MP2-CBS(TQ)-kJ'!$A$2:$T$192,20,FALSE)+VLOOKUP($A184,'delta-CCSD(T)-fno-kJ'!$A$2:$I$192,9,FALSE)</f>
        <v>-10388.755637937338</v>
      </c>
    </row>
    <row r="185" spans="1:9" x14ac:dyDescent="0.25">
      <c r="A185" s="3" t="s">
        <v>15</v>
      </c>
      <c r="B185" s="4">
        <f t="shared" si="11"/>
        <v>711.35567565922611</v>
      </c>
      <c r="C185" s="4">
        <f t="shared" si="9"/>
        <v>707.39358276916573</v>
      </c>
      <c r="D185" s="4">
        <f t="shared" si="10"/>
        <v>3.9620928900603758</v>
      </c>
      <c r="E185" s="4">
        <f>VLOOKUP($A185,'MP2-CBS(TQ)-kJ'!$A$2:$T$192,16,FALSE)+VLOOKUP($A185,'delta-CCSD(T)-fno-kJ'!$A$2:$I$192,5,FALSE)</f>
        <v>-15287.589807778691</v>
      </c>
      <c r="F185" s="4">
        <f>VLOOKUP($A185,'MP2-CBS(TQ)-kJ'!$A$2:$T$192,17,FALSE)+VLOOKUP($A185,'delta-CCSD(T)-fno-kJ'!$A$2:$I$192,6,FALSE)</f>
        <v>-5610.4306760881873</v>
      </c>
      <c r="G185" s="4">
        <f>VLOOKUP($A185,'MP2-CBS(TQ)-kJ'!$A$2:$T$192,18,FALSE)+VLOOKUP($A185,'delta-CCSD(T)-fno-kJ'!$A$2:$I$192,7,FALSE)</f>
        <v>-10384.552714459669</v>
      </c>
      <c r="H185" s="4">
        <f>VLOOKUP($A185,'MP2-CBS(TQ)-kJ'!$A$2:$T$192,19,FALSE)+VLOOKUP($A185,'delta-CCSD(T)-fno-kJ'!$A$2:$I$192,8,FALSE)</f>
        <v>-5610.3127813258898</v>
      </c>
      <c r="I185" s="4">
        <f>VLOOKUP($A185,'MP2-CBS(TQ)-kJ'!$A$2:$T$192,20,FALSE)+VLOOKUP($A185,'delta-CCSD(T)-fno-kJ'!$A$2:$I$192,9,FALSE)</f>
        <v>-10388.632702112027</v>
      </c>
    </row>
    <row r="186" spans="1:9" x14ac:dyDescent="0.25">
      <c r="A186" s="3" t="s">
        <v>16</v>
      </c>
      <c r="B186" s="4">
        <f t="shared" si="11"/>
        <v>718.92080438855191</v>
      </c>
      <c r="C186" s="4">
        <f t="shared" si="9"/>
        <v>714.91126951362639</v>
      </c>
      <c r="D186" s="4">
        <f t="shared" si="10"/>
        <v>4.0095348749255209</v>
      </c>
      <c r="E186" s="4">
        <f>VLOOKUP($A186,'MP2-CBS(TQ)-kJ'!$A$2:$T$192,16,FALSE)+VLOOKUP($A186,'delta-CCSD(T)-fno-kJ'!$A$2:$I$192,5,FALSE)</f>
        <v>-15277.402363268118</v>
      </c>
      <c r="F186" s="4">
        <f>VLOOKUP($A186,'MP2-CBS(TQ)-kJ'!$A$2:$T$192,17,FALSE)+VLOOKUP($A186,'delta-CCSD(T)-fno-kJ'!$A$2:$I$192,6,FALSE)</f>
        <v>-5609.9421392854756</v>
      </c>
      <c r="G186" s="4">
        <f>VLOOKUP($A186,'MP2-CBS(TQ)-kJ'!$A$2:$T$192,18,FALSE)+VLOOKUP($A186,'delta-CCSD(T)-fno-kJ'!$A$2:$I$192,7,FALSE)</f>
        <v>-10382.371493496268</v>
      </c>
      <c r="H186" s="4">
        <f>VLOOKUP($A186,'MP2-CBS(TQ)-kJ'!$A$2:$T$192,19,FALSE)+VLOOKUP($A186,'delta-CCSD(T)-fno-kJ'!$A$2:$I$192,8,FALSE)</f>
        <v>-5609.8457565291264</v>
      </c>
      <c r="I186" s="4">
        <f>VLOOKUP($A186,'MP2-CBS(TQ)-kJ'!$A$2:$T$192,20,FALSE)+VLOOKUP($A186,'delta-CCSD(T)-fno-kJ'!$A$2:$I$192,9,FALSE)</f>
        <v>-10386.477411127544</v>
      </c>
    </row>
    <row r="187" spans="1:9" x14ac:dyDescent="0.25">
      <c r="A187" s="3" t="s">
        <v>17</v>
      </c>
      <c r="B187" s="4">
        <f t="shared" si="11"/>
        <v>718.40688409346512</v>
      </c>
      <c r="C187" s="4">
        <f t="shared" si="9"/>
        <v>714.24482509043082</v>
      </c>
      <c r="D187" s="4">
        <f t="shared" si="10"/>
        <v>4.162059003034301</v>
      </c>
      <c r="E187" s="4">
        <f>VLOOKUP($A187,'MP2-CBS(TQ)-kJ'!$A$2:$T$192,16,FALSE)+VLOOKUP($A187,'delta-CCSD(T)-fno-kJ'!$A$2:$I$192,5,FALSE)</f>
        <v>-15278.655128766201</v>
      </c>
      <c r="F187" s="4">
        <f>VLOOKUP($A187,'MP2-CBS(TQ)-kJ'!$A$2:$T$192,17,FALSE)+VLOOKUP($A187,'delta-CCSD(T)-fno-kJ'!$A$2:$I$192,6,FALSE)</f>
        <v>-5610.4308061805796</v>
      </c>
      <c r="G187" s="4">
        <f>VLOOKUP($A187,'MP2-CBS(TQ)-kJ'!$A$2:$T$192,18,FALSE)+VLOOKUP($A187,'delta-CCSD(T)-fno-kJ'!$A$2:$I$192,7,FALSE)</f>
        <v>-10382.469147676053</v>
      </c>
      <c r="H187" s="4">
        <f>VLOOKUP($A187,'MP2-CBS(TQ)-kJ'!$A$2:$T$192,19,FALSE)+VLOOKUP($A187,'delta-CCSD(T)-fno-kJ'!$A$2:$I$192,8,FALSE)</f>
        <v>-5610.3731498543721</v>
      </c>
      <c r="I187" s="4">
        <f>VLOOKUP($A187,'MP2-CBS(TQ)-kJ'!$A$2:$T$192,20,FALSE)+VLOOKUP($A187,'delta-CCSD(T)-fno-kJ'!$A$2:$I$192,9,FALSE)</f>
        <v>-10386.688863005294</v>
      </c>
    </row>
    <row r="188" spans="1:9" x14ac:dyDescent="0.25">
      <c r="A188" s="3" t="s">
        <v>18</v>
      </c>
      <c r="B188" s="4">
        <f t="shared" si="11"/>
        <v>552.41514153413755</v>
      </c>
      <c r="C188" s="4">
        <f t="shared" si="9"/>
        <v>548.27053786320903</v>
      </c>
      <c r="D188" s="4">
        <f t="shared" si="10"/>
        <v>4.1446036709285181</v>
      </c>
      <c r="E188" s="4">
        <f>VLOOKUP($A188,'MP2-CBS(TQ)-kJ'!$A$2:$T$192,16,FALSE)+VLOOKUP($A188,'delta-CCSD(T)-fno-kJ'!$A$2:$I$192,5,FALSE)</f>
        <v>-10368.71959063593</v>
      </c>
      <c r="F188" s="4">
        <f>VLOOKUP($A188,'MP2-CBS(TQ)-kJ'!$A$2:$T$192,17,FALSE)+VLOOKUP($A188,'delta-CCSD(T)-fno-kJ'!$A$2:$I$192,6,FALSE)</f>
        <v>-5610.1051431383758</v>
      </c>
      <c r="G188" s="4">
        <f>VLOOKUP($A188,'MP2-CBS(TQ)-kJ'!$A$2:$T$192,18,FALSE)+VLOOKUP($A188,'delta-CCSD(T)-fno-kJ'!$A$2:$I$192,7,FALSE)</f>
        <v>-5306.8849853607635</v>
      </c>
      <c r="H188" s="4">
        <f>VLOOKUP($A188,'MP2-CBS(TQ)-kJ'!$A$2:$T$192,19,FALSE)+VLOOKUP($A188,'delta-CCSD(T)-fno-kJ'!$A$2:$I$192,8,FALSE)</f>
        <v>-5609.9975243650624</v>
      </c>
      <c r="I188" s="4">
        <f>VLOOKUP($A188,'MP2-CBS(TQ)-kJ'!$A$2:$T$192,20,FALSE)+VLOOKUP($A188,'delta-CCSD(T)-fno-kJ'!$A$2:$I$192,9,FALSE)</f>
        <v>-5311.1372078050053</v>
      </c>
    </row>
    <row r="189" spans="1:9" x14ac:dyDescent="0.25">
      <c r="A189" s="3" t="s">
        <v>19</v>
      </c>
      <c r="B189" s="4">
        <f t="shared" si="11"/>
        <v>-31.134745228931024</v>
      </c>
      <c r="C189" s="4">
        <f t="shared" si="9"/>
        <v>-35.041448283423961</v>
      </c>
      <c r="D189" s="4">
        <f t="shared" si="10"/>
        <v>3.9067030544929366</v>
      </c>
      <c r="E189" s="4">
        <f>VLOOKUP($A189,'MP2-CBS(TQ)-kJ'!$A$2:$T$192,16,FALSE)+VLOOKUP($A189,'delta-CCSD(T)-fno-kJ'!$A$2:$I$192,5,FALSE)</f>
        <v>-10952.4499435497</v>
      </c>
      <c r="F189" s="4">
        <f>VLOOKUP($A189,'MP2-CBS(TQ)-kJ'!$A$2:$T$192,17,FALSE)+VLOOKUP($A189,'delta-CCSD(T)-fno-kJ'!$A$2:$I$192,6,FALSE)</f>
        <v>-5610.5055515685099</v>
      </c>
      <c r="G189" s="4">
        <f>VLOOKUP($A189,'MP2-CBS(TQ)-kJ'!$A$2:$T$192,18,FALSE)+VLOOKUP($A189,'delta-CCSD(T)-fno-kJ'!$A$2:$I$192,7,FALSE)</f>
        <v>-5306.9029436977662</v>
      </c>
      <c r="H189" s="4">
        <f>VLOOKUP($A189,'MP2-CBS(TQ)-kJ'!$A$2:$T$192,19,FALSE)+VLOOKUP($A189,'delta-CCSD(T)-fno-kJ'!$A$2:$I$192,8,FALSE)</f>
        <v>-5610.4198506005341</v>
      </c>
      <c r="I189" s="4">
        <f>VLOOKUP($A189,'MP2-CBS(TQ)-kJ'!$A$2:$T$192,20,FALSE)+VLOOKUP($A189,'delta-CCSD(T)-fno-kJ'!$A$2:$I$192,9,FALSE)</f>
        <v>-5310.8953477202349</v>
      </c>
    </row>
    <row r="190" spans="1:9" x14ac:dyDescent="0.25">
      <c r="A190" s="3" t="s">
        <v>20</v>
      </c>
      <c r="B190" s="4">
        <f t="shared" si="11"/>
        <v>-31.096112012826779</v>
      </c>
      <c r="C190" s="4">
        <f t="shared" si="9"/>
        <v>-35.070072498568152</v>
      </c>
      <c r="D190" s="4">
        <f t="shared" si="10"/>
        <v>3.9739604857413724</v>
      </c>
      <c r="E190" s="4">
        <f>VLOOKUP($A190,'MP2-CBS(TQ)-kJ'!$A$2:$T$192,16,FALSE)+VLOOKUP($A190,'delta-CCSD(T)-fno-kJ'!$A$2:$I$192,5,FALSE)</f>
        <v>-10952.284067597393</v>
      </c>
      <c r="F190" s="4">
        <f>VLOOKUP($A190,'MP2-CBS(TQ)-kJ'!$A$2:$T$192,17,FALSE)+VLOOKUP($A190,'delta-CCSD(T)-fno-kJ'!$A$2:$I$192,6,FALSE)</f>
        <v>-5610.2739411633966</v>
      </c>
      <c r="G190" s="4">
        <f>VLOOKUP($A190,'MP2-CBS(TQ)-kJ'!$A$2:$T$192,18,FALSE)+VLOOKUP($A190,'delta-CCSD(T)-fno-kJ'!$A$2:$I$192,7,FALSE)</f>
        <v>-5306.9400539354283</v>
      </c>
      <c r="H190" s="4">
        <f>VLOOKUP($A190,'MP2-CBS(TQ)-kJ'!$A$2:$T$192,19,FALSE)+VLOOKUP($A190,'delta-CCSD(T)-fno-kJ'!$A$2:$I$192,8,FALSE)</f>
        <v>-5610.2047233494513</v>
      </c>
      <c r="I190" s="4">
        <f>VLOOKUP($A190,'MP2-CBS(TQ)-kJ'!$A$2:$T$192,20,FALSE)+VLOOKUP($A190,'delta-CCSD(T)-fno-kJ'!$A$2:$I$192,9,FALSE)</f>
        <v>-5310.9832322351149</v>
      </c>
    </row>
    <row r="191" spans="1:9" x14ac:dyDescent="0.25">
      <c r="A191" s="3" t="s">
        <v>21</v>
      </c>
      <c r="B191" s="4">
        <f t="shared" si="11"/>
        <v>738.95321691923618</v>
      </c>
      <c r="C191" s="4">
        <f t="shared" si="9"/>
        <v>736.0428176616897</v>
      </c>
      <c r="D191" s="4">
        <f t="shared" si="10"/>
        <v>2.9103992575464872</v>
      </c>
      <c r="E191" s="4">
        <f>VLOOKUP($A191,'MP2-CBS(TQ)-kJ'!$A$2:$T$192,16,FALSE)+VLOOKUP($A191,'delta-CCSD(T)-fno-kJ'!$A$2:$I$192,5,FALSE)</f>
        <v>-11178.131277207231</v>
      </c>
      <c r="F191" s="4">
        <f>VLOOKUP($A191,'MP2-CBS(TQ)-kJ'!$A$2:$T$192,17,FALSE)+VLOOKUP($A191,'delta-CCSD(T)-fno-kJ'!$A$2:$I$192,6,FALSE)</f>
        <v>-5610.8834540965545</v>
      </c>
      <c r="G191" s="4">
        <f>VLOOKUP($A191,'MP2-CBS(TQ)-kJ'!$A$2:$T$192,18,FALSE)+VLOOKUP($A191,'delta-CCSD(T)-fno-kJ'!$A$2:$I$192,7,FALSE)</f>
        <v>-6303.2906407723658</v>
      </c>
      <c r="H191" s="4">
        <f>VLOOKUP($A191,'MP2-CBS(TQ)-kJ'!$A$2:$T$192,19,FALSE)+VLOOKUP($A191,'delta-CCSD(T)-fno-kJ'!$A$2:$I$192,8,FALSE)</f>
        <v>-5610.7261533589035</v>
      </c>
      <c r="I191" s="4">
        <f>VLOOKUP($A191,'MP2-CBS(TQ)-kJ'!$A$2:$T$192,20,FALSE)+VLOOKUP($A191,'delta-CCSD(T)-fno-kJ'!$A$2:$I$192,9,FALSE)</f>
        <v>-6306.3583407675633</v>
      </c>
    </row>
    <row r="192" spans="1:9" x14ac:dyDescent="0.25">
      <c r="A192" s="3" t="s">
        <v>22</v>
      </c>
      <c r="B192" s="4">
        <f t="shared" si="11"/>
        <v>741.90370684405298</v>
      </c>
      <c r="C192" s="4">
        <f t="shared" si="9"/>
        <v>738.99594618333231</v>
      </c>
      <c r="D192" s="4">
        <f t="shared" si="10"/>
        <v>2.907760660720669</v>
      </c>
      <c r="E192" s="4">
        <f>VLOOKUP($A192,'MP2-CBS(TQ)-kJ'!$A$2:$T$192,16,FALSE)+VLOOKUP($A192,'delta-CCSD(T)-fno-kJ'!$A$2:$I$192,5,FALSE)</f>
        <v>-11175.949112923121</v>
      </c>
      <c r="F192" s="4">
        <f>VLOOKUP($A192,'MP2-CBS(TQ)-kJ'!$A$2:$T$192,17,FALSE)+VLOOKUP($A192,'delta-CCSD(T)-fno-kJ'!$A$2:$I$192,6,FALSE)</f>
        <v>-5611.6104750630157</v>
      </c>
      <c r="G192" s="4">
        <f>VLOOKUP($A192,'MP2-CBS(TQ)-kJ'!$A$2:$T$192,18,FALSE)+VLOOKUP($A192,'delta-CCSD(T)-fno-kJ'!$A$2:$I$192,7,FALSE)</f>
        <v>-6303.3345840434376</v>
      </c>
      <c r="H192" s="4">
        <f>VLOOKUP($A192,'MP2-CBS(TQ)-kJ'!$A$2:$T$192,19,FALSE)+VLOOKUP($A192,'delta-CCSD(T)-fno-kJ'!$A$2:$I$192,8,FALSE)</f>
        <v>-5611.5213906751478</v>
      </c>
      <c r="I192" s="4">
        <f>VLOOKUP($A192,'MP2-CBS(TQ)-kJ'!$A$2:$T$192,20,FALSE)+VLOOKUP($A192,'delta-CCSD(T)-fno-kJ'!$A$2:$I$192,9,FALSE)</f>
        <v>-6306.3314290920262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workbookViewId="0">
      <selection activeCell="H1" sqref="H1:I1"/>
    </sheetView>
  </sheetViews>
  <sheetFormatPr defaultColWidth="11" defaultRowHeight="15.75" x14ac:dyDescent="0.25"/>
  <cols>
    <col min="1" max="1" width="20.875" style="3" bestFit="1" customWidth="1"/>
    <col min="2" max="2" width="20.875" style="3" customWidth="1"/>
    <col min="5" max="5" width="10.875" style="7"/>
    <col min="7" max="7" width="10.875" style="7"/>
    <col min="9" max="9" width="10.875" style="7"/>
    <col min="11" max="11" width="10.875" style="7"/>
    <col min="13" max="13" width="10.875" style="7"/>
    <col min="15" max="15" width="10.875" style="7"/>
    <col min="17" max="17" width="10.875" style="7"/>
    <col min="19" max="19" width="10.875" style="7"/>
    <col min="21" max="21" width="10.875" style="7"/>
    <col min="23" max="23" width="10.875" style="7"/>
    <col min="25" max="25" width="10.875" style="7"/>
  </cols>
  <sheetData>
    <row r="1" spans="1:25" x14ac:dyDescent="0.25">
      <c r="A1" s="3" t="s">
        <v>161</v>
      </c>
      <c r="B1" s="3" t="s">
        <v>83</v>
      </c>
      <c r="C1" t="s">
        <v>82</v>
      </c>
      <c r="D1" s="10" t="s">
        <v>76</v>
      </c>
      <c r="E1" s="10"/>
      <c r="F1" s="10" t="s">
        <v>77</v>
      </c>
      <c r="G1" s="10"/>
      <c r="H1" s="10" t="s">
        <v>78</v>
      </c>
      <c r="I1" s="10"/>
      <c r="J1" s="10" t="s">
        <v>70</v>
      </c>
      <c r="K1" s="10"/>
      <c r="L1" s="10" t="s">
        <v>71</v>
      </c>
      <c r="M1" s="10"/>
      <c r="N1" s="10" t="s">
        <v>73</v>
      </c>
      <c r="O1" s="10"/>
      <c r="P1" s="10" t="s">
        <v>72</v>
      </c>
      <c r="Q1" s="10"/>
      <c r="R1" s="10" t="s">
        <v>74</v>
      </c>
      <c r="S1" s="10"/>
      <c r="T1" s="10" t="s">
        <v>75</v>
      </c>
      <c r="U1" s="10"/>
      <c r="V1" s="10" t="s">
        <v>79</v>
      </c>
      <c r="W1" s="10"/>
      <c r="X1" s="10" t="s">
        <v>84</v>
      </c>
      <c r="Y1" s="10"/>
    </row>
    <row r="2" spans="1:25" x14ac:dyDescent="0.25">
      <c r="B2" s="8" t="s">
        <v>80</v>
      </c>
      <c r="C2" s="5" t="s">
        <v>80</v>
      </c>
      <c r="D2" s="5" t="s">
        <v>80</v>
      </c>
      <c r="E2" s="6" t="s">
        <v>81</v>
      </c>
      <c r="F2" s="5" t="s">
        <v>80</v>
      </c>
      <c r="G2" s="6" t="s">
        <v>81</v>
      </c>
      <c r="H2" s="5" t="s">
        <v>80</v>
      </c>
      <c r="I2" s="6" t="s">
        <v>81</v>
      </c>
      <c r="J2" s="5" t="s">
        <v>80</v>
      </c>
      <c r="K2" s="6" t="s">
        <v>81</v>
      </c>
      <c r="L2" s="5" t="s">
        <v>80</v>
      </c>
      <c r="M2" s="6" t="s">
        <v>81</v>
      </c>
      <c r="N2" s="5" t="s">
        <v>80</v>
      </c>
      <c r="O2" s="6" t="s">
        <v>81</v>
      </c>
      <c r="P2" s="5" t="s">
        <v>80</v>
      </c>
      <c r="Q2" s="6" t="s">
        <v>81</v>
      </c>
      <c r="R2" s="5" t="s">
        <v>80</v>
      </c>
      <c r="S2" s="6" t="s">
        <v>81</v>
      </c>
      <c r="T2" s="5" t="s">
        <v>80</v>
      </c>
      <c r="U2" s="6" t="s">
        <v>81</v>
      </c>
      <c r="V2" s="5" t="s">
        <v>80</v>
      </c>
      <c r="W2" s="6" t="s">
        <v>81</v>
      </c>
      <c r="X2" s="5" t="s">
        <v>80</v>
      </c>
      <c r="Y2" s="6" t="s">
        <v>81</v>
      </c>
    </row>
    <row r="3" spans="1:25" x14ac:dyDescent="0.25">
      <c r="A3" s="3" t="s">
        <v>177</v>
      </c>
      <c r="B3" s="3">
        <f>VLOOKUP($A3,'delta-CCSD(T)-fno-kJ'!$A$2:$I$192,3,FALSE)</f>
        <v>-2.4781693061049999</v>
      </c>
      <c r="C3">
        <f>VLOOKUP($A3,'CCSD(T)-CBS'!$A$2:$I$192,2,FALSE)</f>
        <v>-34.422434319709737</v>
      </c>
      <c r="D3">
        <f>VLOOKUP($A3,'MP2-KSVP'!$A$2:$T$192,9,FALSE)</f>
        <v>-14.0276063164125</v>
      </c>
      <c r="E3" s="7">
        <f>D3/C3</f>
        <v>0.40751348920086444</v>
      </c>
      <c r="F3">
        <f>VLOOKUP($A3,'MP2-KTZVP'!$A$2:$T$192,9,FALSE)</f>
        <v>-23.9870993197903</v>
      </c>
      <c r="G3" s="7">
        <f>F3/C3</f>
        <v>0.6968449441141259</v>
      </c>
      <c r="H3">
        <f>VLOOKUP($A3,'MP2-KTZVPP'!$A$2:$T$192,9,FALSE)</f>
        <v>-25.314969723165799</v>
      </c>
      <c r="I3" s="7">
        <f>H3/C3</f>
        <v>0.73542067036992942</v>
      </c>
      <c r="J3">
        <f>VLOOKUP($A3,'MP2-CCD'!$A$2:$T$192,9,FALSE)</f>
        <v>-14.522852876010999</v>
      </c>
      <c r="K3" s="7">
        <f>J3/C3</f>
        <v>0.42190080867393637</v>
      </c>
      <c r="L3">
        <f>VLOOKUP($A3,'MP2-CCT'!$A$2:$T$192,9,FALSE)</f>
        <v>-25.1364698106409</v>
      </c>
      <c r="M3" s="7">
        <f>L3/C3</f>
        <v>0.73023510124756508</v>
      </c>
      <c r="N3">
        <f>VLOOKUP($A3,'MP2-JCCD'!$A$2:$T$192,9,FALSE)</f>
        <v>-15.306210381475999</v>
      </c>
      <c r="O3" s="7">
        <f>N3/C3</f>
        <v>0.44465798784927618</v>
      </c>
      <c r="P3">
        <f>VLOOKUP($A3,'MP2-ACCD'!$A$2:$T$192,9,FALSE)</f>
        <v>-26.5044564278347</v>
      </c>
      <c r="Q3" s="7">
        <f>P3/C3</f>
        <v>0.76997623647606672</v>
      </c>
      <c r="R3">
        <f>VLOOKUP($A3,'MP2-MCCT'!$A$2:$T$192,9,FALSE)</f>
        <v>-24.738593293702099</v>
      </c>
      <c r="S3" s="7">
        <f>R3/C3</f>
        <v>0.71867646151734177</v>
      </c>
      <c r="T3">
        <f>VLOOKUP($A3,'MP2-JCCT'!$A$2:$T$192,9,FALSE)</f>
        <v>-28.079657909775399</v>
      </c>
      <c r="U3" s="7">
        <f>T3/C3</f>
        <v>0.81573713378247148</v>
      </c>
      <c r="V3">
        <f>VLOOKUP($A3,'MP2-ACCQ'!$A$2:$T$192,9,FALSE)</f>
        <v>-31.251242150666499</v>
      </c>
      <c r="W3" s="7">
        <f>V3/C3</f>
        <v>0.90787426189589782</v>
      </c>
      <c r="X3">
        <f>VLOOKUP($A3,'MP2-CBS(TQ)-kJ'!$A$2:$N$192,3,FALSE)</f>
        <v>-31.94426501360477</v>
      </c>
      <c r="Y3" s="7">
        <f>X3/C3</f>
        <v>0.92800714548285135</v>
      </c>
    </row>
    <row r="4" spans="1:25" x14ac:dyDescent="0.25">
      <c r="A4" s="3" t="s">
        <v>23</v>
      </c>
      <c r="B4" s="3">
        <f>VLOOKUP($A4,'delta-CCSD(T)-fno-kJ'!$A$2:$I$192,3,FALSE)</f>
        <v>1.528964246573</v>
      </c>
      <c r="C4">
        <f>VLOOKUP($A4,'CCSD(T)-CBS'!$A$2:$I$192,2,FALSE)</f>
        <v>-45.117233288157649</v>
      </c>
      <c r="D4">
        <f>VLOOKUP($A4,'MP2-KSVP'!$A$2:$T$192,9,FALSE)</f>
        <v>-21.507897138876402</v>
      </c>
      <c r="E4" s="7">
        <f t="shared" ref="E4:E67" si="0">D4/C4</f>
        <v>0.47671134888764966</v>
      </c>
      <c r="F4">
        <f>VLOOKUP($A4,'MP2-KTZVP'!$A$2:$T$192,9,FALSE)</f>
        <v>-36.6206444195047</v>
      </c>
      <c r="G4" s="7">
        <f t="shared" ref="G4:G67" si="1">F4/C4</f>
        <v>0.81167752875300692</v>
      </c>
      <c r="H4">
        <f>VLOOKUP($A4,'MP2-KTZVPP'!$A$2:$T$192,9,FALSE)</f>
        <v>-38.601541423601297</v>
      </c>
      <c r="I4" s="7">
        <f t="shared" ref="I4:I67" si="2">H4/C4</f>
        <v>0.85558308012945938</v>
      </c>
      <c r="J4">
        <f>VLOOKUP($A4,'MP2-CCD'!$A$2:$T$192,9,FALSE)</f>
        <v>-22.009415379137099</v>
      </c>
      <c r="K4" s="7">
        <f t="shared" ref="K4:K67" si="3">J4/C4</f>
        <v>0.48782723972824193</v>
      </c>
      <c r="L4">
        <f>VLOOKUP($A4,'MP2-CCT'!$A$2:$T$192,9,FALSE)</f>
        <v>-37.448005779901202</v>
      </c>
      <c r="M4" s="7">
        <f t="shared" ref="M4:M67" si="4">L4/C4</f>
        <v>0.83001556280558841</v>
      </c>
      <c r="N4">
        <f>VLOOKUP($A4,'MP2-JCCD'!$A$2:$T$192,9,FALSE)</f>
        <v>-24.8640808807917</v>
      </c>
      <c r="O4" s="7">
        <f t="shared" ref="O4:O67" si="5">N4/C4</f>
        <v>0.55109941520545347</v>
      </c>
      <c r="P4">
        <f>VLOOKUP($A4,'MP2-ACCD'!$A$2:$T$192,9,FALSE)</f>
        <v>-35.811628116841803</v>
      </c>
      <c r="Q4" s="7">
        <f t="shared" ref="Q4:Q67" si="6">P4/C4</f>
        <v>0.79374610335961404</v>
      </c>
      <c r="R4">
        <f>VLOOKUP($A4,'MP2-MCCT'!$A$2:$T$192,9,FALSE)</f>
        <v>-37.6220972006019</v>
      </c>
      <c r="S4" s="7">
        <f t="shared" ref="S4:S67" si="7">R4/C4</f>
        <v>0.83387420856049987</v>
      </c>
      <c r="T4">
        <f>VLOOKUP($A4,'MP2-JCCT'!$A$2:$T$192,9,FALSE)</f>
        <v>-39.690718717072201</v>
      </c>
      <c r="U4" s="7">
        <f t="shared" ref="U4:U67" si="8">T4/C4</f>
        <v>0.87972412810805489</v>
      </c>
      <c r="V4">
        <f>VLOOKUP($A4,'MP2-ACCQ'!$A$2:$T$192,9,FALSE)</f>
        <v>-45.129460340433099</v>
      </c>
      <c r="W4" s="7">
        <f t="shared" ref="W4:W67" si="9">V4/C4</f>
        <v>1.000271006251588</v>
      </c>
      <c r="X4">
        <f>VLOOKUP($A4,'MP2-CBS(TQ)-kJ'!$A$2:$N$192,3,FALSE)</f>
        <v>-46.646197534730497</v>
      </c>
      <c r="Y4" s="7">
        <f t="shared" ref="Y4:Y67" si="10">X4/C4</f>
        <v>1.0338886969599301</v>
      </c>
    </row>
    <row r="5" spans="1:25" x14ac:dyDescent="0.25">
      <c r="A5" s="3" t="s">
        <v>24</v>
      </c>
      <c r="B5" s="3">
        <f>VLOOKUP($A5,'delta-CCSD(T)-fno-kJ'!$A$2:$I$192,3,FALSE)</f>
        <v>-0.48924658420299999</v>
      </c>
      <c r="C5">
        <f>VLOOKUP($A5,'CCSD(T)-CBS'!$A$2:$I$192,2,FALSE)</f>
        <v>-29.975236424039053</v>
      </c>
      <c r="D5">
        <f>VLOOKUP($A5,'MP2-KSVP'!$A$2:$T$192,9,FALSE)</f>
        <v>-12.714771267870599</v>
      </c>
      <c r="E5" s="7">
        <f t="shared" si="0"/>
        <v>0.42417584595509022</v>
      </c>
      <c r="F5">
        <f>VLOOKUP($A5,'MP2-KTZVP'!$A$2:$T$192,9,FALSE)</f>
        <v>-21.265890302308701</v>
      </c>
      <c r="G5" s="7">
        <f t="shared" si="1"/>
        <v>0.70944862624183436</v>
      </c>
      <c r="H5">
        <f>VLOOKUP($A5,'MP2-KTZVPP'!$A$2:$T$192,9,FALSE)</f>
        <v>-24.249778620707001</v>
      </c>
      <c r="I5" s="7">
        <f t="shared" si="2"/>
        <v>0.80899373995460988</v>
      </c>
      <c r="J5">
        <f>VLOOKUP($A5,'MP2-CCD'!$A$2:$T$192,9,FALSE)</f>
        <v>-13.304407988485799</v>
      </c>
      <c r="K5" s="7">
        <f t="shared" si="3"/>
        <v>0.44384664061619034</v>
      </c>
      <c r="L5">
        <f>VLOOKUP($A5,'MP2-CCT'!$A$2:$T$192,9,FALSE)</f>
        <v>-24.219895841581899</v>
      </c>
      <c r="M5" s="7">
        <f t="shared" si="4"/>
        <v>0.80799682441064646</v>
      </c>
      <c r="N5">
        <f>VLOOKUP($A5,'MP2-JCCD'!$A$2:$T$192,9,FALSE)</f>
        <v>-12.5105899242958</v>
      </c>
      <c r="O5" s="7">
        <f t="shared" si="5"/>
        <v>0.41736417846108331</v>
      </c>
      <c r="P5">
        <f>VLOOKUP($A5,'MP2-ACCD'!$A$2:$T$192,9,FALSE)</f>
        <v>-18.486245713310201</v>
      </c>
      <c r="Q5" s="7">
        <f t="shared" si="6"/>
        <v>0.61671726126853499</v>
      </c>
      <c r="R5">
        <f>VLOOKUP($A5,'MP2-MCCT'!$A$2:$T$192,9,FALSE)</f>
        <v>-23.301172515380198</v>
      </c>
      <c r="S5" s="7">
        <f t="shared" si="7"/>
        <v>0.77734741390374829</v>
      </c>
      <c r="T5">
        <f>VLOOKUP($A5,'MP2-JCCT'!$A$2:$T$192,9,FALSE)</f>
        <v>-23.5599752009397</v>
      </c>
      <c r="U5" s="7">
        <f t="shared" si="8"/>
        <v>0.78598129694968655</v>
      </c>
      <c r="V5">
        <f>VLOOKUP($A5,'MP2-ACCQ'!$A$2:$T$192,9,FALSE)</f>
        <v>-28.032606242465899</v>
      </c>
      <c r="W5" s="7">
        <f t="shared" si="9"/>
        <v>0.93519216482258549</v>
      </c>
      <c r="X5">
        <f>VLOOKUP($A5,'MP2-CBS(TQ)-kJ'!$A$2:$N$192,3,FALSE)</f>
        <v>-29.485989839835902</v>
      </c>
      <c r="Y5" s="7">
        <f t="shared" si="10"/>
        <v>0.98367830774436216</v>
      </c>
    </row>
    <row r="6" spans="1:25" x14ac:dyDescent="0.25">
      <c r="A6" s="3" t="s">
        <v>178</v>
      </c>
      <c r="B6" s="3">
        <f>VLOOKUP($A6,'delta-CCSD(T)-fno-kJ'!$A$2:$I$192,3,FALSE)</f>
        <v>-0.35742508637800002</v>
      </c>
      <c r="C6">
        <f>VLOOKUP($A6,'CCSD(T)-CBS'!$A$2:$I$192,2,FALSE)</f>
        <v>-38.315188026376404</v>
      </c>
      <c r="D6">
        <f>VLOOKUP($A6,'MP2-KSVP'!$A$2:$T$192,9,FALSE)</f>
        <v>-13.3404971505623</v>
      </c>
      <c r="E6" s="7">
        <f t="shared" si="0"/>
        <v>0.34817778112895131</v>
      </c>
      <c r="F6">
        <f>VLOOKUP($A6,'MP2-KTZVP'!$A$2:$T$192,9,FALSE)</f>
        <v>-29.7536010280676</v>
      </c>
      <c r="G6" s="7">
        <f t="shared" si="1"/>
        <v>0.77654848013756428</v>
      </c>
      <c r="H6">
        <f>VLOOKUP($A6,'MP2-KTZVPP'!$A$2:$T$192,9,FALSE)</f>
        <v>-31.8298568322632</v>
      </c>
      <c r="I6" s="7">
        <f t="shared" si="2"/>
        <v>0.8307373256357593</v>
      </c>
      <c r="J6">
        <f>VLOOKUP($A6,'MP2-CCD'!$A$2:$T$192,9,FALSE)</f>
        <v>-15.761891882131</v>
      </c>
      <c r="K6" s="7">
        <f t="shared" si="3"/>
        <v>0.41137451475588266</v>
      </c>
      <c r="L6">
        <f>VLOOKUP($A6,'MP2-CCT'!$A$2:$T$192,9,FALSE)</f>
        <v>-30.390645144159201</v>
      </c>
      <c r="M6" s="7">
        <f t="shared" si="4"/>
        <v>0.79317489250576301</v>
      </c>
      <c r="N6">
        <f>VLOOKUP($A6,'MP2-JCCD'!$A$2:$T$192,9,FALSE)</f>
        <v>-17.452861664010999</v>
      </c>
      <c r="O6" s="7">
        <f t="shared" si="5"/>
        <v>0.45550766061741221</v>
      </c>
      <c r="P6">
        <f>VLOOKUP($A6,'MP2-ACCD'!$A$2:$T$192,9,FALSE)</f>
        <v>-28.992921651260001</v>
      </c>
      <c r="Q6" s="7">
        <f t="shared" si="6"/>
        <v>0.75669527267623227</v>
      </c>
      <c r="R6">
        <f>VLOOKUP($A6,'MP2-MCCT'!$A$2:$T$192,9,FALSE)</f>
        <v>-29.923749315378402</v>
      </c>
      <c r="S6" s="7">
        <f t="shared" si="7"/>
        <v>0.780989233167242</v>
      </c>
      <c r="T6">
        <f>VLOOKUP($A6,'MP2-JCCT'!$A$2:$T$192,9,FALSE)</f>
        <v>-31.939387763449901</v>
      </c>
      <c r="U6" s="7">
        <f t="shared" si="8"/>
        <v>0.83359600744912532</v>
      </c>
      <c r="V6">
        <f>VLOOKUP($A6,'MP2-ACCQ'!$A$2:$T$192,9,FALSE)</f>
        <v>-36.764217110699903</v>
      </c>
      <c r="W6" s="7">
        <f t="shared" si="9"/>
        <v>0.9595207280567486</v>
      </c>
      <c r="X6">
        <f>VLOOKUP($A6,'MP2-CBS(TQ)-kJ'!$A$2:$N$192,3,FALSE)</f>
        <v>-37.957762939997615</v>
      </c>
      <c r="Y6" s="7">
        <f t="shared" si="10"/>
        <v>0.99067145158904779</v>
      </c>
    </row>
    <row r="7" spans="1:25" x14ac:dyDescent="0.25">
      <c r="A7" s="3" t="s">
        <v>179</v>
      </c>
      <c r="B7" s="3">
        <f>VLOOKUP($A7,'delta-CCSD(T)-fno-kJ'!$A$2:$I$192,3,FALSE)</f>
        <v>-0.97335333470200003</v>
      </c>
      <c r="C7">
        <f>VLOOKUP($A7,'CCSD(T)-CBS'!$A$2:$I$192,2,FALSE)</f>
        <v>-27.374671966040751</v>
      </c>
      <c r="D7">
        <f>VLOOKUP($A7,'MP2-KSVP'!$A$2:$T$192,9,FALSE)</f>
        <v>-9.9718812978833995</v>
      </c>
      <c r="E7" s="7">
        <f t="shared" si="0"/>
        <v>0.36427400153886302</v>
      </c>
      <c r="F7">
        <f>VLOOKUP($A7,'MP2-KTZVP'!$A$2:$T$192,9,FALSE)</f>
        <v>-19.978639111314301</v>
      </c>
      <c r="G7" s="7">
        <f t="shared" si="1"/>
        <v>0.72982204630976066</v>
      </c>
      <c r="H7">
        <f>VLOOKUP($A7,'MP2-KTZVPP'!$A$2:$T$192,9,FALSE)</f>
        <v>-23.225248323671501</v>
      </c>
      <c r="I7" s="7">
        <f t="shared" si="2"/>
        <v>0.8484210642773452</v>
      </c>
      <c r="J7">
        <f>VLOOKUP($A7,'MP2-CCD'!$A$2:$T$192,9,FALSE)</f>
        <v>-11.999194446826801</v>
      </c>
      <c r="K7" s="7">
        <f t="shared" si="3"/>
        <v>0.43833199030520714</v>
      </c>
      <c r="L7">
        <f>VLOOKUP($A7,'MP2-CCT'!$A$2:$T$192,9,FALSE)</f>
        <v>-22.920274041330199</v>
      </c>
      <c r="M7" s="7">
        <f t="shared" si="4"/>
        <v>0.83728031772448674</v>
      </c>
      <c r="N7">
        <f>VLOOKUP($A7,'MP2-JCCD'!$A$2:$T$192,9,FALSE)</f>
        <v>-9.5229714583614697</v>
      </c>
      <c r="O7" s="7">
        <f t="shared" si="5"/>
        <v>0.34787527208271402</v>
      </c>
      <c r="P7">
        <f>VLOOKUP($A7,'MP2-ACCD'!$A$2:$T$192,9,FALSE)</f>
        <v>-15.7488624592711</v>
      </c>
      <c r="Q7" s="7">
        <f t="shared" si="6"/>
        <v>0.57530780565363926</v>
      </c>
      <c r="R7">
        <f>VLOOKUP($A7,'MP2-MCCT'!$A$2:$T$192,9,FALSE)</f>
        <v>-20.842875918781701</v>
      </c>
      <c r="S7" s="7">
        <f t="shared" si="7"/>
        <v>0.76139271895707195</v>
      </c>
      <c r="T7">
        <f>VLOOKUP($A7,'MP2-JCCT'!$A$2:$T$192,9,FALSE)</f>
        <v>-21.0570090906714</v>
      </c>
      <c r="U7" s="7">
        <f t="shared" si="8"/>
        <v>0.76921502901636096</v>
      </c>
      <c r="V7">
        <f>VLOOKUP($A7,'MP2-ACCQ'!$A$2:$T$192,9,FALSE)</f>
        <v>-25.066190737499099</v>
      </c>
      <c r="W7" s="7">
        <f t="shared" si="9"/>
        <v>0.91567090807862817</v>
      </c>
      <c r="X7">
        <f>VLOOKUP($A7,'MP2-CBS(TQ)-kJ'!$A$2:$N$192,3,FALSE)</f>
        <v>-26.401318631338803</v>
      </c>
      <c r="Y7" s="7">
        <f t="shared" si="10"/>
        <v>0.9644432877256236</v>
      </c>
    </row>
    <row r="8" spans="1:25" x14ac:dyDescent="0.25">
      <c r="A8" s="3" t="s">
        <v>180</v>
      </c>
      <c r="B8" s="3">
        <f>VLOOKUP($A8,'delta-CCSD(T)-fno-kJ'!$A$2:$I$192,3,FALSE)</f>
        <v>7.0134726196379997</v>
      </c>
      <c r="C8">
        <f>VLOOKUP($A8,'CCSD(T)-CBS'!$A$2:$I$192,2,FALSE)</f>
        <v>-55.43049811026367</v>
      </c>
      <c r="D8">
        <f>VLOOKUP($A8,'MP2-KSVP'!$A$2:$T$192,9,FALSE)</f>
        <v>-38.090129606016198</v>
      </c>
      <c r="E8" s="7">
        <f t="shared" si="0"/>
        <v>0.68716917409340983</v>
      </c>
      <c r="F8">
        <f>VLOOKUP($A8,'MP2-KTZVP'!$A$2:$T$192,9,FALSE)</f>
        <v>-53.3208045525475</v>
      </c>
      <c r="G8" s="7">
        <f t="shared" si="1"/>
        <v>0.96193984124913479</v>
      </c>
      <c r="H8">
        <f>VLOOKUP($A8,'MP2-KTZVPP'!$A$2:$T$192,9,FALSE)</f>
        <v>-55.191542817036201</v>
      </c>
      <c r="I8" s="7">
        <f t="shared" si="2"/>
        <v>0.99568910074103734</v>
      </c>
      <c r="J8">
        <f>VLOOKUP($A8,'MP2-CCD'!$A$2:$T$192,9,FALSE)</f>
        <v>-40.693501630379103</v>
      </c>
      <c r="K8" s="7">
        <f t="shared" si="3"/>
        <v>0.73413559353969038</v>
      </c>
      <c r="L8">
        <f>VLOOKUP($A8,'MP2-CCT'!$A$2:$T$192,9,FALSE)</f>
        <v>-54.326460333235502</v>
      </c>
      <c r="M8" s="7">
        <f t="shared" si="4"/>
        <v>0.98008248500975059</v>
      </c>
      <c r="N8">
        <f>VLOOKUP($A8,'MP2-JCCD'!$A$2:$T$192,9,FALSE)</f>
        <v>-42.964042109528499</v>
      </c>
      <c r="O8" s="7">
        <f t="shared" si="5"/>
        <v>0.77509752887414796</v>
      </c>
      <c r="P8">
        <f>VLOOKUP($A8,'MP2-ACCD'!$A$2:$T$192,9,FALSE)</f>
        <v>-54.012018217120598</v>
      </c>
      <c r="Q8" s="7">
        <f t="shared" si="6"/>
        <v>0.9744097574169116</v>
      </c>
      <c r="R8">
        <f>VLOOKUP($A8,'MP2-MCCT'!$A$2:$T$192,9,FALSE)</f>
        <v>-54.447007510325598</v>
      </c>
      <c r="S8" s="7">
        <f t="shared" si="7"/>
        <v>0.98225722962146778</v>
      </c>
      <c r="T8">
        <f>VLOOKUP($A8,'MP2-JCCT'!$A$2:$T$192,9,FALSE)</f>
        <v>-57.134887494015402</v>
      </c>
      <c r="U8" s="7">
        <f t="shared" si="8"/>
        <v>1.0307482242061279</v>
      </c>
      <c r="V8">
        <f>VLOOKUP($A8,'MP2-ACCQ'!$A$2:$T$192,9,FALSE)</f>
        <v>-61.453677859896999</v>
      </c>
      <c r="W8" s="7">
        <f t="shared" si="9"/>
        <v>1.1086618369846122</v>
      </c>
      <c r="X8">
        <f>VLOOKUP($A8,'MP2-CBS(TQ)-kJ'!$A$2:$N$192,3,FALSE)</f>
        <v>-62.443970729901295</v>
      </c>
      <c r="Y8" s="7">
        <f t="shared" si="10"/>
        <v>1.1265273244647063</v>
      </c>
    </row>
    <row r="9" spans="1:25" x14ac:dyDescent="0.25">
      <c r="A9" s="3" t="s">
        <v>181</v>
      </c>
      <c r="B9" s="3">
        <f>VLOOKUP($A9,'delta-CCSD(T)-fno-kJ'!$A$2:$I$192,3,FALSE)</f>
        <v>2.8771491970519998</v>
      </c>
      <c r="C9">
        <f>VLOOKUP($A9,'CCSD(T)-CBS'!$A$2:$I$192,2,FALSE)</f>
        <v>-42.652555110739286</v>
      </c>
      <c r="D9">
        <f>VLOOKUP($A9,'MP2-KSVP'!$A$2:$T$192,9,FALSE)</f>
        <v>-29.068759945278099</v>
      </c>
      <c r="E9" s="7">
        <f t="shared" si="0"/>
        <v>0.68152446834208569</v>
      </c>
      <c r="F9">
        <f>VLOOKUP($A9,'MP2-KTZVP'!$A$2:$T$192,9,FALSE)</f>
        <v>-37.587083237710701</v>
      </c>
      <c r="G9" s="7">
        <f t="shared" si="1"/>
        <v>0.88123872391989067</v>
      </c>
      <c r="H9">
        <f>VLOOKUP($A9,'MP2-KTZVPP'!$A$2:$T$192,9,FALSE)</f>
        <v>-40.483571362258097</v>
      </c>
      <c r="I9" s="7">
        <f t="shared" si="2"/>
        <v>0.94914762450104495</v>
      </c>
      <c r="J9">
        <f>VLOOKUP($A9,'MP2-CCD'!$A$2:$T$192,9,FALSE)</f>
        <v>-30.855896577665501</v>
      </c>
      <c r="K9" s="7">
        <f t="shared" si="3"/>
        <v>0.7234243411104917</v>
      </c>
      <c r="L9">
        <f>VLOOKUP($A9,'MP2-CCT'!$A$2:$T$192,9,FALSE)</f>
        <v>-40.614327809757299</v>
      </c>
      <c r="M9" s="7">
        <f t="shared" si="4"/>
        <v>0.95221324266060692</v>
      </c>
      <c r="N9">
        <f>VLOOKUP($A9,'MP2-JCCD'!$A$2:$T$192,9,FALSE)</f>
        <v>-29.749537014586501</v>
      </c>
      <c r="O9" s="7">
        <f t="shared" si="5"/>
        <v>0.69748545983581667</v>
      </c>
      <c r="P9">
        <f>VLOOKUP($A9,'MP2-ACCD'!$A$2:$T$192,9,FALSE)</f>
        <v>-36.542932721605403</v>
      </c>
      <c r="Q9" s="7">
        <f t="shared" si="6"/>
        <v>0.85675834956964703</v>
      </c>
      <c r="R9">
        <f>VLOOKUP($A9,'MP2-MCCT'!$A$2:$T$192,9,FALSE)</f>
        <v>-39.783491275164799</v>
      </c>
      <c r="S9" s="7">
        <f t="shared" si="7"/>
        <v>0.93273406884709475</v>
      </c>
      <c r="T9">
        <f>VLOOKUP($A9,'MP2-JCCT'!$A$2:$T$192,9,FALSE)</f>
        <v>-40.749845850298598</v>
      </c>
      <c r="U9" s="7">
        <f t="shared" si="8"/>
        <v>0.95539049757978944</v>
      </c>
      <c r="V9">
        <f>VLOOKUP($A9,'MP2-ACCQ'!$A$2:$T$192,9,FALSE)</f>
        <v>-44.532320880201503</v>
      </c>
      <c r="W9" s="7">
        <f t="shared" si="9"/>
        <v>1.044071586440291</v>
      </c>
      <c r="X9">
        <f>VLOOKUP($A9,'MP2-CBS(TQ)-kJ'!$A$2:$N$192,3,FALSE)</f>
        <v>-45.529704307790425</v>
      </c>
      <c r="Y9" s="7">
        <f t="shared" si="10"/>
        <v>1.0674554945086212</v>
      </c>
    </row>
    <row r="10" spans="1:25" x14ac:dyDescent="0.25">
      <c r="A10" s="3" t="s">
        <v>182</v>
      </c>
      <c r="B10" s="3">
        <f>VLOOKUP($A10,'delta-CCSD(T)-fno-kJ'!$A$2:$I$192,3,FALSE)</f>
        <v>0.86275947171599998</v>
      </c>
      <c r="C10">
        <f>VLOOKUP($A10,'CCSD(T)-CBS'!$A$2:$I$192,2,FALSE)</f>
        <v>-42.388904300653394</v>
      </c>
      <c r="D10">
        <f>VLOOKUP($A10,'MP2-KSVP'!$A$2:$T$192,9,FALSE)</f>
        <v>-18.467192367222701</v>
      </c>
      <c r="E10" s="7">
        <f t="shared" si="0"/>
        <v>0.4356609983650378</v>
      </c>
      <c r="F10">
        <f>VLOOKUP($A10,'MP2-KTZVP'!$A$2:$T$192,9,FALSE)</f>
        <v>-33.675358672094802</v>
      </c>
      <c r="G10" s="7">
        <f t="shared" si="1"/>
        <v>0.79443805466742679</v>
      </c>
      <c r="H10">
        <f>VLOOKUP($A10,'MP2-KTZVPP'!$A$2:$T$192,9,FALSE)</f>
        <v>-35.222246029582699</v>
      </c>
      <c r="I10" s="7">
        <f t="shared" si="2"/>
        <v>0.83093079688402738</v>
      </c>
      <c r="J10">
        <f>VLOOKUP($A10,'MP2-CCD'!$A$2:$T$192,9,FALSE)</f>
        <v>-19.144250304754198</v>
      </c>
      <c r="K10" s="7">
        <f t="shared" si="3"/>
        <v>0.45163352581536542</v>
      </c>
      <c r="L10">
        <f>VLOOKUP($A10,'MP2-CCT'!$A$2:$T$192,9,FALSE)</f>
        <v>-34.531049766080898</v>
      </c>
      <c r="M10" s="7">
        <f t="shared" si="4"/>
        <v>0.81462473106549793</v>
      </c>
      <c r="N10">
        <f>VLOOKUP($A10,'MP2-JCCD'!$A$2:$T$192,9,FALSE)</f>
        <v>-21.052814663410501</v>
      </c>
      <c r="O10" s="7">
        <f t="shared" si="5"/>
        <v>0.49665861882365259</v>
      </c>
      <c r="P10">
        <f>VLOOKUP($A10,'MP2-ACCD'!$A$2:$T$192,9,FALSE)</f>
        <v>-35.5345570246037</v>
      </c>
      <c r="Q10" s="7">
        <f t="shared" si="6"/>
        <v>0.83829855031322342</v>
      </c>
      <c r="R10">
        <f>VLOOKUP($A10,'MP2-MCCT'!$A$2:$T$192,9,FALSE)</f>
        <v>-34.037821578323097</v>
      </c>
      <c r="S10" s="7">
        <f t="shared" si="7"/>
        <v>0.80298894580765157</v>
      </c>
      <c r="T10">
        <f>VLOOKUP($A10,'MP2-JCCT'!$A$2:$T$192,9,FALSE)</f>
        <v>-37.800377569651403</v>
      </c>
      <c r="U10" s="7">
        <f t="shared" si="8"/>
        <v>0.8917517023215138</v>
      </c>
      <c r="V10">
        <f>VLOOKUP($A10,'MP2-ACCQ'!$A$2:$T$192,9,FALSE)</f>
        <v>-42.199620850055297</v>
      </c>
      <c r="W10" s="7">
        <f t="shared" si="9"/>
        <v>0.99553459911925157</v>
      </c>
      <c r="X10">
        <f>VLOOKUP($A10,'MP2-CBS(TQ)-kJ'!$A$2:$N$192,3,FALSE)</f>
        <v>-43.251663772370222</v>
      </c>
      <c r="Y10" s="7">
        <f t="shared" si="10"/>
        <v>1.0203534270571728</v>
      </c>
    </row>
    <row r="11" spans="1:25" x14ac:dyDescent="0.25">
      <c r="A11" s="3" t="s">
        <v>183</v>
      </c>
      <c r="B11" s="3">
        <f>VLOOKUP($A11,'delta-CCSD(T)-fno-kJ'!$A$2:$I$192,3,FALSE)</f>
        <v>5.4892413960460003</v>
      </c>
      <c r="C11">
        <f>VLOOKUP($A11,'CCSD(T)-CBS'!$A$2:$I$192,2,FALSE)</f>
        <v>-63.766010985826142</v>
      </c>
      <c r="D11">
        <f>VLOOKUP($A11,'MP2-KSVP'!$A$2:$T$192,9,FALSE)</f>
        <v>-42.901651361802003</v>
      </c>
      <c r="E11" s="7">
        <f t="shared" si="0"/>
        <v>0.67279810511179927</v>
      </c>
      <c r="F11">
        <f>VLOOKUP($A11,'MP2-KTZVP'!$A$2:$T$192,9,FALSE)</f>
        <v>-59.005077237302302</v>
      </c>
      <c r="G11" s="7">
        <f t="shared" si="1"/>
        <v>0.92533743800310642</v>
      </c>
      <c r="H11">
        <f>VLOOKUP($A11,'MP2-KTZVPP'!$A$2:$T$192,9,FALSE)</f>
        <v>-60.902137427268897</v>
      </c>
      <c r="I11" s="7">
        <f t="shared" si="2"/>
        <v>0.95508777302701553</v>
      </c>
      <c r="J11">
        <f>VLOOKUP($A11,'MP2-CCD'!$A$2:$T$192,9,FALSE)</f>
        <v>-44.659452066074898</v>
      </c>
      <c r="K11" s="7">
        <f t="shared" si="3"/>
        <v>0.70036452611096789</v>
      </c>
      <c r="L11">
        <f>VLOOKUP($A11,'MP2-CCT'!$A$2:$T$192,9,FALSE)</f>
        <v>-60.551159009542097</v>
      </c>
      <c r="M11" s="7">
        <f t="shared" si="4"/>
        <v>0.94958361160464244</v>
      </c>
      <c r="N11">
        <f>VLOOKUP($A11,'MP2-JCCD'!$A$2:$T$192,9,FALSE)</f>
        <v>-47.478303986251099</v>
      </c>
      <c r="O11" s="7">
        <f t="shared" si="5"/>
        <v>0.74457070863041031</v>
      </c>
      <c r="P11">
        <f>VLOOKUP($A11,'MP2-ACCD'!$A$2:$T$192,9,FALSE)</f>
        <v>-62.695624571058701</v>
      </c>
      <c r="Q11" s="7">
        <f t="shared" si="6"/>
        <v>0.98321384075592611</v>
      </c>
      <c r="R11">
        <f>VLOOKUP($A11,'MP2-MCCT'!$A$2:$T$192,9,FALSE)</f>
        <v>-60.119184720716497</v>
      </c>
      <c r="S11" s="7">
        <f t="shared" si="7"/>
        <v>0.94280924572935476</v>
      </c>
      <c r="T11">
        <f>VLOOKUP($A11,'MP2-JCCT'!$A$2:$T$192,9,FALSE)</f>
        <v>-64.528997386940006</v>
      </c>
      <c r="U11" s="7">
        <f t="shared" si="8"/>
        <v>1.0119654089901196</v>
      </c>
      <c r="V11">
        <f>VLOOKUP($A11,'MP2-ACCQ'!$A$2:$T$192,9,FALSE)</f>
        <v>-68.416642209977994</v>
      </c>
      <c r="W11" s="7">
        <f t="shared" si="9"/>
        <v>1.0729327607647527</v>
      </c>
      <c r="X11">
        <f>VLOOKUP($A11,'MP2-CBS(TQ)-kJ'!$A$2:$N$192,3,FALSE)</f>
        <v>-69.255252381871529</v>
      </c>
      <c r="Y11" s="7">
        <f t="shared" si="10"/>
        <v>1.0860841271263704</v>
      </c>
    </row>
    <row r="12" spans="1:25" x14ac:dyDescent="0.25">
      <c r="A12" s="3" t="s">
        <v>184</v>
      </c>
      <c r="B12" s="3">
        <f>VLOOKUP($A12,'delta-CCSD(T)-fno-kJ'!$A$2:$I$192,3,FALSE)</f>
        <v>0</v>
      </c>
      <c r="C12">
        <f>VLOOKUP($A12,'CCSD(T)-CBS'!$A$2:$I$192,2,FALSE)</f>
        <v>499.2579391013478</v>
      </c>
      <c r="D12">
        <f>VLOOKUP($A12,'MP2-KSVP'!$A$2:$T$192,9,FALSE)</f>
        <v>-23.283557480109899</v>
      </c>
      <c r="E12" s="7">
        <f t="shared" si="0"/>
        <v>-4.663632895256456E-2</v>
      </c>
      <c r="F12">
        <f>VLOOKUP($A12,'MP2-KTZVP'!$A$2:$T$192,9,FALSE)</f>
        <v>-30.367902379805599</v>
      </c>
      <c r="G12" s="7">
        <f t="shared" si="1"/>
        <v>-6.0826078067916331E-2</v>
      </c>
      <c r="H12">
        <f>VLOOKUP($A12,'MP2-KTZVPP'!$A$2:$T$192,9,FALSE)</f>
        <v>-32.716458533679997</v>
      </c>
      <c r="I12" s="7">
        <f t="shared" si="2"/>
        <v>-6.5530171823744723E-2</v>
      </c>
      <c r="J12">
        <f>VLOOKUP($A12,'MP2-CCD'!$A$2:$T$192,9,FALSE)</f>
        <v>-26.0829793374476</v>
      </c>
      <c r="K12" s="7">
        <f t="shared" si="3"/>
        <v>-5.2243494383677369E-2</v>
      </c>
      <c r="L12">
        <f>VLOOKUP($A12,'MP2-CCT'!$A$2:$T$192,9,FALSE)</f>
        <v>-33.602510035202101</v>
      </c>
      <c r="M12" s="7">
        <f t="shared" si="4"/>
        <v>-6.730490875254945E-2</v>
      </c>
      <c r="N12">
        <f>VLOOKUP($A12,'MP2-JCCD'!$A$2:$T$192,9,FALSE)</f>
        <v>-23.5831819846568</v>
      </c>
      <c r="O12" s="7">
        <f t="shared" si="5"/>
        <v>-4.7236468642052956E-2</v>
      </c>
      <c r="P12">
        <f>VLOOKUP($A12,'MP2-ACCD'!$A$2:$T$192,9,FALSE)</f>
        <v>-30.803280816234</v>
      </c>
      <c r="Q12" s="7">
        <f t="shared" si="6"/>
        <v>-6.1698129170823325E-2</v>
      </c>
      <c r="R12">
        <f>VLOOKUP($A12,'MP2-MCCT'!$A$2:$T$192,9,FALSE)</f>
        <v>-31.807727200750001</v>
      </c>
      <c r="S12" s="7">
        <f t="shared" si="7"/>
        <v>-6.3710007812801409E-2</v>
      </c>
      <c r="T12">
        <f>VLOOKUP($A12,'MP2-JCCT'!$A$2:$T$192,9,FALSE)</f>
        <v>-33.171123165966399</v>
      </c>
      <c r="U12" s="7">
        <f t="shared" si="8"/>
        <v>-6.6440852649581536E-2</v>
      </c>
      <c r="V12">
        <f>VLOOKUP($A12,'MP2-ACCQ'!$A$2:$T$192,9,FALSE)</f>
        <v>-35.520417515660803</v>
      </c>
      <c r="W12" s="7">
        <f t="shared" si="9"/>
        <v>-7.1146424991451698E-2</v>
      </c>
      <c r="X12">
        <f>VLOOKUP($A12,'MP2-CBS(TQ)-kJ'!$A$2:$N$192,3,FALSE)</f>
        <v>-36.253194496564142</v>
      </c>
      <c r="Y12" s="7">
        <f t="shared" si="10"/>
        <v>-7.2614157246690986E-2</v>
      </c>
    </row>
    <row r="13" spans="1:25" x14ac:dyDescent="0.25">
      <c r="A13" s="3" t="s">
        <v>185</v>
      </c>
      <c r="B13" s="3">
        <f>VLOOKUP($A13,'delta-CCSD(T)-fno-kJ'!$A$2:$I$192,3,FALSE)</f>
        <v>0</v>
      </c>
      <c r="C13">
        <f>VLOOKUP($A13,'CCSD(T)-CBS'!$A$2:$I$192,2,FALSE)</f>
        <v>494.78063656094673</v>
      </c>
      <c r="D13">
        <f>VLOOKUP($A13,'MP2-KSVP'!$A$2:$T$192,9,FALSE)</f>
        <v>-20.095816813619699</v>
      </c>
      <c r="E13" s="7">
        <f t="shared" si="0"/>
        <v>-4.0615608875276411E-2</v>
      </c>
      <c r="F13">
        <f>VLOOKUP($A13,'MP2-KTZVP'!$A$2:$T$192,9,FALSE)</f>
        <v>-31.8178576674777</v>
      </c>
      <c r="G13" s="7">
        <f t="shared" si="1"/>
        <v>-6.4306998528949902E-2</v>
      </c>
      <c r="H13">
        <f>VLOOKUP($A13,'MP2-KTZVPP'!$A$2:$T$192,9,FALSE)</f>
        <v>-33.9356704862155</v>
      </c>
      <c r="I13" s="7">
        <f t="shared" si="2"/>
        <v>-6.8587305117861722E-2</v>
      </c>
      <c r="J13">
        <f>VLOOKUP($A13,'MP2-CCD'!$A$2:$T$192,9,FALSE)</f>
        <v>-21.236533443082099</v>
      </c>
      <c r="K13" s="7">
        <f t="shared" si="3"/>
        <v>-4.2921108616315456E-2</v>
      </c>
      <c r="L13">
        <f>VLOOKUP($A13,'MP2-CCT'!$A$2:$T$192,9,FALSE)</f>
        <v>-34.271792232863199</v>
      </c>
      <c r="M13" s="7">
        <f t="shared" si="4"/>
        <v>-6.9266640002476371E-2</v>
      </c>
      <c r="N13">
        <f>VLOOKUP($A13,'MP2-JCCD'!$A$2:$T$192,9,FALSE)</f>
        <v>-21.665327327285599</v>
      </c>
      <c r="O13" s="7">
        <f t="shared" si="5"/>
        <v>-4.3787742943769949E-2</v>
      </c>
      <c r="P13">
        <f>VLOOKUP($A13,'MP2-ACCD'!$A$2:$T$192,9,FALSE)</f>
        <v>-34.635865066850101</v>
      </c>
      <c r="Q13" s="7">
        <f t="shared" si="6"/>
        <v>-7.0002466765054339E-2</v>
      </c>
      <c r="R13">
        <f>VLOOKUP($A13,'MP2-MCCT'!$A$2:$T$192,9,FALSE)</f>
        <v>-33.353294942208102</v>
      </c>
      <c r="S13" s="7">
        <f t="shared" si="7"/>
        <v>-6.7410267253050965E-2</v>
      </c>
      <c r="T13">
        <f>VLOOKUP($A13,'MP2-JCCT'!$A$2:$T$192,9,FALSE)</f>
        <v>-36.758878205938501</v>
      </c>
      <c r="U13" s="7">
        <f t="shared" si="8"/>
        <v>-7.4293283709397084E-2</v>
      </c>
      <c r="V13">
        <f>VLOOKUP($A13,'MP2-ACCQ'!$A$2:$T$192,9,FALSE)</f>
        <v>-40.159998544894499</v>
      </c>
      <c r="W13" s="7">
        <f t="shared" si="9"/>
        <v>-8.1167280158805519E-2</v>
      </c>
      <c r="X13">
        <f>VLOOKUP($A13,'MP2-CBS(TQ)-kJ'!$A$2:$N$192,3,FALSE)</f>
        <v>-40.981354732406714</v>
      </c>
      <c r="Y13" s="7">
        <f t="shared" si="10"/>
        <v>-8.28273212493809E-2</v>
      </c>
    </row>
    <row r="14" spans="1:25" x14ac:dyDescent="0.25">
      <c r="A14" s="3" t="s">
        <v>186</v>
      </c>
      <c r="B14" s="3">
        <f>VLOOKUP($A14,'delta-CCSD(T)-fno-kJ'!$A$2:$I$192,3,FALSE)</f>
        <v>-1.78895823043</v>
      </c>
      <c r="C14">
        <f>VLOOKUP($A14,'CCSD(T)-CBS'!$A$2:$I$192,2,FALSE)</f>
        <v>-36.109422095924856</v>
      </c>
      <c r="D14">
        <f>VLOOKUP($A14,'MP2-KSVP'!$A$2:$T$192,9,FALSE)</f>
        <v>-16.231804509079101</v>
      </c>
      <c r="E14" s="7">
        <f t="shared" si="0"/>
        <v>0.44951715001030018</v>
      </c>
      <c r="F14">
        <f>VLOOKUP($A14,'MP2-KTZVP'!$A$2:$T$192,9,FALSE)</f>
        <v>-25.719499194016901</v>
      </c>
      <c r="G14" s="7">
        <f t="shared" si="1"/>
        <v>0.71226559997811445</v>
      </c>
      <c r="H14">
        <f>VLOOKUP($A14,'MP2-KTZVPP'!$A$2:$T$192,9,FALSE)</f>
        <v>-27.135806908801101</v>
      </c>
      <c r="I14" s="7">
        <f t="shared" si="2"/>
        <v>0.75148826355389176</v>
      </c>
      <c r="J14">
        <f>VLOOKUP($A14,'MP2-CCD'!$A$2:$T$192,9,FALSE)</f>
        <v>-15.954083336886599</v>
      </c>
      <c r="K14" s="7">
        <f t="shared" si="3"/>
        <v>0.44182605012355219</v>
      </c>
      <c r="L14">
        <f>VLOOKUP($A14,'MP2-CCT'!$A$2:$T$192,9,FALSE)</f>
        <v>-27.222560197425501</v>
      </c>
      <c r="M14" s="7">
        <f t="shared" si="4"/>
        <v>0.75389077468779864</v>
      </c>
      <c r="N14">
        <f>VLOOKUP($A14,'MP2-JCCD'!$A$2:$T$192,9,FALSE)</f>
        <v>-16.452953582032102</v>
      </c>
      <c r="O14" s="7">
        <f t="shared" si="5"/>
        <v>0.45564156463996436</v>
      </c>
      <c r="P14">
        <f>VLOOKUP($A14,'MP2-ACCD'!$A$2:$T$192,9,FALSE)</f>
        <v>-28.8162433898685</v>
      </c>
      <c r="Q14" s="7">
        <f t="shared" si="6"/>
        <v>0.79802560432338154</v>
      </c>
      <c r="R14">
        <f>VLOOKUP($A14,'MP2-MCCT'!$A$2:$T$192,9,FALSE)</f>
        <v>-26.5226135699676</v>
      </c>
      <c r="S14" s="7">
        <f t="shared" si="7"/>
        <v>0.73450673066741823</v>
      </c>
      <c r="T14">
        <f>VLOOKUP($A14,'MP2-JCCT'!$A$2:$T$192,9,FALSE)</f>
        <v>-30.436127707632</v>
      </c>
      <c r="U14" s="7">
        <f t="shared" si="8"/>
        <v>0.84288603752168278</v>
      </c>
      <c r="V14">
        <f>VLOOKUP($A14,'MP2-ACCQ'!$A$2:$T$192,9,FALSE)</f>
        <v>-33.641013349879103</v>
      </c>
      <c r="W14" s="7">
        <f t="shared" si="9"/>
        <v>0.93164086815102132</v>
      </c>
      <c r="X14">
        <f>VLOOKUP($A14,'MP2-CBS(TQ)-kJ'!$A$2:$N$192,3,FALSE)</f>
        <v>-34.320463865494368</v>
      </c>
      <c r="Y14" s="7">
        <f t="shared" si="10"/>
        <v>0.95045730098703574</v>
      </c>
    </row>
    <row r="15" spans="1:25" x14ac:dyDescent="0.25">
      <c r="A15" s="3" t="s">
        <v>187</v>
      </c>
      <c r="B15" s="3">
        <f>VLOOKUP($A15,'delta-CCSD(T)-fno-kJ'!$A$2:$I$192,3,FALSE)</f>
        <v>0.35488915005999999</v>
      </c>
      <c r="C15">
        <f>VLOOKUP($A15,'CCSD(T)-CBS'!$A$2:$I$192,2,FALSE)</f>
        <v>-40.837053406632549</v>
      </c>
      <c r="D15">
        <f>VLOOKUP($A15,'MP2-KSVP'!$A$2:$T$192,9,FALSE)</f>
        <v>-16.577930106621402</v>
      </c>
      <c r="E15" s="7">
        <f t="shared" si="0"/>
        <v>0.4059531411717599</v>
      </c>
      <c r="F15">
        <f>VLOOKUP($A15,'MP2-KTZVP'!$A$2:$T$192,9,FALSE)</f>
        <v>-31.649219335883998</v>
      </c>
      <c r="G15" s="7">
        <f t="shared" si="1"/>
        <v>0.77501231591659581</v>
      </c>
      <c r="H15">
        <f>VLOOKUP($A15,'MP2-KTZVPP'!$A$2:$T$192,9,FALSE)</f>
        <v>-33.225409727707998</v>
      </c>
      <c r="I15" s="7">
        <f t="shared" si="2"/>
        <v>0.81360938060020982</v>
      </c>
      <c r="J15">
        <f>VLOOKUP($A15,'MP2-CCD'!$A$2:$T$192,9,FALSE)</f>
        <v>-17.1343791365329</v>
      </c>
      <c r="K15" s="7">
        <f t="shared" si="3"/>
        <v>0.41957922296494632</v>
      </c>
      <c r="L15">
        <f>VLOOKUP($A15,'MP2-CCT'!$A$2:$T$192,9,FALSE)</f>
        <v>-32.424485879213101</v>
      </c>
      <c r="M15" s="7">
        <f t="shared" si="4"/>
        <v>0.79399670579432358</v>
      </c>
      <c r="N15">
        <f>VLOOKUP($A15,'MP2-JCCD'!$A$2:$T$192,9,FALSE)</f>
        <v>-20.574574745984901</v>
      </c>
      <c r="O15" s="7">
        <f t="shared" si="5"/>
        <v>0.50382123658910416</v>
      </c>
      <c r="P15">
        <f>VLOOKUP($A15,'MP2-ACCD'!$A$2:$T$192,9,FALSE)</f>
        <v>-34.404773283098301</v>
      </c>
      <c r="Q15" s="7">
        <f t="shared" si="6"/>
        <v>0.84248912233002715</v>
      </c>
      <c r="R15">
        <f>VLOOKUP($A15,'MP2-MCCT'!$A$2:$T$192,9,FALSE)</f>
        <v>-32.641629197860802</v>
      </c>
      <c r="S15" s="7">
        <f t="shared" si="7"/>
        <v>0.799314016925602</v>
      </c>
      <c r="T15">
        <f>VLOOKUP($A15,'MP2-JCCT'!$A$2:$T$192,9,FALSE)</f>
        <v>-36.2483738061688</v>
      </c>
      <c r="U15" s="7">
        <f t="shared" si="8"/>
        <v>0.88763440998614074</v>
      </c>
      <c r="V15">
        <f>VLOOKUP($A15,'MP2-ACCQ'!$A$2:$T$192,9,FALSE)</f>
        <v>-40.236450780077803</v>
      </c>
      <c r="W15" s="7">
        <f t="shared" si="9"/>
        <v>0.98529270413870751</v>
      </c>
      <c r="X15">
        <f>VLOOKUP($A15,'MP2-CBS(TQ)-kJ'!$A$2:$N$192,3,FALSE)</f>
        <v>-41.191942556692261</v>
      </c>
      <c r="Y15" s="7">
        <f t="shared" si="10"/>
        <v>1.0086903711324597</v>
      </c>
    </row>
    <row r="16" spans="1:25" x14ac:dyDescent="0.25">
      <c r="A16" s="3" t="s">
        <v>188</v>
      </c>
      <c r="B16" s="3">
        <f>VLOOKUP($A16,'delta-CCSD(T)-fno-kJ'!$A$2:$I$192,3,FALSE)</f>
        <v>-1.5107708784539999</v>
      </c>
      <c r="C16">
        <f>VLOOKUP($A16,'CCSD(T)-CBS'!$A$2:$I$192,2,FALSE)</f>
        <v>-32.608530094107664</v>
      </c>
      <c r="D16">
        <f>VLOOKUP($A16,'MP2-KSVP'!$A$2:$T$192,9,FALSE)</f>
        <v>-15.9496294417232</v>
      </c>
      <c r="E16" s="7">
        <f t="shared" si="0"/>
        <v>0.48912445288680112</v>
      </c>
      <c r="F16">
        <f>VLOOKUP($A16,'MP2-KTZVP'!$A$2:$T$192,9,FALSE)</f>
        <v>-23.999231480617301</v>
      </c>
      <c r="G16" s="7">
        <f t="shared" si="1"/>
        <v>0.73598016872750549</v>
      </c>
      <c r="H16">
        <f>VLOOKUP($A16,'MP2-KTZVPP'!$A$2:$T$192,9,FALSE)</f>
        <v>-26.170630407537601</v>
      </c>
      <c r="I16" s="7">
        <f t="shared" si="2"/>
        <v>0.80257007390427004</v>
      </c>
      <c r="J16">
        <f>VLOOKUP($A16,'MP2-CCD'!$A$2:$T$192,9,FALSE)</f>
        <v>-16.736741294303901</v>
      </c>
      <c r="K16" s="7">
        <f t="shared" si="3"/>
        <v>0.51326267225176814</v>
      </c>
      <c r="L16">
        <f>VLOOKUP($A16,'MP2-CCT'!$A$2:$T$192,9,FALSE)</f>
        <v>-26.425324463171801</v>
      </c>
      <c r="M16" s="7">
        <f t="shared" si="4"/>
        <v>0.81038073126598353</v>
      </c>
      <c r="N16">
        <f>VLOOKUP($A16,'MP2-JCCD'!$A$2:$T$192,9,FALSE)</f>
        <v>-15.8188925106674</v>
      </c>
      <c r="O16" s="7">
        <f t="shared" si="5"/>
        <v>0.48511516664548648</v>
      </c>
      <c r="P16">
        <f>VLOOKUP($A16,'MP2-ACCD'!$A$2:$T$192,9,FALSE)</f>
        <v>-25.3793330982251</v>
      </c>
      <c r="Q16" s="7">
        <f t="shared" si="6"/>
        <v>0.77830349988118985</v>
      </c>
      <c r="R16">
        <f>VLOOKUP($A16,'MP2-MCCT'!$A$2:$T$192,9,FALSE)</f>
        <v>-25.231651318516398</v>
      </c>
      <c r="S16" s="7">
        <f t="shared" si="7"/>
        <v>0.77377456897622432</v>
      </c>
      <c r="T16">
        <f>VLOOKUP($A16,'MP2-JCCT'!$A$2:$T$192,9,FALSE)</f>
        <v>-27.520771075343202</v>
      </c>
      <c r="U16" s="7">
        <f t="shared" si="8"/>
        <v>0.84397459793246499</v>
      </c>
      <c r="V16">
        <f>VLOOKUP($A16,'MP2-ACCQ'!$A$2:$T$192,9,FALSE)</f>
        <v>-30.439895877319</v>
      </c>
      <c r="W16" s="7">
        <f t="shared" si="9"/>
        <v>0.93349487969773481</v>
      </c>
      <c r="X16">
        <f>VLOOKUP($A16,'MP2-CBS(TQ)-kJ'!$A$2:$N$192,3,FALSE)</f>
        <v>-31.097759215653561</v>
      </c>
      <c r="Y16" s="7">
        <f t="shared" si="10"/>
        <v>0.95366945783529511</v>
      </c>
    </row>
    <row r="17" spans="1:25" x14ac:dyDescent="0.25">
      <c r="A17" s="3" t="s">
        <v>189</v>
      </c>
      <c r="B17" s="3">
        <f>VLOOKUP($A17,'delta-CCSD(T)-fno-kJ'!$A$2:$I$192,3,FALSE)</f>
        <v>-1.5441945856620001</v>
      </c>
      <c r="C17">
        <f>VLOOKUP($A17,'CCSD(T)-CBS'!$A$2:$I$192,2,FALSE)</f>
        <v>-30.204514303123233</v>
      </c>
      <c r="D17">
        <f>VLOOKUP($A17,'MP2-KSVP'!$A$2:$T$192,9,FALSE)</f>
        <v>-15.0518617377366</v>
      </c>
      <c r="E17" s="7">
        <f t="shared" si="0"/>
        <v>0.49833152709163725</v>
      </c>
      <c r="F17">
        <f>VLOOKUP($A17,'MP2-KTZVP'!$A$2:$T$192,9,FALSE)</f>
        <v>-22.0751932135822</v>
      </c>
      <c r="G17" s="7">
        <f t="shared" si="1"/>
        <v>0.73085741396277182</v>
      </c>
      <c r="H17">
        <f>VLOOKUP($A17,'MP2-KTZVPP'!$A$2:$T$192,9,FALSE)</f>
        <v>-24.227148777819799</v>
      </c>
      <c r="I17" s="7">
        <f t="shared" si="2"/>
        <v>0.80210357083327255</v>
      </c>
      <c r="J17">
        <f>VLOOKUP($A17,'MP2-CCD'!$A$2:$T$192,9,FALSE)</f>
        <v>-15.9109191341898</v>
      </c>
      <c r="K17" s="7">
        <f t="shared" si="3"/>
        <v>0.52677288482485429</v>
      </c>
      <c r="L17">
        <f>VLOOKUP($A17,'MP2-CCT'!$A$2:$T$192,9,FALSE)</f>
        <v>-24.661567674694801</v>
      </c>
      <c r="M17" s="7">
        <f t="shared" si="4"/>
        <v>0.81648615260615942</v>
      </c>
      <c r="N17">
        <f>VLOOKUP($A17,'MP2-JCCD'!$A$2:$T$192,9,FALSE)</f>
        <v>-14.5582159427761</v>
      </c>
      <c r="O17" s="7">
        <f t="shared" si="5"/>
        <v>0.48198808286318773</v>
      </c>
      <c r="P17">
        <f>VLOOKUP($A17,'MP2-ACCD'!$A$2:$T$192,9,FALSE)</f>
        <v>-22.8869145141289</v>
      </c>
      <c r="Q17" s="7">
        <f t="shared" si="6"/>
        <v>0.75773158556508646</v>
      </c>
      <c r="R17">
        <f>VLOOKUP($A17,'MP2-MCCT'!$A$2:$T$192,9,FALSE)</f>
        <v>-23.262402887497998</v>
      </c>
      <c r="S17" s="7">
        <f t="shared" si="7"/>
        <v>0.77016311714347285</v>
      </c>
      <c r="T17">
        <f>VLOOKUP($A17,'MP2-JCCT'!$A$2:$T$192,9,FALSE)</f>
        <v>-25.2145686985859</v>
      </c>
      <c r="U17" s="7">
        <f t="shared" si="8"/>
        <v>0.83479470802080213</v>
      </c>
      <c r="V17">
        <f>VLOOKUP($A17,'MP2-ACCQ'!$A$2:$T$192,9,FALSE)</f>
        <v>-27.9923381737702</v>
      </c>
      <c r="W17" s="7">
        <f t="shared" si="9"/>
        <v>0.92676008270974619</v>
      </c>
      <c r="X17">
        <f>VLOOKUP($A17,'MP2-CBS(TQ)-kJ'!$A$2:$N$192,3,FALSE)</f>
        <v>-28.660319717460503</v>
      </c>
      <c r="Y17" s="7">
        <f t="shared" si="10"/>
        <v>0.94887537107315589</v>
      </c>
    </row>
    <row r="18" spans="1:25" x14ac:dyDescent="0.25">
      <c r="A18" s="3" t="s">
        <v>25</v>
      </c>
      <c r="B18" s="3">
        <f>VLOOKUP($A18,'delta-CCSD(T)-fno-kJ'!$A$2:$I$192,3,FALSE)</f>
        <v>3.0176516664549999</v>
      </c>
      <c r="C18">
        <f>VLOOKUP($A18,'CCSD(T)-CBS'!$A$2:$I$192,2,FALSE)</f>
        <v>-43.297783855312559</v>
      </c>
      <c r="D18">
        <f>VLOOKUP($A18,'MP2-KSVP'!$A$2:$T$192,9,FALSE)</f>
        <v>-26.427888860036301</v>
      </c>
      <c r="E18" s="7">
        <f t="shared" si="0"/>
        <v>0.61037509329230133</v>
      </c>
      <c r="F18">
        <f>VLOOKUP($A18,'MP2-KTZVP'!$A$2:$T$192,9,FALSE)</f>
        <v>-37.4133027362166</v>
      </c>
      <c r="G18" s="7">
        <f t="shared" si="1"/>
        <v>0.864092787317706</v>
      </c>
      <c r="H18">
        <f>VLOOKUP($A18,'MP2-KTZVPP'!$A$2:$T$192,9,FALSE)</f>
        <v>-40.5737889308908</v>
      </c>
      <c r="I18" s="7">
        <f t="shared" si="2"/>
        <v>0.93708696654026258</v>
      </c>
      <c r="J18">
        <f>VLOOKUP($A18,'MP2-CCD'!$A$2:$T$192,9,FALSE)</f>
        <v>-26.5901397117212</v>
      </c>
      <c r="K18" s="7">
        <f t="shared" si="3"/>
        <v>0.61412241791813182</v>
      </c>
      <c r="L18">
        <f>VLOOKUP($A18,'MP2-CCT'!$A$2:$T$192,9,FALSE)</f>
        <v>-39.998717616197297</v>
      </c>
      <c r="M18" s="7">
        <f t="shared" si="4"/>
        <v>0.92380519404550376</v>
      </c>
      <c r="N18">
        <f>VLOOKUP($A18,'MP2-JCCD'!$A$2:$T$192,9,FALSE)</f>
        <v>-27.517704331752199</v>
      </c>
      <c r="O18" s="7">
        <f t="shared" si="5"/>
        <v>0.63554533007295766</v>
      </c>
      <c r="P18">
        <f>VLOOKUP($A18,'MP2-ACCD'!$A$2:$T$192,9,FALSE)</f>
        <v>-35.674173083007098</v>
      </c>
      <c r="Q18" s="7">
        <f t="shared" si="6"/>
        <v>0.82392607442031796</v>
      </c>
      <c r="R18">
        <f>VLOOKUP($A18,'MP2-MCCT'!$A$2:$T$192,9,FALSE)</f>
        <v>-39.330034491721399</v>
      </c>
      <c r="S18" s="7">
        <f t="shared" si="7"/>
        <v>0.90836137533389427</v>
      </c>
      <c r="T18">
        <f>VLOOKUP($A18,'MP2-JCCT'!$A$2:$T$192,9,FALSE)</f>
        <v>-40.028548034824702</v>
      </c>
      <c r="U18" s="7">
        <f t="shared" si="8"/>
        <v>0.92449415352497932</v>
      </c>
      <c r="V18">
        <f>VLOOKUP($A18,'MP2-ACCQ'!$A$2:$T$192,9,FALSE)</f>
        <v>-44.966149243089497</v>
      </c>
      <c r="W18" s="7">
        <f t="shared" si="9"/>
        <v>1.0385323506014092</v>
      </c>
      <c r="X18">
        <f>VLOOKUP($A18,'MP2-CBS(TQ)-kJ'!$A$2:$N$192,3,FALSE)</f>
        <v>-46.315435521767306</v>
      </c>
      <c r="Y18" s="7">
        <f t="shared" si="10"/>
        <v>1.0696952914850972</v>
      </c>
    </row>
    <row r="19" spans="1:25" x14ac:dyDescent="0.25">
      <c r="A19" s="3" t="s">
        <v>26</v>
      </c>
      <c r="B19" s="3">
        <f>VLOOKUP($A19,'delta-CCSD(T)-fno-kJ'!$A$2:$I$192,3,FALSE)</f>
        <v>2.5592933047269999</v>
      </c>
      <c r="C19">
        <f>VLOOKUP($A19,'CCSD(T)-CBS'!$A$2:$I$192,2,FALSE)</f>
        <v>-41.623578157914835</v>
      </c>
      <c r="D19">
        <f>VLOOKUP($A19,'MP2-KSVP'!$A$2:$T$192,9,FALSE)</f>
        <v>-25.2586039494605</v>
      </c>
      <c r="E19" s="7">
        <f t="shared" si="0"/>
        <v>0.60683403655573298</v>
      </c>
      <c r="F19">
        <f>VLOOKUP($A19,'MP2-KTZVP'!$A$2:$T$192,9,FALSE)</f>
        <v>-35.361905268048602</v>
      </c>
      <c r="G19" s="7">
        <f t="shared" si="1"/>
        <v>0.84956428142457618</v>
      </c>
      <c r="H19">
        <f>VLOOKUP($A19,'MP2-KTZVPP'!$A$2:$T$192,9,FALSE)</f>
        <v>-38.592017565074798</v>
      </c>
      <c r="I19" s="7">
        <f t="shared" si="2"/>
        <v>0.92716722763865567</v>
      </c>
      <c r="J19">
        <f>VLOOKUP($A19,'MP2-CCD'!$A$2:$T$192,9,FALSE)</f>
        <v>-25.513186244482402</v>
      </c>
      <c r="K19" s="7">
        <f t="shared" si="3"/>
        <v>0.61295033665026222</v>
      </c>
      <c r="L19">
        <f>VLOOKUP($A19,'MP2-CCT'!$A$2:$T$192,9,FALSE)</f>
        <v>-38.1933536054974</v>
      </c>
      <c r="M19" s="7">
        <f t="shared" si="4"/>
        <v>0.91758938793287836</v>
      </c>
      <c r="N19">
        <f>VLOOKUP($A19,'MP2-JCCD'!$A$2:$T$192,9,FALSE)</f>
        <v>-25.839930314779298</v>
      </c>
      <c r="O19" s="7">
        <f t="shared" si="5"/>
        <v>0.62080031218713871</v>
      </c>
      <c r="P19">
        <f>VLOOKUP($A19,'MP2-ACCD'!$A$2:$T$192,9,FALSE)</f>
        <v>-33.414829358103603</v>
      </c>
      <c r="Q19" s="7">
        <f t="shared" si="6"/>
        <v>0.80278608512059613</v>
      </c>
      <c r="R19">
        <f>VLOOKUP($A19,'MP2-MCCT'!$A$2:$T$192,9,FALSE)</f>
        <v>-37.379904331429699</v>
      </c>
      <c r="S19" s="7">
        <f t="shared" si="7"/>
        <v>0.89804639547361476</v>
      </c>
      <c r="T19">
        <f>VLOOKUP($A19,'MP2-JCCT'!$A$2:$T$192,9,FALSE)</f>
        <v>-37.862829416976901</v>
      </c>
      <c r="U19" s="7">
        <f t="shared" si="8"/>
        <v>0.9096485956428324</v>
      </c>
      <c r="V19">
        <f>VLOOKUP($A19,'MP2-ACCQ'!$A$2:$T$192,9,FALSE)</f>
        <v>-42.812401317526003</v>
      </c>
      <c r="W19" s="7">
        <f t="shared" si="9"/>
        <v>1.0285612917539408</v>
      </c>
      <c r="X19">
        <f>VLOOKUP($A19,'MP2-CBS(TQ)-kJ'!$A$2:$N$192,3,FALSE)</f>
        <v>-44.182871462641593</v>
      </c>
      <c r="Y19" s="7">
        <f t="shared" si="10"/>
        <v>1.0614866241200387</v>
      </c>
    </row>
    <row r="20" spans="1:25" x14ac:dyDescent="0.25">
      <c r="A20" s="3" t="s">
        <v>190</v>
      </c>
      <c r="B20" s="3">
        <f>VLOOKUP($A20,'delta-CCSD(T)-fno-kJ'!$A$2:$I$192,3,FALSE)</f>
        <v>2.248917083831</v>
      </c>
      <c r="C20">
        <f>VLOOKUP($A20,'CCSD(T)-CBS'!$A$2:$I$192,2,FALSE)</f>
        <v>-37.629084625945666</v>
      </c>
      <c r="D20">
        <f>VLOOKUP($A20,'MP2-KSVP'!$A$2:$T$192,9,FALSE)</f>
        <v>-20.795093764979999</v>
      </c>
      <c r="E20" s="7">
        <f t="shared" si="0"/>
        <v>0.55263352727537662</v>
      </c>
      <c r="F20">
        <f>VLOOKUP($A20,'MP2-KTZVP'!$A$2:$T$192,9,FALSE)</f>
        <v>-32.9662027038733</v>
      </c>
      <c r="G20" s="7">
        <f t="shared" si="1"/>
        <v>0.87608303607637439</v>
      </c>
      <c r="H20">
        <f>VLOOKUP($A20,'MP2-KTZVPP'!$A$2:$T$192,9,FALSE)</f>
        <v>-36.252566651890703</v>
      </c>
      <c r="I20" s="7">
        <f t="shared" si="2"/>
        <v>0.96341877598835246</v>
      </c>
      <c r="J20">
        <f>VLOOKUP($A20,'MP2-CCD'!$A$2:$T$192,9,FALSE)</f>
        <v>-22.349414028990601</v>
      </c>
      <c r="K20" s="7">
        <f t="shared" si="3"/>
        <v>0.59393988057791969</v>
      </c>
      <c r="L20">
        <f>VLOOKUP($A20,'MP2-CCT'!$A$2:$T$192,9,FALSE)</f>
        <v>-35.325457433198601</v>
      </c>
      <c r="M20" s="7">
        <f t="shared" si="4"/>
        <v>0.93878067416078759</v>
      </c>
      <c r="N20">
        <f>VLOOKUP($A20,'MP2-JCCD'!$A$2:$T$192,9,FALSE)</f>
        <v>-22.053470748104601</v>
      </c>
      <c r="O20" s="7">
        <f t="shared" si="5"/>
        <v>0.58607513223689989</v>
      </c>
      <c r="P20">
        <f>VLOOKUP($A20,'MP2-ACCD'!$A$2:$T$192,9,FALSE)</f>
        <v>-30.838882269009201</v>
      </c>
      <c r="Q20" s="7">
        <f t="shared" si="6"/>
        <v>0.81954909548199462</v>
      </c>
      <c r="R20">
        <f>VLOOKUP($A20,'MP2-MCCT'!$A$2:$T$192,9,FALSE)</f>
        <v>-33.773927663750698</v>
      </c>
      <c r="S20" s="7">
        <f t="shared" si="7"/>
        <v>0.89754847877599464</v>
      </c>
      <c r="T20">
        <f>VLOOKUP($A20,'MP2-JCCT'!$A$2:$T$192,9,FALSE)</f>
        <v>-34.545709163289203</v>
      </c>
      <c r="U20" s="7">
        <f t="shared" si="8"/>
        <v>0.91805871725802113</v>
      </c>
      <c r="V20">
        <f>VLOOKUP($A20,'MP2-ACCQ'!$A$2:$T$192,9,FALSE)</f>
        <v>-38.8128873129304</v>
      </c>
      <c r="W20" s="7">
        <f t="shared" si="9"/>
        <v>1.0314597790180762</v>
      </c>
      <c r="X20">
        <f>VLOOKUP($A20,'MP2-CBS(TQ)-kJ'!$A$2:$N$192,3,FALSE)</f>
        <v>-39.87800170977642</v>
      </c>
      <c r="Y20" s="7">
        <f t="shared" si="10"/>
        <v>1.0597653944066474</v>
      </c>
    </row>
    <row r="21" spans="1:25" x14ac:dyDescent="0.25">
      <c r="A21" s="3" t="s">
        <v>191</v>
      </c>
      <c r="B21" s="3">
        <f>VLOOKUP($A21,'delta-CCSD(T)-fno-kJ'!$A$2:$I$192,3,FALSE)</f>
        <v>1.9621234793810001</v>
      </c>
      <c r="C21">
        <f>VLOOKUP($A21,'CCSD(T)-CBS'!$A$2:$I$192,2,FALSE)</f>
        <v>-36.824639143612217</v>
      </c>
      <c r="D21">
        <f>VLOOKUP($A21,'MP2-KSVP'!$A$2:$T$192,9,FALSE)</f>
        <v>-20.4452880491122</v>
      </c>
      <c r="E21" s="7">
        <f t="shared" si="0"/>
        <v>0.5552067453907078</v>
      </c>
      <c r="F21">
        <f>VLOOKUP($A21,'MP2-KTZVP'!$A$2:$T$192,9,FALSE)</f>
        <v>-31.846474448043001</v>
      </c>
      <c r="G21" s="7">
        <f t="shared" si="1"/>
        <v>0.86481429794451214</v>
      </c>
      <c r="H21">
        <f>VLOOKUP($A21,'MP2-KTZVPP'!$A$2:$T$192,9,FALSE)</f>
        <v>-35.257566483835099</v>
      </c>
      <c r="I21" s="7">
        <f t="shared" si="2"/>
        <v>0.95744499617047973</v>
      </c>
      <c r="J21">
        <f>VLOOKUP($A21,'MP2-CCD'!$A$2:$T$192,9,FALSE)</f>
        <v>-22.002675702723401</v>
      </c>
      <c r="K21" s="7">
        <f t="shared" si="3"/>
        <v>0.59749874579667384</v>
      </c>
      <c r="L21">
        <f>VLOOKUP($A21,'MP2-CCT'!$A$2:$T$192,9,FALSE)</f>
        <v>-34.4986912008087</v>
      </c>
      <c r="M21" s="7">
        <f t="shared" si="4"/>
        <v>0.93683718301399876</v>
      </c>
      <c r="N21">
        <f>VLOOKUP($A21,'MP2-JCCD'!$A$2:$T$192,9,FALSE)</f>
        <v>-21.047120710261101</v>
      </c>
      <c r="O21" s="7">
        <f t="shared" si="5"/>
        <v>0.57154995132958519</v>
      </c>
      <c r="P21">
        <f>VLOOKUP($A21,'MP2-ACCD'!$A$2:$T$192,9,FALSE)</f>
        <v>-29.4401310977217</v>
      </c>
      <c r="Q21" s="7">
        <f t="shared" si="6"/>
        <v>0.79946828488687394</v>
      </c>
      <c r="R21">
        <f>VLOOKUP($A21,'MP2-MCCT'!$A$2:$T$192,9,FALSE)</f>
        <v>-32.724879040283902</v>
      </c>
      <c r="S21" s="7">
        <f t="shared" si="7"/>
        <v>0.88866801688565955</v>
      </c>
      <c r="T21">
        <f>VLOOKUP($A21,'MP2-JCCT'!$A$2:$T$192,9,FALSE)</f>
        <v>-33.356273717818802</v>
      </c>
      <c r="U21" s="7">
        <f t="shared" si="8"/>
        <v>0.90581400099354248</v>
      </c>
      <c r="V21">
        <f>VLOOKUP($A21,'MP2-ACCQ'!$A$2:$T$192,9,FALSE)</f>
        <v>-37.681113669660597</v>
      </c>
      <c r="W21" s="7">
        <f t="shared" si="9"/>
        <v>1.0232581919596881</v>
      </c>
      <c r="X21">
        <f>VLOOKUP($A21,'MP2-CBS(TQ)-kJ'!$A$2:$N$192,3,FALSE)</f>
        <v>-38.786762622992818</v>
      </c>
      <c r="Y21" s="7">
        <f t="shared" si="10"/>
        <v>1.053282897674259</v>
      </c>
    </row>
    <row r="22" spans="1:25" x14ac:dyDescent="0.25">
      <c r="A22" s="3" t="s">
        <v>192</v>
      </c>
      <c r="B22" s="3">
        <f>VLOOKUP($A22,'delta-CCSD(T)-fno-kJ'!$A$2:$I$192,3,FALSE)</f>
        <v>2.8992885840249998</v>
      </c>
      <c r="C22">
        <f>VLOOKUP($A22,'CCSD(T)-CBS'!$A$2:$I$192,2,FALSE)</f>
        <v>-39.579693500606027</v>
      </c>
      <c r="D22">
        <f>VLOOKUP($A22,'MP2-KSVP'!$A$2:$T$192,9,FALSE)</f>
        <v>-26.814644283615198</v>
      </c>
      <c r="E22" s="7">
        <f t="shared" si="0"/>
        <v>0.67748488964940123</v>
      </c>
      <c r="F22">
        <f>VLOOKUP($A22,'MP2-KTZVP'!$A$2:$T$192,9,FALSE)</f>
        <v>-35.5200214387907</v>
      </c>
      <c r="G22" s="7">
        <f t="shared" si="1"/>
        <v>0.89743043205341733</v>
      </c>
      <c r="H22">
        <f>VLOOKUP($A22,'MP2-KTZVPP'!$A$2:$T$192,9,FALSE)</f>
        <v>-37.8924604272596</v>
      </c>
      <c r="I22" s="7">
        <f t="shared" si="2"/>
        <v>0.95737124459236678</v>
      </c>
      <c r="J22">
        <f>VLOOKUP($A22,'MP2-CCD'!$A$2:$T$192,9,FALSE)</f>
        <v>-28.448321203255599</v>
      </c>
      <c r="K22" s="7">
        <f t="shared" si="3"/>
        <v>0.71876052306519278</v>
      </c>
      <c r="L22">
        <f>VLOOKUP($A22,'MP2-CCT'!$A$2:$T$192,9,FALSE)</f>
        <v>-37.702750248719099</v>
      </c>
      <c r="M22" s="7">
        <f t="shared" si="4"/>
        <v>0.95257812565278732</v>
      </c>
      <c r="N22">
        <f>VLOOKUP($A22,'MP2-JCCD'!$A$2:$T$192,9,FALSE)</f>
        <v>-28.335541188177601</v>
      </c>
      <c r="O22" s="7">
        <f t="shared" si="5"/>
        <v>0.71591108172032059</v>
      </c>
      <c r="P22">
        <f>VLOOKUP($A22,'MP2-ACCD'!$A$2:$T$192,9,FALSE)</f>
        <v>-35.962150424806602</v>
      </c>
      <c r="Q22" s="7">
        <f t="shared" si="6"/>
        <v>0.90860103361477429</v>
      </c>
      <c r="R22">
        <f>VLOOKUP($A22,'MP2-MCCT'!$A$2:$T$192,9,FALSE)</f>
        <v>-37.124294400097703</v>
      </c>
      <c r="S22" s="7">
        <f t="shared" si="7"/>
        <v>0.93796316031424731</v>
      </c>
      <c r="T22">
        <f>VLOOKUP($A22,'MP2-JCCT'!$A$2:$T$192,9,FALSE)</f>
        <v>-38.448420470813801</v>
      </c>
      <c r="U22" s="7">
        <f t="shared" si="8"/>
        <v>0.97141784259206287</v>
      </c>
      <c r="V22">
        <f>VLOOKUP($A22,'MP2-ACCQ'!$A$2:$T$192,9,FALSE)</f>
        <v>-41.742130725001097</v>
      </c>
      <c r="W22" s="7">
        <f t="shared" si="9"/>
        <v>1.054635016927606</v>
      </c>
      <c r="X22">
        <f>VLOOKUP($A22,'MP2-CBS(TQ)-kJ'!$A$2:$N$192,3,FALSE)</f>
        <v>-42.478982084631909</v>
      </c>
      <c r="Y22" s="7">
        <f t="shared" si="10"/>
        <v>1.0732519210635496</v>
      </c>
    </row>
    <row r="23" spans="1:25" x14ac:dyDescent="0.25">
      <c r="A23" s="3" t="s">
        <v>193</v>
      </c>
      <c r="B23" s="3">
        <f>VLOOKUP($A23,'delta-CCSD(T)-fno-kJ'!$A$2:$I$192,3,FALSE)</f>
        <v>3.362525702363</v>
      </c>
      <c r="C23">
        <f>VLOOKUP($A23,'CCSD(T)-CBS'!$A$2:$I$192,2,FALSE)</f>
        <v>-43.086579592619728</v>
      </c>
      <c r="D23">
        <f>VLOOKUP($A23,'MP2-KSVP'!$A$2:$T$192,9,FALSE)</f>
        <v>-30.2818990193988</v>
      </c>
      <c r="E23" s="7">
        <f t="shared" si="0"/>
        <v>0.70281510636750022</v>
      </c>
      <c r="F23">
        <f>VLOOKUP($A23,'MP2-KTZVP'!$A$2:$T$192,9,FALSE)</f>
        <v>-39.041701346748603</v>
      </c>
      <c r="G23" s="7">
        <f t="shared" si="1"/>
        <v>0.90612208524985893</v>
      </c>
      <c r="H23">
        <f>VLOOKUP($A23,'MP2-KTZVPP'!$A$2:$T$192,9,FALSE)</f>
        <v>-41.480211119964203</v>
      </c>
      <c r="I23" s="7">
        <f t="shared" si="2"/>
        <v>0.96271766086230059</v>
      </c>
      <c r="J23">
        <f>VLOOKUP($A23,'MP2-CCD'!$A$2:$T$192,9,FALSE)</f>
        <v>-31.9481296883258</v>
      </c>
      <c r="K23" s="7">
        <f t="shared" si="3"/>
        <v>0.74148679218431568</v>
      </c>
      <c r="L23">
        <f>VLOOKUP($A23,'MP2-CCT'!$A$2:$T$192,9,FALSE)</f>
        <v>-41.274829801448199</v>
      </c>
      <c r="M23" s="7">
        <f t="shared" si="4"/>
        <v>0.95795094880351417</v>
      </c>
      <c r="N23">
        <f>VLOOKUP($A23,'MP2-JCCD'!$A$2:$T$192,9,FALSE)</f>
        <v>-31.749174193610202</v>
      </c>
      <c r="O23" s="7">
        <f t="shared" si="5"/>
        <v>0.73686921760316515</v>
      </c>
      <c r="P23">
        <f>VLOOKUP($A23,'MP2-ACCD'!$A$2:$T$192,9,FALSE)</f>
        <v>-39.507326108122598</v>
      </c>
      <c r="Q23" s="7">
        <f t="shared" si="6"/>
        <v>0.91692880896235684</v>
      </c>
      <c r="R23">
        <f>VLOOKUP($A23,'MP2-MCCT'!$A$2:$T$192,9,FALSE)</f>
        <v>-40.676213203188603</v>
      </c>
      <c r="S23" s="7">
        <f t="shared" si="7"/>
        <v>0.94405760651643844</v>
      </c>
      <c r="T23">
        <f>VLOOKUP($A23,'MP2-JCCT'!$A$2:$T$192,9,FALSE)</f>
        <v>-42.1352950927552</v>
      </c>
      <c r="U23" s="7">
        <f t="shared" si="8"/>
        <v>0.9779215591291105</v>
      </c>
      <c r="V23">
        <f>VLOOKUP($A23,'MP2-ACCQ'!$A$2:$T$192,9,FALSE)</f>
        <v>-45.686569426298199</v>
      </c>
      <c r="W23" s="7">
        <f t="shared" si="9"/>
        <v>1.0603433797312567</v>
      </c>
      <c r="X23">
        <f>VLOOKUP($A23,'MP2-CBS(TQ)-kJ'!$A$2:$N$192,3,FALSE)</f>
        <v>-46.449105294982495</v>
      </c>
      <c r="Y23" s="7">
        <f t="shared" si="10"/>
        <v>1.0780411379634955</v>
      </c>
    </row>
    <row r="24" spans="1:25" x14ac:dyDescent="0.25">
      <c r="A24" s="3" t="s">
        <v>194</v>
      </c>
      <c r="B24" s="3">
        <f>VLOOKUP($A24,'delta-CCSD(T)-fno-kJ'!$A$2:$I$192,3,FALSE)</f>
        <v>3.0884754793860001</v>
      </c>
      <c r="C24">
        <f>VLOOKUP($A24,'CCSD(T)-CBS'!$A$2:$I$192,2,FALSE)</f>
        <v>-39.566743252149081</v>
      </c>
      <c r="D24">
        <f>VLOOKUP($A24,'MP2-KSVP'!$A$2:$T$192,9,FALSE)</f>
        <v>-26.969219881966598</v>
      </c>
      <c r="E24" s="7">
        <f t="shared" si="0"/>
        <v>0.68161333648560418</v>
      </c>
      <c r="F24">
        <f>VLOOKUP($A24,'MP2-KTZVP'!$A$2:$T$192,9,FALSE)</f>
        <v>-36.6587172899603</v>
      </c>
      <c r="G24" s="7">
        <f t="shared" si="1"/>
        <v>0.92650327716747749</v>
      </c>
      <c r="H24">
        <f>VLOOKUP($A24,'MP2-KTZVPP'!$A$2:$T$192,9,FALSE)</f>
        <v>-38.918839404428297</v>
      </c>
      <c r="I24" s="7">
        <f t="shared" si="2"/>
        <v>0.98362503975644766</v>
      </c>
      <c r="J24">
        <f>VLOOKUP($A24,'MP2-CCD'!$A$2:$T$192,9,FALSE)</f>
        <v>-29.272009297481599</v>
      </c>
      <c r="K24" s="7">
        <f t="shared" si="3"/>
        <v>0.73981346179892327</v>
      </c>
      <c r="L24">
        <f>VLOOKUP($A24,'MP2-CCT'!$A$2:$T$192,9,FALSE)</f>
        <v>-38.681002501716399</v>
      </c>
      <c r="M24" s="7">
        <f t="shared" si="4"/>
        <v>0.97761400919989616</v>
      </c>
      <c r="N24">
        <f>VLOOKUP($A24,'MP2-JCCD'!$A$2:$T$192,9,FALSE)</f>
        <v>-29.815711890289698</v>
      </c>
      <c r="O24" s="7">
        <f t="shared" si="5"/>
        <v>0.75355486551626283</v>
      </c>
      <c r="P24">
        <f>VLOOKUP($A24,'MP2-ACCD'!$A$2:$T$192,9,FALSE)</f>
        <v>-37.103627521266503</v>
      </c>
      <c r="Q24" s="7">
        <f t="shared" si="6"/>
        <v>0.93774782738155249</v>
      </c>
      <c r="R24">
        <f>VLOOKUP($A24,'MP2-MCCT'!$A$2:$T$192,9,FALSE)</f>
        <v>-38.248953514322302</v>
      </c>
      <c r="S24" s="7">
        <f t="shared" si="7"/>
        <v>0.96669451085653346</v>
      </c>
      <c r="T24">
        <f>VLOOKUP($A24,'MP2-JCCT'!$A$2:$T$192,9,FALSE)</f>
        <v>-39.391688208334401</v>
      </c>
      <c r="U24" s="7">
        <f t="shared" si="8"/>
        <v>0.99557570248582006</v>
      </c>
      <c r="V24">
        <f>VLOOKUP($A24,'MP2-ACCQ'!$A$2:$T$192,9,FALSE)</f>
        <v>-42.005709095708497</v>
      </c>
      <c r="W24" s="7">
        <f t="shared" si="9"/>
        <v>1.0616418143898396</v>
      </c>
      <c r="X24">
        <f>VLOOKUP($A24,'MP2-CBS(TQ)-kJ'!$A$2:$N$192,3,FALSE)</f>
        <v>-42.655218731534333</v>
      </c>
      <c r="Y24" s="7">
        <f t="shared" si="10"/>
        <v>1.0780573589214346</v>
      </c>
    </row>
    <row r="25" spans="1:25" x14ac:dyDescent="0.25">
      <c r="A25" s="3" t="s">
        <v>195</v>
      </c>
      <c r="B25" s="3">
        <f>VLOOKUP($A25,'delta-CCSD(T)-fno-kJ'!$A$2:$I$192,3,FALSE)</f>
        <v>3.1676333171979998</v>
      </c>
      <c r="C25">
        <f>VLOOKUP($A25,'CCSD(T)-CBS'!$A$2:$I$192,2,FALSE)</f>
        <v>-41.684524156510179</v>
      </c>
      <c r="D25">
        <f>VLOOKUP($A25,'MP2-KSVP'!$A$2:$T$192,9,FALSE)</f>
        <v>-29.293999972353401</v>
      </c>
      <c r="E25" s="7">
        <f t="shared" si="0"/>
        <v>0.70275481285009078</v>
      </c>
      <c r="F25">
        <f>VLOOKUP($A25,'MP2-KTZVP'!$A$2:$T$192,9,FALSE)</f>
        <v>-37.611545228305097</v>
      </c>
      <c r="G25" s="7">
        <f t="shared" si="1"/>
        <v>0.90229038208730583</v>
      </c>
      <c r="H25">
        <f>VLOOKUP($A25,'MP2-KTZVPP'!$A$2:$T$192,9,FALSE)</f>
        <v>-39.949429804870597</v>
      </c>
      <c r="I25" s="7">
        <f t="shared" si="2"/>
        <v>0.9583755749465932</v>
      </c>
      <c r="J25">
        <f>VLOOKUP($A25,'MP2-CCD'!$A$2:$T$192,9,FALSE)</f>
        <v>-30.8306105123674</v>
      </c>
      <c r="K25" s="7">
        <f t="shared" si="3"/>
        <v>0.73961766713732191</v>
      </c>
      <c r="L25">
        <f>VLOOKUP($A25,'MP2-CCT'!$A$2:$T$192,9,FALSE)</f>
        <v>-39.889338937930503</v>
      </c>
      <c r="M25" s="7">
        <f t="shared" si="4"/>
        <v>0.95693401196474237</v>
      </c>
      <c r="N25">
        <f>VLOOKUP($A25,'MP2-JCCD'!$A$2:$T$192,9,FALSE)</f>
        <v>-30.449758309680899</v>
      </c>
      <c r="O25" s="7">
        <f t="shared" si="5"/>
        <v>0.73048113000770176</v>
      </c>
      <c r="P25">
        <f>VLOOKUP($A25,'MP2-ACCD'!$A$2:$T$192,9,FALSE)</f>
        <v>-37.839713765418402</v>
      </c>
      <c r="Q25" s="7">
        <f t="shared" si="6"/>
        <v>0.90776408106145301</v>
      </c>
      <c r="R25">
        <f>VLOOKUP($A25,'MP2-MCCT'!$A$2:$T$192,9,FALSE)</f>
        <v>-39.1742488086606</v>
      </c>
      <c r="S25" s="7">
        <f t="shared" si="7"/>
        <v>0.93977920106693769</v>
      </c>
      <c r="T25">
        <f>VLOOKUP($A25,'MP2-JCCT'!$A$2:$T$192,9,FALSE)</f>
        <v>-40.5209551753277</v>
      </c>
      <c r="U25" s="7">
        <f t="shared" si="8"/>
        <v>0.97208630769506443</v>
      </c>
      <c r="V25">
        <f>VLOOKUP($A25,'MP2-ACCQ'!$A$2:$T$192,9,FALSE)</f>
        <v>-44.069403580762398</v>
      </c>
      <c r="W25" s="7">
        <f t="shared" si="9"/>
        <v>1.0572125860258801</v>
      </c>
      <c r="X25">
        <f>VLOOKUP($A25,'MP2-CBS(TQ)-kJ'!$A$2:$N$192,3,FALSE)</f>
        <v>-44.85215747370755</v>
      </c>
      <c r="Y25" s="7">
        <f t="shared" si="10"/>
        <v>1.0759906315663834</v>
      </c>
    </row>
    <row r="26" spans="1:25" x14ac:dyDescent="0.25">
      <c r="A26" s="3" t="s">
        <v>196</v>
      </c>
      <c r="B26" s="3">
        <f>VLOOKUP($A26,'delta-CCSD(T)-fno-kJ'!$A$2:$I$192,3,FALSE)</f>
        <v>0.16672347968000001</v>
      </c>
      <c r="C26">
        <f>VLOOKUP($A26,'CCSD(T)-CBS'!$A$2:$I$192,2,FALSE)</f>
        <v>-38.192231311595606</v>
      </c>
      <c r="D26">
        <f>VLOOKUP($A26,'MP2-KSVP'!$A$2:$T$192,9,FALSE)</f>
        <v>-18.770707103548201</v>
      </c>
      <c r="E26" s="7">
        <f t="shared" si="0"/>
        <v>0.49147971875236302</v>
      </c>
      <c r="F26">
        <f>VLOOKUP($A26,'MP2-KTZVP'!$A$2:$T$192,9,FALSE)</f>
        <v>-30.0218975024234</v>
      </c>
      <c r="G26" s="7">
        <f t="shared" si="1"/>
        <v>0.78607340999499031</v>
      </c>
      <c r="H26">
        <f>VLOOKUP($A26,'MP2-KTZVPP'!$A$2:$T$192,9,FALSE)</f>
        <v>-32.707729656574799</v>
      </c>
      <c r="I26" s="7">
        <f t="shared" si="2"/>
        <v>0.85639745396714617</v>
      </c>
      <c r="J26">
        <f>VLOOKUP($A26,'MP2-CCD'!$A$2:$T$192,9,FALSE)</f>
        <v>-19.908754877576399</v>
      </c>
      <c r="K26" s="7">
        <f t="shared" si="3"/>
        <v>0.52127760525821565</v>
      </c>
      <c r="L26">
        <f>VLOOKUP($A26,'MP2-CCT'!$A$2:$T$192,9,FALSE)</f>
        <v>-32.757676386217</v>
      </c>
      <c r="M26" s="7">
        <f t="shared" si="4"/>
        <v>0.8577052259387471</v>
      </c>
      <c r="N26">
        <f>VLOOKUP($A26,'MP2-JCCD'!$A$2:$T$192,9,FALSE)</f>
        <v>-18.667424922553199</v>
      </c>
      <c r="O26" s="7">
        <f t="shared" si="5"/>
        <v>0.48877544677222229</v>
      </c>
      <c r="P26">
        <f>VLOOKUP($A26,'MP2-ACCD'!$A$2:$T$192,9,FALSE)</f>
        <v>-30.5025399301242</v>
      </c>
      <c r="Q26" s="7">
        <f t="shared" si="6"/>
        <v>0.79865823186044838</v>
      </c>
      <c r="R26">
        <f>VLOOKUP($A26,'MP2-MCCT'!$A$2:$T$192,9,FALSE)</f>
        <v>-31.220729576603699</v>
      </c>
      <c r="S26" s="7">
        <f t="shared" si="7"/>
        <v>0.81746283221542815</v>
      </c>
      <c r="T26">
        <f>VLOOKUP($A26,'MP2-JCCT'!$A$2:$T$192,9,FALSE)</f>
        <v>-33.462652263031202</v>
      </c>
      <c r="U26" s="7">
        <f t="shared" si="8"/>
        <v>0.8761638457314106</v>
      </c>
      <c r="V26">
        <f>VLOOKUP($A26,'MP2-ACCQ'!$A$2:$T$192,9,FALSE)</f>
        <v>-37.407851789071998</v>
      </c>
      <c r="W26" s="7">
        <f t="shared" si="9"/>
        <v>0.97946232792412258</v>
      </c>
      <c r="X26">
        <f>VLOOKUP($A26,'MP2-CBS(TQ)-kJ'!$A$2:$N$192,3,FALSE)</f>
        <v>-38.358954791275487</v>
      </c>
      <c r="Y26" s="7">
        <f t="shared" si="10"/>
        <v>1.0043653767783205</v>
      </c>
    </row>
    <row r="27" spans="1:25" x14ac:dyDescent="0.25">
      <c r="A27" s="3" t="s">
        <v>197</v>
      </c>
      <c r="B27" s="3">
        <f>VLOOKUP($A27,'delta-CCSD(T)-fno-kJ'!$A$2:$I$192,3,FALSE)</f>
        <v>-0.210215963635</v>
      </c>
      <c r="C27">
        <f>VLOOKUP($A27,'CCSD(T)-CBS'!$A$2:$I$192,2,FALSE)</f>
        <v>-33.943007268452675</v>
      </c>
      <c r="D27">
        <f>VLOOKUP($A27,'MP2-KSVP'!$A$2:$T$192,9,FALSE)</f>
        <v>-17.2037958075191</v>
      </c>
      <c r="E27" s="7">
        <f t="shared" si="0"/>
        <v>0.50684359436556636</v>
      </c>
      <c r="F27">
        <f>VLOOKUP($A27,'MP2-KTZVP'!$A$2:$T$192,9,FALSE)</f>
        <v>-26.116110391932299</v>
      </c>
      <c r="G27" s="7">
        <f t="shared" si="1"/>
        <v>0.76941062367815438</v>
      </c>
      <c r="H27">
        <f>VLOOKUP($A27,'MP2-KTZVPP'!$A$2:$T$192,9,FALSE)</f>
        <v>-29.020343769611699</v>
      </c>
      <c r="I27" s="7">
        <f t="shared" si="2"/>
        <v>0.85497267640701358</v>
      </c>
      <c r="J27">
        <f>VLOOKUP($A27,'MP2-CCD'!$A$2:$T$192,9,FALSE)</f>
        <v>-18.351783812303601</v>
      </c>
      <c r="K27" s="7">
        <f t="shared" si="3"/>
        <v>0.54066464020588201</v>
      </c>
      <c r="L27">
        <f>VLOOKUP($A27,'MP2-CCT'!$A$2:$T$192,9,FALSE)</f>
        <v>-29.425423635604002</v>
      </c>
      <c r="M27" s="7">
        <f t="shared" si="4"/>
        <v>0.86690679475983234</v>
      </c>
      <c r="N27">
        <f>VLOOKUP($A27,'MP2-JCCD'!$A$2:$T$192,9,FALSE)</f>
        <v>-15.838533681632599</v>
      </c>
      <c r="O27" s="7">
        <f t="shared" si="5"/>
        <v>0.46662140323533607</v>
      </c>
      <c r="P27">
        <f>VLOOKUP($A27,'MP2-ACCD'!$A$2:$T$192,9,FALSE)</f>
        <v>-25.695812154706701</v>
      </c>
      <c r="Q27" s="7">
        <f t="shared" si="6"/>
        <v>0.75702815462049278</v>
      </c>
      <c r="R27">
        <f>VLOOKUP($A27,'MP2-MCCT'!$A$2:$T$192,9,FALSE)</f>
        <v>-27.530561258764799</v>
      </c>
      <c r="S27" s="7">
        <f t="shared" si="7"/>
        <v>0.81108197164227891</v>
      </c>
      <c r="T27">
        <f>VLOOKUP($A27,'MP2-JCCT'!$A$2:$T$192,9,FALSE)</f>
        <v>-29.088901396194299</v>
      </c>
      <c r="U27" s="7">
        <f t="shared" si="8"/>
        <v>0.8569924628696679</v>
      </c>
      <c r="V27">
        <f>VLOOKUP($A27,'MP2-ACCQ'!$A$2:$T$192,9,FALSE)</f>
        <v>-32.752334702889698</v>
      </c>
      <c r="W27" s="7">
        <f t="shared" si="9"/>
        <v>0.9649214179478548</v>
      </c>
      <c r="X27">
        <f>VLOOKUP($A27,'MP2-CBS(TQ)-kJ'!$A$2:$N$192,3,FALSE)</f>
        <v>-33.732791304817269</v>
      </c>
      <c r="Y27" s="7">
        <f t="shared" si="10"/>
        <v>0.99380679613998768</v>
      </c>
    </row>
    <row r="28" spans="1:25" x14ac:dyDescent="0.25">
      <c r="A28" s="3" t="s">
        <v>198</v>
      </c>
      <c r="B28" s="3">
        <f>VLOOKUP($A28,'delta-CCSD(T)-fno-kJ'!$A$2:$I$192,3,FALSE)</f>
        <v>0</v>
      </c>
      <c r="C28">
        <f>VLOOKUP($A28,'CCSD(T)-CBS'!$A$2:$I$192,2,FALSE)</f>
        <v>568.73128998406537</v>
      </c>
      <c r="D28">
        <f>VLOOKUP($A28,'MP2-KSVP'!$A$2:$T$192,9,FALSE)</f>
        <v>-31.622321531231801</v>
      </c>
      <c r="E28" s="7">
        <f t="shared" si="0"/>
        <v>-5.5601515316869222E-2</v>
      </c>
      <c r="F28">
        <f>VLOOKUP($A28,'MP2-KTZVP'!$A$2:$T$192,9,FALSE)</f>
        <v>-39.654202532681197</v>
      </c>
      <c r="G28" s="7">
        <f t="shared" si="1"/>
        <v>-6.9723968473393155E-2</v>
      </c>
      <c r="H28">
        <f>VLOOKUP($A28,'MP2-KTZVPP'!$A$2:$T$192,9,FALSE)</f>
        <v>-41.807222666958801</v>
      </c>
      <c r="I28" s="7">
        <f t="shared" si="2"/>
        <v>-7.3509622915472347E-2</v>
      </c>
      <c r="J28">
        <f>VLOOKUP($A28,'MP2-CCD'!$A$2:$T$192,9,FALSE)</f>
        <v>-33.715342902188603</v>
      </c>
      <c r="K28" s="7">
        <f t="shared" si="3"/>
        <v>-5.9281673957367872E-2</v>
      </c>
      <c r="L28">
        <f>VLOOKUP($A28,'MP2-CCT'!$A$2:$T$192,9,FALSE)</f>
        <v>-42.267160352341698</v>
      </c>
      <c r="M28" s="7">
        <f t="shared" si="4"/>
        <v>-7.4318331163959583E-2</v>
      </c>
      <c r="N28">
        <f>VLOOKUP($A28,'MP2-JCCD'!$A$2:$T$192,9,FALSE)</f>
        <v>-32.692064745781998</v>
      </c>
      <c r="O28" s="7">
        <f t="shared" si="5"/>
        <v>-5.7482444383705283E-2</v>
      </c>
      <c r="P28">
        <f>VLOOKUP($A28,'MP2-ACCD'!$A$2:$T$192,9,FALSE)</f>
        <v>-41.897005736219697</v>
      </c>
      <c r="Q28" s="7">
        <f t="shared" si="6"/>
        <v>-7.3667488450290045E-2</v>
      </c>
      <c r="R28">
        <f>VLOOKUP($A28,'MP2-MCCT'!$A$2:$T$192,9,FALSE)</f>
        <v>-40.763416491189901</v>
      </c>
      <c r="S28" s="7">
        <f t="shared" si="7"/>
        <v>-7.1674298933564931E-2</v>
      </c>
      <c r="T28">
        <f>VLOOKUP($A28,'MP2-JCCT'!$A$2:$T$192,9,FALSE)</f>
        <v>-42.910835608294498</v>
      </c>
      <c r="U28" s="7">
        <f t="shared" si="8"/>
        <v>-7.5450105109386129E-2</v>
      </c>
      <c r="V28">
        <f>VLOOKUP($A28,'MP2-ACCQ'!$A$2:$T$192,9,FALSE)</f>
        <v>-45.242157380422803</v>
      </c>
      <c r="W28" s="7">
        <f t="shared" si="9"/>
        <v>-7.9549267250075856E-2</v>
      </c>
      <c r="X28">
        <f>VLOOKUP($A28,'MP2-CBS(TQ)-kJ'!$A$2:$N$192,3,FALSE)</f>
        <v>-45.690887909881532</v>
      </c>
      <c r="Y28" s="7">
        <f t="shared" si="10"/>
        <v>-8.0338269960778294E-2</v>
      </c>
    </row>
    <row r="29" spans="1:25" x14ac:dyDescent="0.25">
      <c r="A29" s="3" t="s">
        <v>199</v>
      </c>
      <c r="B29" s="3">
        <f>VLOOKUP($A29,'delta-CCSD(T)-fno-kJ'!$A$2:$I$192,3,FALSE)</f>
        <v>0</v>
      </c>
      <c r="C29">
        <f>VLOOKUP($A29,'CCSD(T)-CBS'!$A$2:$I$192,2,FALSE)</f>
        <v>578.48765784102216</v>
      </c>
      <c r="D29">
        <f>VLOOKUP($A29,'MP2-KSVP'!$A$2:$T$192,9,FALSE)</f>
        <v>-21.852173078105402</v>
      </c>
      <c r="E29" s="7">
        <f t="shared" si="0"/>
        <v>-3.7774657387955435E-2</v>
      </c>
      <c r="F29">
        <f>VLOOKUP($A29,'MP2-KTZVP'!$A$2:$T$192,9,FALSE)</f>
        <v>-28.5906156023036</v>
      </c>
      <c r="G29" s="7">
        <f t="shared" si="1"/>
        <v>-4.9423034726456976E-2</v>
      </c>
      <c r="H29">
        <f>VLOOKUP($A29,'MP2-KTZVPP'!$A$2:$T$192,9,FALSE)</f>
        <v>-30.797695038310199</v>
      </c>
      <c r="I29" s="7">
        <f t="shared" si="2"/>
        <v>-5.3238292331508841E-2</v>
      </c>
      <c r="J29">
        <f>VLOOKUP($A29,'MP2-CCD'!$A$2:$T$192,9,FALSE)</f>
        <v>-22.907321289822601</v>
      </c>
      <c r="K29" s="7">
        <f t="shared" si="3"/>
        <v>-3.9598634438140261E-2</v>
      </c>
      <c r="L29">
        <f>VLOOKUP($A29,'MP2-CCT'!$A$2:$T$192,9,FALSE)</f>
        <v>-31.376839893239602</v>
      </c>
      <c r="M29" s="7">
        <f t="shared" si="4"/>
        <v>-5.4239428392199973E-2</v>
      </c>
      <c r="N29">
        <f>VLOOKUP($A29,'MP2-JCCD'!$A$2:$T$192,9,FALSE)</f>
        <v>-21.848080508611901</v>
      </c>
      <c r="O29" s="7">
        <f t="shared" si="5"/>
        <v>-3.7767582786729238E-2</v>
      </c>
      <c r="P29">
        <f>VLOOKUP($A29,'MP2-ACCD'!$A$2:$T$192,9,FALSE)</f>
        <v>-31.2776532139086</v>
      </c>
      <c r="Q29" s="7">
        <f t="shared" si="6"/>
        <v>-5.4067969800151224E-2</v>
      </c>
      <c r="R29">
        <f>VLOOKUP($A29,'MP2-MCCT'!$A$2:$T$192,9,FALSE)</f>
        <v>-30.017134067016201</v>
      </c>
      <c r="S29" s="7">
        <f t="shared" si="7"/>
        <v>-5.188897923776517E-2</v>
      </c>
      <c r="T29">
        <f>VLOOKUP($A29,'MP2-JCCT'!$A$2:$T$192,9,FALSE)</f>
        <v>-32.366127601292803</v>
      </c>
      <c r="U29" s="7">
        <f t="shared" si="8"/>
        <v>-5.5949555988949969E-2</v>
      </c>
      <c r="V29">
        <f>VLOOKUP($A29,'MP2-ACCQ'!$A$2:$T$192,9,FALSE)</f>
        <v>-34.7404761794905</v>
      </c>
      <c r="W29" s="7">
        <f t="shared" si="9"/>
        <v>-6.0053962618918572E-2</v>
      </c>
      <c r="X29">
        <f>VLOOKUP($A29,'MP2-CBS(TQ)-kJ'!$A$2:$N$192,3,FALSE)</f>
        <v>-35.203421745000462</v>
      </c>
      <c r="Y29" s="7">
        <f t="shared" si="10"/>
        <v>-6.0854231318233129E-2</v>
      </c>
    </row>
    <row r="30" spans="1:25" x14ac:dyDescent="0.25">
      <c r="A30" s="3" t="s">
        <v>200</v>
      </c>
      <c r="B30" s="3">
        <f>VLOOKUP($A30,'delta-CCSD(T)-fno-kJ'!$A$2:$I$192,3,FALSE)</f>
        <v>0</v>
      </c>
      <c r="C30">
        <f>VLOOKUP($A30,'CCSD(T)-CBS'!$A$2:$I$192,2,FALSE)</f>
        <v>570.18981120497665</v>
      </c>
      <c r="D30">
        <f>VLOOKUP($A30,'MP2-KSVP'!$A$2:$T$192,9,FALSE)</f>
        <v>-30.785055566321901</v>
      </c>
      <c r="E30" s="7">
        <f t="shared" si="0"/>
        <v>-5.3990890333982189E-2</v>
      </c>
      <c r="F30">
        <f>VLOOKUP($A30,'MP2-KTZVP'!$A$2:$T$192,9,FALSE)</f>
        <v>-38.3547915269979</v>
      </c>
      <c r="G30" s="7">
        <f t="shared" si="1"/>
        <v>-6.7266707986140775E-2</v>
      </c>
      <c r="H30">
        <f>VLOOKUP($A30,'MP2-KTZVPP'!$A$2:$T$192,9,FALSE)</f>
        <v>-40.7348977757933</v>
      </c>
      <c r="I30" s="7">
        <f t="shared" si="2"/>
        <v>-7.1440942954958508E-2</v>
      </c>
      <c r="J30">
        <f>VLOOKUP($A30,'MP2-CCD'!$A$2:$T$192,9,FALSE)</f>
        <v>-32.997756462633802</v>
      </c>
      <c r="K30" s="7">
        <f t="shared" si="3"/>
        <v>-5.7871529469984674E-2</v>
      </c>
      <c r="L30">
        <f>VLOOKUP($A30,'MP2-CCT'!$A$2:$T$192,9,FALSE)</f>
        <v>-41.325368567054603</v>
      </c>
      <c r="M30" s="7">
        <f t="shared" si="4"/>
        <v>-7.2476511777230981E-2</v>
      </c>
      <c r="N30">
        <f>VLOOKUP($A30,'MP2-JCCD'!$A$2:$T$192,9,FALSE)</f>
        <v>-31.538584695770499</v>
      </c>
      <c r="O30" s="7">
        <f t="shared" si="5"/>
        <v>-5.531243118694161E-2</v>
      </c>
      <c r="P30">
        <f>VLOOKUP($A30,'MP2-ACCD'!$A$2:$T$192,9,FALSE)</f>
        <v>-40.0803709597904</v>
      </c>
      <c r="Q30" s="7">
        <f t="shared" si="6"/>
        <v>-7.0293032551895201E-2</v>
      </c>
      <c r="R30">
        <f>VLOOKUP($A30,'MP2-MCCT'!$A$2:$T$192,9,FALSE)</f>
        <v>-39.612997553194504</v>
      </c>
      <c r="S30" s="7">
        <f t="shared" si="7"/>
        <v>-6.9473352162292654E-2</v>
      </c>
      <c r="T30">
        <f>VLOOKUP($A30,'MP2-JCCT'!$A$2:$T$192,9,FALSE)</f>
        <v>-41.512755404217998</v>
      </c>
      <c r="U30" s="7">
        <f t="shared" si="8"/>
        <v>-7.2805151176744964E-2</v>
      </c>
      <c r="V30">
        <f>VLOOKUP($A30,'MP2-ACCQ'!$A$2:$T$192,9,FALSE)</f>
        <v>-43.807280983787003</v>
      </c>
      <c r="W30" s="7">
        <f t="shared" si="9"/>
        <v>-7.6829294601405626E-2</v>
      </c>
      <c r="X30">
        <f>VLOOKUP($A30,'MP2-CBS(TQ)-kJ'!$A$2:$N$192,3,FALSE)</f>
        <v>-44.314495445439825</v>
      </c>
      <c r="Y30" s="7">
        <f t="shared" si="10"/>
        <v>-7.7718848310864105E-2</v>
      </c>
    </row>
    <row r="31" spans="1:25" x14ac:dyDescent="0.25">
      <c r="A31" s="3" t="s">
        <v>201</v>
      </c>
      <c r="B31" s="3">
        <f>VLOOKUP($A31,'delta-CCSD(T)-fno-kJ'!$A$2:$I$192,3,FALSE)</f>
        <v>0</v>
      </c>
      <c r="C31">
        <f>VLOOKUP($A31,'CCSD(T)-CBS'!$A$2:$I$192,2,FALSE)</f>
        <v>576.97933489285242</v>
      </c>
      <c r="D31">
        <f>VLOOKUP($A31,'MP2-KSVP'!$A$2:$T$192,9,FALSE)</f>
        <v>-22.4124594456216</v>
      </c>
      <c r="E31" s="7">
        <f t="shared" si="0"/>
        <v>-3.8844475166140383E-2</v>
      </c>
      <c r="F31">
        <f>VLOOKUP($A31,'MP2-KTZVP'!$A$2:$T$192,9,FALSE)</f>
        <v>-29.566266186633499</v>
      </c>
      <c r="G31" s="7">
        <f t="shared" si="1"/>
        <v>-5.1243197803824435E-2</v>
      </c>
      <c r="H31">
        <f>VLOOKUP($A31,'MP2-KTZVPP'!$A$2:$T$192,9,FALSE)</f>
        <v>-31.863800173643899</v>
      </c>
      <c r="I31" s="7">
        <f t="shared" si="2"/>
        <v>-5.5225201747582775E-2</v>
      </c>
      <c r="J31">
        <f>VLOOKUP($A31,'MP2-CCD'!$A$2:$T$192,9,FALSE)</f>
        <v>-23.599414043104002</v>
      </c>
      <c r="K31" s="7">
        <f t="shared" si="3"/>
        <v>-4.0901662530923255E-2</v>
      </c>
      <c r="L31">
        <f>VLOOKUP($A31,'MP2-CCT'!$A$2:$T$192,9,FALSE)</f>
        <v>-32.426457467750502</v>
      </c>
      <c r="M31" s="7">
        <f t="shared" si="4"/>
        <v>-5.6200379297418404E-2</v>
      </c>
      <c r="N31">
        <f>VLOOKUP($A31,'MP2-JCCD'!$A$2:$T$192,9,FALSE)</f>
        <v>-22.459360004754501</v>
      </c>
      <c r="O31" s="7">
        <f t="shared" si="5"/>
        <v>-3.8925761542092839E-2</v>
      </c>
      <c r="P31">
        <f>VLOOKUP($A31,'MP2-ACCD'!$A$2:$T$192,9,FALSE)</f>
        <v>-32.269909531310901</v>
      </c>
      <c r="Q31" s="7">
        <f t="shared" si="6"/>
        <v>-5.5929055998692856E-2</v>
      </c>
      <c r="R31">
        <f>VLOOKUP($A31,'MP2-MCCT'!$A$2:$T$192,9,FALSE)</f>
        <v>-31.026527632115101</v>
      </c>
      <c r="S31" s="7">
        <f t="shared" si="7"/>
        <v>-5.3774070847575267E-2</v>
      </c>
      <c r="T31">
        <f>VLOOKUP($A31,'MP2-JCCT'!$A$2:$T$192,9,FALSE)</f>
        <v>-33.512848214568102</v>
      </c>
      <c r="U31" s="7">
        <f t="shared" si="8"/>
        <v>-5.8083272983757005E-2</v>
      </c>
      <c r="V31">
        <f>VLOOKUP($A31,'MP2-ACCQ'!$A$2:$T$192,9,FALSE)</f>
        <v>-36.028314283438199</v>
      </c>
      <c r="W31" s="7">
        <f t="shared" si="9"/>
        <v>-6.2442989037256966E-2</v>
      </c>
      <c r="X31">
        <f>VLOOKUP($A31,'MP2-CBS(TQ)-kJ'!$A$2:$N$192,3,FALSE)</f>
        <v>-36.530349887985096</v>
      </c>
      <c r="Y31" s="7">
        <f t="shared" si="10"/>
        <v>-6.3313099237373799E-2</v>
      </c>
    </row>
    <row r="32" spans="1:25" x14ac:dyDescent="0.25">
      <c r="A32" s="3" t="s">
        <v>202</v>
      </c>
      <c r="B32" s="3">
        <f>VLOOKUP($A32,'delta-CCSD(T)-fno-kJ'!$A$2:$I$192,3,FALSE)</f>
        <v>-1.112890074317</v>
      </c>
      <c r="C32">
        <f>VLOOKUP($A32,'CCSD(T)-CBS'!$A$2:$I$192,2,FALSE)</f>
        <v>-32.210628191950491</v>
      </c>
      <c r="D32">
        <f>VLOOKUP($A32,'MP2-KSVP'!$A$2:$T$192,9,FALSE)</f>
        <v>-17.161215879725201</v>
      </c>
      <c r="E32" s="7">
        <f t="shared" si="0"/>
        <v>0.5327811608472085</v>
      </c>
      <c r="F32">
        <f>VLOOKUP($A32,'MP2-KTZVP'!$A$2:$T$192,9,FALSE)</f>
        <v>-23.8064872205148</v>
      </c>
      <c r="G32" s="7">
        <f t="shared" si="1"/>
        <v>0.73908795192215759</v>
      </c>
      <c r="H32">
        <f>VLOOKUP($A32,'MP2-KTZVPP'!$A$2:$T$192,9,FALSE)</f>
        <v>-25.956481713493901</v>
      </c>
      <c r="I32" s="7">
        <f t="shared" si="2"/>
        <v>0.80583593585363489</v>
      </c>
      <c r="J32">
        <f>VLOOKUP($A32,'MP2-CCD'!$A$2:$T$192,9,FALSE)</f>
        <v>-17.165240718857</v>
      </c>
      <c r="K32" s="7">
        <f t="shared" si="3"/>
        <v>0.53290611460805448</v>
      </c>
      <c r="L32">
        <f>VLOOKUP($A32,'MP2-CCT'!$A$2:$T$192,9,FALSE)</f>
        <v>-26.519350138240799</v>
      </c>
      <c r="M32" s="7">
        <f t="shared" si="4"/>
        <v>0.82331055390183439</v>
      </c>
      <c r="N32">
        <f>VLOOKUP($A32,'MP2-JCCD'!$A$2:$T$192,9,FALSE)</f>
        <v>-15.722566327236899</v>
      </c>
      <c r="O32" s="7">
        <f t="shared" si="5"/>
        <v>0.48811734541600788</v>
      </c>
      <c r="P32">
        <f>VLOOKUP($A32,'MP2-ACCD'!$A$2:$T$192,9,FALSE)</f>
        <v>-25.959922898163899</v>
      </c>
      <c r="Q32" s="7">
        <f t="shared" si="6"/>
        <v>0.80594276968033007</v>
      </c>
      <c r="R32">
        <f>VLOOKUP($A32,'MP2-MCCT'!$A$2:$T$192,9,FALSE)</f>
        <v>-25.014035422009002</v>
      </c>
      <c r="S32" s="7">
        <f t="shared" si="7"/>
        <v>0.77657707490039163</v>
      </c>
      <c r="T32">
        <f>VLOOKUP($A32,'MP2-JCCT'!$A$2:$T$192,9,FALSE)</f>
        <v>-27.827024990930799</v>
      </c>
      <c r="U32" s="7">
        <f t="shared" si="8"/>
        <v>0.86390817419341215</v>
      </c>
      <c r="V32">
        <f>VLOOKUP($A32,'MP2-ACCQ'!$A$2:$T$192,9,FALSE)</f>
        <v>-30.520791216427401</v>
      </c>
      <c r="W32" s="7">
        <f t="shared" si="9"/>
        <v>0.94753790688424444</v>
      </c>
      <c r="X32">
        <f>VLOOKUP($A32,'MP2-CBS(TQ)-kJ'!$A$2:$N$192,3,FALSE)</f>
        <v>-31.097738117634361</v>
      </c>
      <c r="Y32" s="7">
        <f t="shared" si="10"/>
        <v>0.96544960043361572</v>
      </c>
    </row>
    <row r="33" spans="1:25" x14ac:dyDescent="0.25">
      <c r="A33" s="3" t="s">
        <v>203</v>
      </c>
      <c r="B33" s="3">
        <f>VLOOKUP($A33,'delta-CCSD(T)-fno-kJ'!$A$2:$I$192,3,FALSE)</f>
        <v>-1.2303797395389999</v>
      </c>
      <c r="C33">
        <f>VLOOKUP($A33,'CCSD(T)-CBS'!$A$2:$I$192,2,FALSE)</f>
        <v>-29.998084692511839</v>
      </c>
      <c r="D33">
        <f>VLOOKUP($A33,'MP2-KSVP'!$A$2:$T$192,9,FALSE)</f>
        <v>-16.118212983545899</v>
      </c>
      <c r="E33" s="7">
        <f t="shared" si="0"/>
        <v>0.53730806979051393</v>
      </c>
      <c r="F33">
        <f>VLOOKUP($A33,'MP2-KTZVP'!$A$2:$T$192,9,FALSE)</f>
        <v>-21.896558462696099</v>
      </c>
      <c r="G33" s="7">
        <f t="shared" si="1"/>
        <v>0.72993188355661742</v>
      </c>
      <c r="H33">
        <f>VLOOKUP($A33,'MP2-KTZVPP'!$A$2:$T$192,9,FALSE)</f>
        <v>-24.0022254027819</v>
      </c>
      <c r="I33" s="7">
        <f t="shared" si="2"/>
        <v>0.80012526295631692</v>
      </c>
      <c r="J33">
        <f>VLOOKUP($A33,'MP2-CCD'!$A$2:$T$192,9,FALSE)</f>
        <v>-16.1680797847897</v>
      </c>
      <c r="K33" s="7">
        <f t="shared" si="3"/>
        <v>0.53897040262792506</v>
      </c>
      <c r="L33">
        <f>VLOOKUP($A33,'MP2-CCT'!$A$2:$T$192,9,FALSE)</f>
        <v>-24.675500498576501</v>
      </c>
      <c r="M33" s="7">
        <f t="shared" si="4"/>
        <v>0.82256919905076575</v>
      </c>
      <c r="N33">
        <f>VLOOKUP($A33,'MP2-JCCD'!$A$2:$T$192,9,FALSE)</f>
        <v>-14.3478675724183</v>
      </c>
      <c r="O33" s="7">
        <f t="shared" si="5"/>
        <v>0.47829278833924466</v>
      </c>
      <c r="P33">
        <f>VLOOKUP($A33,'MP2-ACCD'!$A$2:$T$192,9,FALSE)</f>
        <v>-23.531707051721899</v>
      </c>
      <c r="Q33" s="7">
        <f t="shared" si="6"/>
        <v>0.78444031653780599</v>
      </c>
      <c r="R33">
        <f>VLOOKUP($A33,'MP2-MCCT'!$A$2:$T$192,9,FALSE)</f>
        <v>-22.9777675299717</v>
      </c>
      <c r="S33" s="7">
        <f t="shared" si="7"/>
        <v>0.76597448688807257</v>
      </c>
      <c r="T33">
        <f>VLOOKUP($A33,'MP2-JCCT'!$A$2:$T$192,9,FALSE)</f>
        <v>-25.568300507677701</v>
      </c>
      <c r="U33" s="7">
        <f t="shared" si="8"/>
        <v>0.85233109946049634</v>
      </c>
      <c r="V33">
        <f>VLOOKUP($A33,'MP2-ACCQ'!$A$2:$T$192,9,FALSE)</f>
        <v>-28.175804831141701</v>
      </c>
      <c r="W33" s="7">
        <f t="shared" si="9"/>
        <v>0.93925345967754337</v>
      </c>
      <c r="X33">
        <f>VLOOKUP($A33,'MP2-CBS(TQ)-kJ'!$A$2:$N$192,3,FALSE)</f>
        <v>-28.767704952972867</v>
      </c>
      <c r="Y33" s="7">
        <f t="shared" si="10"/>
        <v>0.95898472345315766</v>
      </c>
    </row>
    <row r="34" spans="1:25" x14ac:dyDescent="0.25">
      <c r="A34" s="3" t="s">
        <v>204</v>
      </c>
      <c r="B34" s="3">
        <f>VLOOKUP($A34,'delta-CCSD(T)-fno-kJ'!$A$2:$I$192,3,FALSE)</f>
        <v>0</v>
      </c>
      <c r="C34">
        <f>VLOOKUP($A34,'CCSD(T)-CBS'!$A$2:$I$192,2,FALSE)</f>
        <v>596.86441034879317</v>
      </c>
      <c r="D34">
        <f>VLOOKUP($A34,'MP2-KSVP'!$A$2:$T$192,9,FALSE)</f>
        <v>-15.9245571857524</v>
      </c>
      <c r="E34" s="7">
        <f t="shared" si="0"/>
        <v>-2.6680359742753759E-2</v>
      </c>
      <c r="F34">
        <f>VLOOKUP($A34,'MP2-KTZVP'!$A$2:$T$192,9,FALSE)</f>
        <v>-27.485348342769999</v>
      </c>
      <c r="G34" s="7">
        <f t="shared" si="1"/>
        <v>-4.604956815352456E-2</v>
      </c>
      <c r="H34">
        <f>VLOOKUP($A34,'MP2-KTZVPP'!$A$2:$T$192,9,FALSE)</f>
        <v>-30.108143074648599</v>
      </c>
      <c r="I34" s="7">
        <f t="shared" si="2"/>
        <v>-5.0443857185343194E-2</v>
      </c>
      <c r="J34">
        <f>VLOOKUP($A34,'MP2-CCD'!$A$2:$T$192,9,FALSE)</f>
        <v>-17.086955804597299</v>
      </c>
      <c r="K34" s="7">
        <f t="shared" si="3"/>
        <v>-2.8627868420923429E-2</v>
      </c>
      <c r="L34">
        <f>VLOOKUP($A34,'MP2-CCT'!$A$2:$T$192,9,FALSE)</f>
        <v>-30.216715657419499</v>
      </c>
      <c r="M34" s="7">
        <f t="shared" si="4"/>
        <v>-5.0625762122022952E-2</v>
      </c>
      <c r="N34">
        <f>VLOOKUP($A34,'MP2-JCCD'!$A$2:$T$192,9,FALSE)</f>
        <v>-17.3359285083394</v>
      </c>
      <c r="O34" s="7">
        <f t="shared" si="5"/>
        <v>-2.9045002864568022E-2</v>
      </c>
      <c r="P34">
        <f>VLOOKUP($A34,'MP2-ACCD'!$A$2:$T$192,9,FALSE)</f>
        <v>-28.958491642946299</v>
      </c>
      <c r="Q34" s="7">
        <f t="shared" si="6"/>
        <v>-4.8517705429988116E-2</v>
      </c>
      <c r="R34">
        <f>VLOOKUP($A34,'MP2-MCCT'!$A$2:$T$192,9,FALSE)</f>
        <v>-29.3722020914275</v>
      </c>
      <c r="S34" s="7">
        <f t="shared" si="7"/>
        <v>-4.9210845180504385E-2</v>
      </c>
      <c r="T34">
        <f>VLOOKUP($A34,'MP2-JCCT'!$A$2:$T$192,9,FALSE)</f>
        <v>-31.621010947793899</v>
      </c>
      <c r="U34" s="7">
        <f t="shared" si="8"/>
        <v>-5.2978549900999025E-2</v>
      </c>
      <c r="V34">
        <f>VLOOKUP($A34,'MP2-ACCQ'!$A$2:$T$192,9,FALSE)</f>
        <v>-35.303172626643899</v>
      </c>
      <c r="W34" s="7">
        <f t="shared" si="9"/>
        <v>-5.9147726040514922E-2</v>
      </c>
      <c r="X34">
        <f>VLOOKUP($A34,'MP2-CBS(TQ)-kJ'!$A$2:$N$192,3,FALSE)</f>
        <v>-36.199617600642597</v>
      </c>
      <c r="Y34" s="7">
        <f t="shared" si="10"/>
        <v>-6.0649650026022517E-2</v>
      </c>
    </row>
    <row r="35" spans="1:25" x14ac:dyDescent="0.25">
      <c r="A35" s="3" t="s">
        <v>205</v>
      </c>
      <c r="B35" s="3">
        <f>VLOOKUP($A35,'delta-CCSD(T)-fno-kJ'!$A$2:$I$192,3,FALSE)</f>
        <v>0</v>
      </c>
      <c r="C35">
        <f>VLOOKUP($A35,'CCSD(T)-CBS'!$A$2:$I$192,2,FALSE)</f>
        <v>601.39667680816729</v>
      </c>
      <c r="D35">
        <f>VLOOKUP($A35,'MP2-KSVP'!$A$2:$T$192,9,FALSE)</f>
        <v>-13.905847423157701</v>
      </c>
      <c r="E35" s="7">
        <f t="shared" si="0"/>
        <v>-2.3122587735205209E-2</v>
      </c>
      <c r="F35">
        <f>VLOOKUP($A35,'MP2-KTZVP'!$A$2:$T$192,9,FALSE)</f>
        <v>-23.572199636374702</v>
      </c>
      <c r="G35" s="7">
        <f t="shared" si="1"/>
        <v>-3.9195759713008406E-2</v>
      </c>
      <c r="H35">
        <f>VLOOKUP($A35,'MP2-KTZVPP'!$A$2:$T$192,9,FALSE)</f>
        <v>-26.122114115538501</v>
      </c>
      <c r="I35" s="7">
        <f t="shared" si="2"/>
        <v>-4.3435747357597886E-2</v>
      </c>
      <c r="J35">
        <f>VLOOKUP($A35,'MP2-CCD'!$A$2:$T$192,9,FALSE)</f>
        <v>-14.864077286516199</v>
      </c>
      <c r="K35" s="7">
        <f t="shared" si="3"/>
        <v>-2.4715928537226556E-2</v>
      </c>
      <c r="L35">
        <f>VLOOKUP($A35,'MP2-CCT'!$A$2:$T$192,9,FALSE)</f>
        <v>-26.375560748237</v>
      </c>
      <c r="M35" s="7">
        <f t="shared" si="4"/>
        <v>-4.3857177409462544E-2</v>
      </c>
      <c r="N35">
        <f>VLOOKUP($A35,'MP2-JCCD'!$A$2:$T$192,9,FALSE)</f>
        <v>-14.527371552344899</v>
      </c>
      <c r="O35" s="7">
        <f t="shared" si="5"/>
        <v>-2.4156055582892456E-2</v>
      </c>
      <c r="P35">
        <f>VLOOKUP($A35,'MP2-ACCD'!$A$2:$T$192,9,FALSE)</f>
        <v>-24.462813809233499</v>
      </c>
      <c r="Q35" s="7">
        <f t="shared" si="6"/>
        <v>-4.0676669414049016E-2</v>
      </c>
      <c r="R35">
        <f>VLOOKUP($A35,'MP2-MCCT'!$A$2:$T$192,9,FALSE)</f>
        <v>-25.3545191236142</v>
      </c>
      <c r="S35" s="7">
        <f t="shared" si="7"/>
        <v>-4.215939346086834E-2</v>
      </c>
      <c r="T35">
        <f>VLOOKUP($A35,'MP2-JCCT'!$A$2:$T$192,9,FALSE)</f>
        <v>-27.2139258854254</v>
      </c>
      <c r="U35" s="7">
        <f t="shared" si="8"/>
        <v>-4.525120762199699E-2</v>
      </c>
      <c r="V35">
        <f>VLOOKUP($A35,'MP2-ACCQ'!$A$2:$T$192,9,FALSE)</f>
        <v>-30.6145641773013</v>
      </c>
      <c r="W35" s="7">
        <f t="shared" si="9"/>
        <v>-5.0905775435581085E-2</v>
      </c>
      <c r="X35">
        <f>VLOOKUP($A35,'MP2-CBS(TQ)-kJ'!$A$2:$N$192,3,FALSE)</f>
        <v>-31.486382677899162</v>
      </c>
      <c r="Y35" s="7">
        <f t="shared" si="10"/>
        <v>-5.2355431767612919E-2</v>
      </c>
    </row>
    <row r="36" spans="1:25" x14ac:dyDescent="0.25">
      <c r="A36" s="3" t="s">
        <v>206</v>
      </c>
      <c r="B36" s="3">
        <f>VLOOKUP($A36,'delta-CCSD(T)-fno-kJ'!$A$2:$I$192,3,FALSE)</f>
        <v>-2.7501201425240001</v>
      </c>
      <c r="C36">
        <f>VLOOKUP($A36,'CCSD(T)-CBS'!$A$2:$I$192,2,FALSE)</f>
        <v>-36.566529330048525</v>
      </c>
      <c r="D36">
        <f>VLOOKUP($A36,'MP2-KSVP'!$A$2:$T$192,9,FALSE)</f>
        <v>-14.3059334806886</v>
      </c>
      <c r="E36" s="7">
        <f t="shared" si="0"/>
        <v>0.39123027924153325</v>
      </c>
      <c r="F36">
        <f>VLOOKUP($A36,'MP2-KTZVP'!$A$2:$T$192,9,FALSE)</f>
        <v>-25.239687431319201</v>
      </c>
      <c r="G36" s="7">
        <f t="shared" si="1"/>
        <v>0.69024017027994233</v>
      </c>
      <c r="H36">
        <f>VLOOKUP($A36,'MP2-KTZVPP'!$A$2:$T$192,9,FALSE)</f>
        <v>-26.797879332017299</v>
      </c>
      <c r="I36" s="7">
        <f t="shared" si="2"/>
        <v>0.73285268859235586</v>
      </c>
      <c r="J36">
        <f>VLOOKUP($A36,'MP2-CCD'!$A$2:$T$192,9,FALSE)</f>
        <v>-14.8708213116173</v>
      </c>
      <c r="K36" s="7">
        <f t="shared" si="3"/>
        <v>0.40667850036829201</v>
      </c>
      <c r="L36">
        <f>VLOOKUP($A36,'MP2-CCT'!$A$2:$T$192,9,FALSE)</f>
        <v>-26.540634158339099</v>
      </c>
      <c r="M36" s="7">
        <f t="shared" si="4"/>
        <v>0.72581769844176458</v>
      </c>
      <c r="N36">
        <f>VLOOKUP($A36,'MP2-JCCD'!$A$2:$T$192,9,FALSE)</f>
        <v>-16.108500606120099</v>
      </c>
      <c r="O36" s="7">
        <f t="shared" si="5"/>
        <v>0.44052582788826361</v>
      </c>
      <c r="P36">
        <f>VLOOKUP($A36,'MP2-ACCD'!$A$2:$T$192,9,FALSE)</f>
        <v>-27.9272386103443</v>
      </c>
      <c r="Q36" s="7">
        <f t="shared" si="6"/>
        <v>0.76373774383326853</v>
      </c>
      <c r="R36">
        <f>VLOOKUP($A36,'MP2-MCCT'!$A$2:$T$192,9,FALSE)</f>
        <v>-26.245537541998502</v>
      </c>
      <c r="S36" s="7">
        <f t="shared" si="7"/>
        <v>0.71774756923488625</v>
      </c>
      <c r="T36">
        <f>VLOOKUP($A36,'MP2-JCCT'!$A$2:$T$192,9,FALSE)</f>
        <v>-29.703058444181099</v>
      </c>
      <c r="U36" s="7">
        <f t="shared" si="8"/>
        <v>0.81230182323517997</v>
      </c>
      <c r="V36">
        <f>VLOOKUP($A36,'MP2-ACCQ'!$A$2:$T$192,9,FALSE)</f>
        <v>-33.0776039106429</v>
      </c>
      <c r="W36" s="7">
        <f t="shared" si="9"/>
        <v>0.90458691367959265</v>
      </c>
      <c r="X36">
        <f>VLOOKUP($A36,'MP2-CBS(TQ)-kJ'!$A$2:$N$192,3,FALSE)</f>
        <v>-33.816409187523902</v>
      </c>
      <c r="Y36" s="7">
        <f t="shared" si="10"/>
        <v>0.92479132712590495</v>
      </c>
    </row>
    <row r="37" spans="1:25" x14ac:dyDescent="0.25">
      <c r="A37" s="3" t="s">
        <v>207</v>
      </c>
      <c r="B37" s="3">
        <f>VLOOKUP($A37,'delta-CCSD(T)-fno-kJ'!$A$2:$I$192,3,FALSE)</f>
        <v>-2.6717743823640001</v>
      </c>
      <c r="C37">
        <f>VLOOKUP($A37,'CCSD(T)-CBS'!$A$2:$I$192,2,FALSE)</f>
        <v>-34.074132790278327</v>
      </c>
      <c r="D37">
        <f>VLOOKUP($A37,'MP2-KSVP'!$A$2:$T$192,9,FALSE)</f>
        <v>-13.913255324995401</v>
      </c>
      <c r="E37" s="7">
        <f t="shared" si="0"/>
        <v>0.40832309396190958</v>
      </c>
      <c r="F37">
        <f>VLOOKUP($A37,'MP2-KTZVP'!$A$2:$T$192,9,FALSE)</f>
        <v>-23.629373457688999</v>
      </c>
      <c r="G37" s="7">
        <f t="shared" si="1"/>
        <v>0.69346954779816683</v>
      </c>
      <c r="H37">
        <f>VLOOKUP($A37,'MP2-KTZVPP'!$A$2:$T$192,9,FALSE)</f>
        <v>-24.962917014016501</v>
      </c>
      <c r="I37" s="7">
        <f t="shared" si="2"/>
        <v>0.73260608472884325</v>
      </c>
      <c r="J37">
        <f>VLOOKUP($A37,'MP2-CCD'!$A$2:$T$192,9,FALSE)</f>
        <v>-14.4038714862277</v>
      </c>
      <c r="K37" s="7">
        <f t="shared" si="3"/>
        <v>0.42272158692582373</v>
      </c>
      <c r="L37">
        <f>VLOOKUP($A37,'MP2-CCT'!$A$2:$T$192,9,FALSE)</f>
        <v>-24.840297814838301</v>
      </c>
      <c r="M37" s="7">
        <f t="shared" si="4"/>
        <v>0.72900748399752302</v>
      </c>
      <c r="N37">
        <f>VLOOKUP($A37,'MP2-JCCD'!$A$2:$T$192,9,FALSE)</f>
        <v>-15.027489602650901</v>
      </c>
      <c r="O37" s="7">
        <f t="shared" si="5"/>
        <v>0.44102339141374675</v>
      </c>
      <c r="P37">
        <f>VLOOKUP($A37,'MP2-ACCD'!$A$2:$T$192,9,FALSE)</f>
        <v>-26.016247255798699</v>
      </c>
      <c r="Q37" s="7">
        <f t="shared" si="6"/>
        <v>0.76351898420790865</v>
      </c>
      <c r="R37">
        <f>VLOOKUP($A37,'MP2-MCCT'!$A$2:$T$192,9,FALSE)</f>
        <v>-24.360090191465801</v>
      </c>
      <c r="S37" s="7">
        <f t="shared" si="7"/>
        <v>0.71491445846615842</v>
      </c>
      <c r="T37">
        <f>VLOOKUP($A37,'MP2-JCCT'!$A$2:$T$192,9,FALSE)</f>
        <v>-27.602032656754901</v>
      </c>
      <c r="U37" s="7">
        <f t="shared" si="8"/>
        <v>0.81005825817025701</v>
      </c>
      <c r="V37">
        <f>VLOOKUP($A37,'MP2-ACCQ'!$A$2:$T$192,9,FALSE)</f>
        <v>-30.712193035786701</v>
      </c>
      <c r="W37" s="7">
        <f t="shared" si="9"/>
        <v>0.90133454678996794</v>
      </c>
      <c r="X37">
        <f>VLOOKUP($A37,'MP2-CBS(TQ)-kJ'!$A$2:$N$192,3,FALSE)</f>
        <v>-31.402358407913852</v>
      </c>
      <c r="Y37" s="7">
        <f t="shared" si="10"/>
        <v>0.92158936519943491</v>
      </c>
    </row>
    <row r="38" spans="1:25" x14ac:dyDescent="0.25">
      <c r="A38" s="3" t="s">
        <v>27</v>
      </c>
      <c r="B38" s="3">
        <f>VLOOKUP($A38,'delta-CCSD(T)-fno-kJ'!$A$2:$I$192,3,FALSE)</f>
        <v>1.431116156891</v>
      </c>
      <c r="C38">
        <f>VLOOKUP($A38,'CCSD(T)-CBS'!$A$2:$I$192,2,FALSE)</f>
        <v>-46.656634561284932</v>
      </c>
      <c r="D38">
        <f>VLOOKUP($A38,'MP2-KSVP'!$A$2:$T$192,9,FALSE)</f>
        <v>-21.9882368409449</v>
      </c>
      <c r="E38" s="7">
        <f t="shared" si="0"/>
        <v>0.47127781606413705</v>
      </c>
      <c r="F38">
        <f>VLOOKUP($A38,'MP2-KTZVP'!$A$2:$T$192,9,FALSE)</f>
        <v>-37.391624042318298</v>
      </c>
      <c r="G38" s="7">
        <f t="shared" si="1"/>
        <v>0.80142137112789913</v>
      </c>
      <c r="H38">
        <f>VLOOKUP($A38,'MP2-KTZVPP'!$A$2:$T$192,9,FALSE)</f>
        <v>-39.687578053677903</v>
      </c>
      <c r="I38" s="7">
        <f t="shared" si="2"/>
        <v>0.85063096442472808</v>
      </c>
      <c r="J38">
        <f>VLOOKUP($A38,'MP2-CCD'!$A$2:$T$192,9,FALSE)</f>
        <v>-22.373471101401201</v>
      </c>
      <c r="K38" s="7">
        <f t="shared" si="3"/>
        <v>0.47953461092468969</v>
      </c>
      <c r="L38">
        <f>VLOOKUP($A38,'MP2-CCT'!$A$2:$T$192,9,FALSE)</f>
        <v>-38.567708749867798</v>
      </c>
      <c r="M38" s="7">
        <f t="shared" si="4"/>
        <v>0.82662860518171155</v>
      </c>
      <c r="N38">
        <f>VLOOKUP($A38,'MP2-JCCD'!$A$2:$T$192,9,FALSE)</f>
        <v>-25.771806004315799</v>
      </c>
      <c r="O38" s="7">
        <f t="shared" si="5"/>
        <v>0.55237173119427929</v>
      </c>
      <c r="P38">
        <f>VLOOKUP($A38,'MP2-ACCD'!$A$2:$T$192,9,FALSE)</f>
        <v>-36.798623163301301</v>
      </c>
      <c r="Q38" s="7">
        <f t="shared" si="6"/>
        <v>0.78871147714190937</v>
      </c>
      <c r="R38">
        <f>VLOOKUP($A38,'MP2-MCCT'!$A$2:$T$192,9,FALSE)</f>
        <v>-38.844871668862901</v>
      </c>
      <c r="S38" s="7">
        <f t="shared" si="7"/>
        <v>0.83256908763616377</v>
      </c>
      <c r="T38">
        <f>VLOOKUP($A38,'MP2-JCCT'!$A$2:$T$192,9,FALSE)</f>
        <v>-40.844390439109702</v>
      </c>
      <c r="U38" s="7">
        <f t="shared" si="8"/>
        <v>0.87542513134888311</v>
      </c>
      <c r="V38">
        <f>VLOOKUP($A38,'MP2-ACCQ'!$A$2:$T$192,9,FALSE)</f>
        <v>-46.507474870653297</v>
      </c>
      <c r="W38" s="7">
        <f t="shared" si="9"/>
        <v>0.996803033651394</v>
      </c>
      <c r="X38">
        <f>VLOOKUP($A38,'MP2-CBS(TQ)-kJ'!$A$2:$N$192,3,FALSE)</f>
        <v>-48.087750718175172</v>
      </c>
      <c r="Y38" s="7">
        <f t="shared" si="10"/>
        <v>1.0306733687576721</v>
      </c>
    </row>
    <row r="39" spans="1:25" x14ac:dyDescent="0.25">
      <c r="A39" s="3" t="s">
        <v>28</v>
      </c>
      <c r="B39" s="3">
        <f>VLOOKUP($A39,'delta-CCSD(T)-fno-kJ'!$A$2:$I$192,3,FALSE)</f>
        <v>-2.8020121023999998E-2</v>
      </c>
      <c r="C39">
        <f>VLOOKUP($A39,'CCSD(T)-CBS'!$A$2:$I$192,2,FALSE)</f>
        <v>-33.197631558044918</v>
      </c>
      <c r="D39">
        <f>VLOOKUP($A39,'MP2-KSVP'!$A$2:$T$192,9,FALSE)</f>
        <v>-14.8444463759024</v>
      </c>
      <c r="E39" s="7">
        <f t="shared" si="0"/>
        <v>0.44715377812261686</v>
      </c>
      <c r="F39">
        <f>VLOOKUP($A39,'MP2-KTZVP'!$A$2:$T$192,9,FALSE)</f>
        <v>-24.3107334277936</v>
      </c>
      <c r="G39" s="7">
        <f t="shared" si="1"/>
        <v>0.73230324835936322</v>
      </c>
      <c r="H39">
        <f>VLOOKUP($A39,'MP2-KTZVPP'!$A$2:$T$192,9,FALSE)</f>
        <v>-27.4525849776694</v>
      </c>
      <c r="I39" s="7">
        <f t="shared" si="2"/>
        <v>0.82694408273281472</v>
      </c>
      <c r="J39">
        <f>VLOOKUP($A39,'MP2-CCD'!$A$2:$T$192,9,FALSE)</f>
        <v>-15.4828518385539</v>
      </c>
      <c r="K39" s="7">
        <f t="shared" si="3"/>
        <v>0.46638423019674358</v>
      </c>
      <c r="L39">
        <f>VLOOKUP($A39,'MP2-CCT'!$A$2:$T$192,9,FALSE)</f>
        <v>-27.3094264966414</v>
      </c>
      <c r="M39" s="7">
        <f t="shared" si="4"/>
        <v>0.82263177265799237</v>
      </c>
      <c r="N39">
        <f>VLOOKUP($A39,'MP2-JCCD'!$A$2:$T$192,9,FALSE)</f>
        <v>-15.0054720898717</v>
      </c>
      <c r="O39" s="7">
        <f t="shared" si="5"/>
        <v>0.45200429625936261</v>
      </c>
      <c r="P39">
        <f>VLOOKUP($A39,'MP2-ACCD'!$A$2:$T$192,9,FALSE)</f>
        <v>-22.0300786631759</v>
      </c>
      <c r="Q39" s="7">
        <f t="shared" si="6"/>
        <v>0.66360392682402847</v>
      </c>
      <c r="R39">
        <f>VLOOKUP($A39,'MP2-MCCT'!$A$2:$T$192,9,FALSE)</f>
        <v>-26.4901858015477</v>
      </c>
      <c r="S39" s="7">
        <f t="shared" si="7"/>
        <v>0.79795408763515308</v>
      </c>
      <c r="T39">
        <f>VLOOKUP($A39,'MP2-JCCT'!$A$2:$T$192,9,FALSE)</f>
        <v>-26.813675775387701</v>
      </c>
      <c r="U39" s="7">
        <f t="shared" si="8"/>
        <v>0.80769845669577089</v>
      </c>
      <c r="V39">
        <f>VLOOKUP($A39,'MP2-ACCQ'!$A$2:$T$192,9,FALSE)</f>
        <v>-31.690078679574899</v>
      </c>
      <c r="W39" s="7">
        <f t="shared" si="9"/>
        <v>0.95458854117848391</v>
      </c>
      <c r="X39">
        <f>VLOOKUP($A39,'MP2-CBS(TQ)-kJ'!$A$2:$N$192,3,FALSE)</f>
        <v>-33.169611437020819</v>
      </c>
      <c r="Y39" s="7">
        <f t="shared" si="10"/>
        <v>0.99915596023845532</v>
      </c>
    </row>
    <row r="40" spans="1:25" x14ac:dyDescent="0.25">
      <c r="A40" s="3" t="s">
        <v>29</v>
      </c>
      <c r="B40" s="3">
        <f>VLOOKUP($A40,'delta-CCSD(T)-fno-kJ'!$A$2:$I$192,3,FALSE)</f>
        <v>-6.628058997E-3</v>
      </c>
      <c r="C40">
        <f>VLOOKUP($A40,'CCSD(T)-CBS'!$A$2:$I$192,2,FALSE)</f>
        <v>-33.796995652765077</v>
      </c>
      <c r="D40">
        <f>VLOOKUP($A40,'MP2-KSVP'!$A$2:$T$192,9,FALSE)</f>
        <v>-14.9385341186631</v>
      </c>
      <c r="E40" s="7">
        <f t="shared" si="0"/>
        <v>0.44200775335605652</v>
      </c>
      <c r="F40">
        <f>VLOOKUP($A40,'MP2-KTZVP'!$A$2:$T$192,9,FALSE)</f>
        <v>-24.912179024516799</v>
      </c>
      <c r="G40" s="7">
        <f t="shared" si="1"/>
        <v>0.73711223566934503</v>
      </c>
      <c r="H40">
        <f>VLOOKUP($A40,'MP2-KTZVPP'!$A$2:$T$192,9,FALSE)</f>
        <v>-27.848505558547799</v>
      </c>
      <c r="I40" s="7">
        <f t="shared" si="2"/>
        <v>0.82399352429627559</v>
      </c>
      <c r="J40">
        <f>VLOOKUP($A40,'MP2-CCD'!$A$2:$T$192,9,FALSE)</f>
        <v>-15.397709105080599</v>
      </c>
      <c r="K40" s="7">
        <f t="shared" si="3"/>
        <v>0.45559401975485497</v>
      </c>
      <c r="L40">
        <f>VLOOKUP($A40,'MP2-CCT'!$A$2:$T$192,9,FALSE)</f>
        <v>-27.595937955723102</v>
      </c>
      <c r="M40" s="7">
        <f t="shared" si="4"/>
        <v>0.81652044575936622</v>
      </c>
      <c r="N40">
        <f>VLOOKUP($A40,'MP2-JCCD'!$A$2:$T$192,9,FALSE)</f>
        <v>-15.3518873278956</v>
      </c>
      <c r="O40" s="7">
        <f t="shared" si="5"/>
        <v>0.45423822536248415</v>
      </c>
      <c r="P40">
        <f>VLOOKUP($A40,'MP2-ACCD'!$A$2:$T$192,9,FALSE)</f>
        <v>-22.530885677689501</v>
      </c>
      <c r="Q40" s="7">
        <f t="shared" si="6"/>
        <v>0.66665350699141668</v>
      </c>
      <c r="R40">
        <f>VLOOKUP($A40,'MP2-MCCT'!$A$2:$T$192,9,FALSE)</f>
        <v>-26.864739433735199</v>
      </c>
      <c r="S40" s="7">
        <f t="shared" si="7"/>
        <v>0.79488543034260151</v>
      </c>
      <c r="T40">
        <f>VLOOKUP($A40,'MP2-JCCT'!$A$2:$T$192,9,FALSE)</f>
        <v>-27.5180989704285</v>
      </c>
      <c r="U40" s="7">
        <f t="shared" si="8"/>
        <v>0.81421731248402041</v>
      </c>
      <c r="V40">
        <f>VLOOKUP($A40,'MP2-ACCQ'!$A$2:$T$192,9,FALSE)</f>
        <v>-32.278904288771201</v>
      </c>
      <c r="W40" s="7">
        <f t="shared" si="9"/>
        <v>0.95508206174326993</v>
      </c>
      <c r="X40">
        <f>VLOOKUP($A40,'MP2-CBS(TQ)-kJ'!$A$2:$N$192,3,FALSE)</f>
        <v>-33.790367593767485</v>
      </c>
      <c r="Y40" s="7">
        <f t="shared" si="10"/>
        <v>0.9998038861481745</v>
      </c>
    </row>
    <row r="41" spans="1:25" x14ac:dyDescent="0.25">
      <c r="A41" s="3" t="s">
        <v>30</v>
      </c>
      <c r="B41" s="3">
        <f>VLOOKUP($A41,'delta-CCSD(T)-fno-kJ'!$A$2:$I$192,3,FALSE)</f>
        <v>1.7581384442379999</v>
      </c>
      <c r="C41">
        <f>VLOOKUP($A41,'CCSD(T)-CBS'!$A$2:$I$192,2,FALSE)</f>
        <v>-46.164610942012132</v>
      </c>
      <c r="D41">
        <f>VLOOKUP($A41,'MP2-KSVP'!$A$2:$T$192,9,FALSE)</f>
        <v>-22.712284945879901</v>
      </c>
      <c r="E41" s="7">
        <f t="shared" si="0"/>
        <v>0.49198475807386416</v>
      </c>
      <c r="F41">
        <f>VLOOKUP($A41,'MP2-KTZVP'!$A$2:$T$192,9,FALSE)</f>
        <v>-37.904612933177702</v>
      </c>
      <c r="G41" s="7">
        <f t="shared" si="1"/>
        <v>0.82107510839396214</v>
      </c>
      <c r="H41">
        <f>VLOOKUP($A41,'MP2-KTZVPP'!$A$2:$T$192,9,FALSE)</f>
        <v>-39.928580521331803</v>
      </c>
      <c r="I41" s="7">
        <f t="shared" si="2"/>
        <v>0.86491751379615278</v>
      </c>
      <c r="J41">
        <f>VLOOKUP($A41,'MP2-CCD'!$A$2:$T$192,9,FALSE)</f>
        <v>-23.108976057431899</v>
      </c>
      <c r="K41" s="7">
        <f t="shared" si="3"/>
        <v>0.50057772795831279</v>
      </c>
      <c r="L41">
        <f>VLOOKUP($A41,'MP2-CCT'!$A$2:$T$192,9,FALSE)</f>
        <v>-38.764528255649999</v>
      </c>
      <c r="M41" s="7">
        <f t="shared" si="4"/>
        <v>0.83970226250455227</v>
      </c>
      <c r="N41">
        <f>VLOOKUP($A41,'MP2-JCCD'!$A$2:$T$192,9,FALSE)</f>
        <v>-26.218163831705301</v>
      </c>
      <c r="O41" s="7">
        <f t="shared" si="5"/>
        <v>0.56792775454423783</v>
      </c>
      <c r="P41">
        <f>VLOOKUP($A41,'MP2-ACCD'!$A$2:$T$192,9,FALSE)</f>
        <v>-37.209594168770799</v>
      </c>
      <c r="Q41" s="7">
        <f t="shared" si="6"/>
        <v>0.80601987993595725</v>
      </c>
      <c r="R41">
        <f>VLOOKUP($A41,'MP2-MCCT'!$A$2:$T$192,9,FALSE)</f>
        <v>-38.966329453086402</v>
      </c>
      <c r="S41" s="7">
        <f t="shared" si="7"/>
        <v>0.84407360222384265</v>
      </c>
      <c r="T41">
        <f>VLOOKUP($A41,'MP2-JCCT'!$A$2:$T$192,9,FALSE)</f>
        <v>-41.086107285418798</v>
      </c>
      <c r="U41" s="7">
        <f t="shared" si="8"/>
        <v>0.88999141218860267</v>
      </c>
      <c r="V41">
        <f>VLOOKUP($A41,'MP2-ACCQ'!$A$2:$T$192,9,FALSE)</f>
        <v>-46.424803856649199</v>
      </c>
      <c r="W41" s="7">
        <f t="shared" si="9"/>
        <v>1.005636198579988</v>
      </c>
      <c r="X41">
        <f>VLOOKUP($A41,'MP2-CBS(TQ)-kJ'!$A$2:$N$192,3,FALSE)</f>
        <v>-47.922749386251375</v>
      </c>
      <c r="Y41" s="7">
        <f t="shared" si="10"/>
        <v>1.0380841169970578</v>
      </c>
    </row>
    <row r="42" spans="1:25" x14ac:dyDescent="0.25">
      <c r="A42" s="3" t="s">
        <v>208</v>
      </c>
      <c r="B42" s="3">
        <f>VLOOKUP($A42,'delta-CCSD(T)-fno-kJ'!$A$2:$I$192,3,FALSE)</f>
        <v>-0.32877547022300002</v>
      </c>
      <c r="C42">
        <f>VLOOKUP($A42,'CCSD(T)-CBS'!$A$2:$I$192,2,FALSE)</f>
        <v>-40.098474630247551</v>
      </c>
      <c r="D42">
        <f>VLOOKUP($A42,'MP2-KSVP'!$A$2:$T$192,9,FALSE)</f>
        <v>-13.740650023780001</v>
      </c>
      <c r="E42" s="7">
        <f t="shared" si="0"/>
        <v>0.34267263656495783</v>
      </c>
      <c r="F42">
        <f>VLOOKUP($A42,'MP2-KTZVP'!$A$2:$T$192,9,FALSE)</f>
        <v>-30.620944311216199</v>
      </c>
      <c r="G42" s="7">
        <f t="shared" si="1"/>
        <v>0.76364361970312578</v>
      </c>
      <c r="H42">
        <f>VLOOKUP($A42,'MP2-KTZVPP'!$A$2:$T$192,9,FALSE)</f>
        <v>-33.103004221013499</v>
      </c>
      <c r="I42" s="7">
        <f t="shared" si="2"/>
        <v>0.82554273014771618</v>
      </c>
      <c r="J42">
        <f>VLOOKUP($A42,'MP2-CCD'!$A$2:$T$192,9,FALSE)</f>
        <v>-16.2192770765893</v>
      </c>
      <c r="K42" s="7">
        <f t="shared" si="3"/>
        <v>0.40448613634680719</v>
      </c>
      <c r="L42">
        <f>VLOOKUP($A42,'MP2-CCT'!$A$2:$T$192,9,FALSE)</f>
        <v>-31.777133945593501</v>
      </c>
      <c r="M42" s="7">
        <f t="shared" si="4"/>
        <v>0.79247737572598342</v>
      </c>
      <c r="N42">
        <f>VLOOKUP($A42,'MP2-JCCD'!$A$2:$T$192,9,FALSE)</f>
        <v>-18.430600791319598</v>
      </c>
      <c r="O42" s="7">
        <f t="shared" si="5"/>
        <v>0.4596334638978215</v>
      </c>
      <c r="P42">
        <f>VLOOKUP($A42,'MP2-ACCD'!$A$2:$T$192,9,FALSE)</f>
        <v>-30.331266741508401</v>
      </c>
      <c r="Q42" s="7">
        <f t="shared" si="6"/>
        <v>0.75641946535862903</v>
      </c>
      <c r="R42">
        <f>VLOOKUP($A42,'MP2-MCCT'!$A$2:$T$192,9,FALSE)</f>
        <v>-31.438995930611402</v>
      </c>
      <c r="S42" s="7">
        <f t="shared" si="7"/>
        <v>0.7840446855027241</v>
      </c>
      <c r="T42">
        <f>VLOOKUP($A42,'MP2-JCCT'!$A$2:$T$192,9,FALSE)</f>
        <v>-33.415113596826103</v>
      </c>
      <c r="U42" s="7">
        <f t="shared" si="8"/>
        <v>0.83332630243296146</v>
      </c>
      <c r="V42">
        <f>VLOOKUP($A42,'MP2-ACCQ'!$A$2:$T$192,9,FALSE)</f>
        <v>-38.507885130509599</v>
      </c>
      <c r="W42" s="7">
        <f t="shared" si="9"/>
        <v>0.96033291753851102</v>
      </c>
      <c r="X42">
        <f>VLOOKUP($A42,'MP2-CBS(TQ)-kJ'!$A$2:$N$192,3,FALSE)</f>
        <v>-39.76969916002475</v>
      </c>
      <c r="Y42" s="7">
        <f t="shared" si="10"/>
        <v>0.99180079857763981</v>
      </c>
    </row>
    <row r="43" spans="1:25" x14ac:dyDescent="0.25">
      <c r="A43" s="3" t="s">
        <v>209</v>
      </c>
      <c r="B43" s="3">
        <f>VLOOKUP($A43,'delta-CCSD(T)-fno-kJ'!$A$2:$I$192,3,FALSE)</f>
        <v>-0.64486824215399996</v>
      </c>
      <c r="C43">
        <f>VLOOKUP($A43,'CCSD(T)-CBS'!$A$2:$I$192,2,FALSE)</f>
        <v>-29.459489186824385</v>
      </c>
      <c r="D43">
        <f>VLOOKUP($A43,'MP2-KSVP'!$A$2:$T$192,9,FALSE)</f>
        <v>-11.140966461448601</v>
      </c>
      <c r="E43" s="7">
        <f t="shared" si="0"/>
        <v>0.37817921386197506</v>
      </c>
      <c r="F43">
        <f>VLOOKUP($A43,'MP2-KTZVP'!$A$2:$T$192,9,FALSE)</f>
        <v>-21.864410606434099</v>
      </c>
      <c r="G43" s="7">
        <f t="shared" si="1"/>
        <v>0.74218566614565917</v>
      </c>
      <c r="H43">
        <f>VLOOKUP($A43,'MP2-KTZVPP'!$A$2:$T$192,9,FALSE)</f>
        <v>-25.166666063414301</v>
      </c>
      <c r="I43" s="7">
        <f t="shared" si="2"/>
        <v>0.8542804630390527</v>
      </c>
      <c r="J43">
        <f>VLOOKUP($A43,'MP2-CCD'!$A$2:$T$192,9,FALSE)</f>
        <v>-13.298970014955</v>
      </c>
      <c r="K43" s="7">
        <f t="shared" si="3"/>
        <v>0.45143247157533539</v>
      </c>
      <c r="L43">
        <f>VLOOKUP($A43,'MP2-CCT'!$A$2:$T$192,9,FALSE)</f>
        <v>-24.846990213073799</v>
      </c>
      <c r="M43" s="7">
        <f t="shared" si="4"/>
        <v>0.84342909191332804</v>
      </c>
      <c r="N43">
        <f>VLOOKUP($A43,'MP2-JCCD'!$A$2:$T$192,9,FALSE)</f>
        <v>-11.190437989276999</v>
      </c>
      <c r="O43" s="7">
        <f t="shared" si="5"/>
        <v>0.37985852091019517</v>
      </c>
      <c r="P43">
        <f>VLOOKUP($A43,'MP2-ACCD'!$A$2:$T$192,9,FALSE)</f>
        <v>-18.286714324673898</v>
      </c>
      <c r="Q43" s="7">
        <f t="shared" si="6"/>
        <v>0.62074105252485312</v>
      </c>
      <c r="R43">
        <f>VLOOKUP($A43,'MP2-MCCT'!$A$2:$T$192,9,FALSE)</f>
        <v>-22.897014355448199</v>
      </c>
      <c r="S43" s="7">
        <f t="shared" si="7"/>
        <v>0.77723731766838577</v>
      </c>
      <c r="T43">
        <f>VLOOKUP($A43,'MP2-JCCT'!$A$2:$T$192,9,FALSE)</f>
        <v>-23.235274180975701</v>
      </c>
      <c r="U43" s="7">
        <f t="shared" si="8"/>
        <v>0.7887195203427888</v>
      </c>
      <c r="V43">
        <f>VLOOKUP($A43,'MP2-ACCQ'!$A$2:$T$192,9,FALSE)</f>
        <v>-27.484737076183499</v>
      </c>
      <c r="W43" s="7">
        <f t="shared" si="9"/>
        <v>0.93296719783165538</v>
      </c>
      <c r="X43">
        <f>VLOOKUP($A43,'MP2-CBS(TQ)-kJ'!$A$2:$N$192,3,FALSE)</f>
        <v>-28.814620944669596</v>
      </c>
      <c r="Y43" s="7">
        <f t="shared" si="10"/>
        <v>0.978109999190237</v>
      </c>
    </row>
    <row r="44" spans="1:25" x14ac:dyDescent="0.25">
      <c r="A44" s="3" t="s">
        <v>210</v>
      </c>
      <c r="B44" s="3">
        <f>VLOOKUP($A44,'delta-CCSD(T)-fno-kJ'!$A$2:$I$192,3,FALSE)</f>
        <v>-0.67403374280399997</v>
      </c>
      <c r="C44">
        <f>VLOOKUP($A44,'CCSD(T)-CBS'!$A$2:$I$192,2,FALSE)</f>
        <v>-30.323224539192893</v>
      </c>
      <c r="D44">
        <f>VLOOKUP($A44,'MP2-KSVP'!$A$2:$T$192,9,FALSE)</f>
        <v>-10.9185791930232</v>
      </c>
      <c r="E44" s="7">
        <f t="shared" si="0"/>
        <v>0.3600731570915518</v>
      </c>
      <c r="F44">
        <f>VLOOKUP($A44,'MP2-KTZVP'!$A$2:$T$192,9,FALSE)</f>
        <v>-22.4952068913712</v>
      </c>
      <c r="G44" s="7">
        <f t="shared" si="1"/>
        <v>0.74184745300738231</v>
      </c>
      <c r="H44">
        <f>VLOOKUP($A44,'MP2-KTZVPP'!$A$2:$T$192,9,FALSE)</f>
        <v>-25.649929744750601</v>
      </c>
      <c r="I44" s="7">
        <f t="shared" si="2"/>
        <v>0.84588397621097189</v>
      </c>
      <c r="J44">
        <f>VLOOKUP($A44,'MP2-CCD'!$A$2:$T$192,9,FALSE)</f>
        <v>-13.077619838085999</v>
      </c>
      <c r="K44" s="7">
        <f t="shared" si="3"/>
        <v>0.43127404940668895</v>
      </c>
      <c r="L44">
        <f>VLOOKUP($A44,'MP2-CCT'!$A$2:$T$192,9,FALSE)</f>
        <v>-25.151132863715802</v>
      </c>
      <c r="M44" s="7">
        <f t="shared" si="4"/>
        <v>0.82943464113481269</v>
      </c>
      <c r="N44">
        <f>VLOOKUP($A44,'MP2-JCCD'!$A$2:$T$192,9,FALSE)</f>
        <v>-11.5705437831463</v>
      </c>
      <c r="O44" s="7">
        <f t="shared" si="5"/>
        <v>0.38157366041963398</v>
      </c>
      <c r="P44">
        <f>VLOOKUP($A44,'MP2-ACCD'!$A$2:$T$192,9,FALSE)</f>
        <v>-19.1033038663547</v>
      </c>
      <c r="Q44" s="7">
        <f t="shared" si="6"/>
        <v>0.62998919661936348</v>
      </c>
      <c r="R44">
        <f>VLOOKUP($A44,'MP2-MCCT'!$A$2:$T$192,9,FALSE)</f>
        <v>-23.432351286863</v>
      </c>
      <c r="S44" s="7">
        <f t="shared" si="7"/>
        <v>0.77275262255096222</v>
      </c>
      <c r="T44">
        <f>VLOOKUP($A44,'MP2-JCCT'!$A$2:$T$192,9,FALSE)</f>
        <v>-24.057143275825201</v>
      </c>
      <c r="U44" s="7">
        <f t="shared" si="8"/>
        <v>0.79335702720966383</v>
      </c>
      <c r="V44">
        <f>VLOOKUP($A44,'MP2-ACCQ'!$A$2:$T$192,9,FALSE)</f>
        <v>-28.299539531115499</v>
      </c>
      <c r="W44" s="7">
        <f t="shared" si="9"/>
        <v>0.9332628690111181</v>
      </c>
      <c r="X44">
        <f>VLOOKUP($A44,'MP2-CBS(TQ)-kJ'!$A$2:$N$192,3,FALSE)</f>
        <v>-29.649190796388115</v>
      </c>
      <c r="Y44" s="7">
        <f t="shared" si="10"/>
        <v>0.97777169964448918</v>
      </c>
    </row>
    <row r="45" spans="1:25" x14ac:dyDescent="0.25">
      <c r="A45" s="3" t="s">
        <v>211</v>
      </c>
      <c r="B45" s="3">
        <f>VLOOKUP($A45,'delta-CCSD(T)-fno-kJ'!$A$2:$I$192,3,FALSE)</f>
        <v>-0.21081089930999999</v>
      </c>
      <c r="C45">
        <f>VLOOKUP($A45,'CCSD(T)-CBS'!$A$2:$I$192,2,FALSE)</f>
        <v>-39.098968809268058</v>
      </c>
      <c r="D45">
        <f>VLOOKUP($A45,'MP2-KSVP'!$A$2:$T$192,9,FALSE)</f>
        <v>-14.2202965276024</v>
      </c>
      <c r="E45" s="7">
        <f t="shared" si="0"/>
        <v>0.36370004019726493</v>
      </c>
      <c r="F45">
        <f>VLOOKUP($A45,'MP2-KTZVP'!$A$2:$T$192,9,FALSE)</f>
        <v>-30.677156580769999</v>
      </c>
      <c r="G45" s="7">
        <f t="shared" si="1"/>
        <v>0.78460270219449513</v>
      </c>
      <c r="H45">
        <f>VLOOKUP($A45,'MP2-KTZVPP'!$A$2:$T$192,9,FALSE)</f>
        <v>-32.785635823205901</v>
      </c>
      <c r="I45" s="7">
        <f t="shared" si="2"/>
        <v>0.83852942473087322</v>
      </c>
      <c r="J45">
        <f>VLOOKUP($A45,'MP2-CCD'!$A$2:$T$192,9,FALSE)</f>
        <v>-16.557853126564801</v>
      </c>
      <c r="K45" s="7">
        <f t="shared" si="3"/>
        <v>0.4234856731730457</v>
      </c>
      <c r="L45">
        <f>VLOOKUP($A45,'MP2-CCT'!$A$2:$T$192,9,FALSE)</f>
        <v>-31.357556982798101</v>
      </c>
      <c r="M45" s="7">
        <f t="shared" si="4"/>
        <v>0.80200470594930562</v>
      </c>
      <c r="N45">
        <f>VLOOKUP($A45,'MP2-JCCD'!$A$2:$T$192,9,FALSE)</f>
        <v>-18.4674109473982</v>
      </c>
      <c r="O45" s="7">
        <f t="shared" si="5"/>
        <v>0.47232475714348421</v>
      </c>
      <c r="P45">
        <f>VLOOKUP($A45,'MP2-ACCD'!$A$2:$T$192,9,FALSE)</f>
        <v>-30.099417782575099</v>
      </c>
      <c r="Q45" s="7">
        <f t="shared" si="6"/>
        <v>0.76982638415364812</v>
      </c>
      <c r="R45">
        <f>VLOOKUP($A45,'MP2-MCCT'!$A$2:$T$192,9,FALSE)</f>
        <v>-30.922901835625002</v>
      </c>
      <c r="S45" s="7">
        <f t="shared" si="7"/>
        <v>0.79088791283659143</v>
      </c>
      <c r="T45">
        <f>VLOOKUP($A45,'MP2-JCCT'!$A$2:$T$192,9,FALSE)</f>
        <v>-32.990394709898503</v>
      </c>
      <c r="U45" s="7">
        <f t="shared" si="8"/>
        <v>0.8437663630166744</v>
      </c>
      <c r="V45">
        <f>VLOOKUP($A45,'MP2-ACCQ'!$A$2:$T$192,9,FALSE)</f>
        <v>-37.713340125058501</v>
      </c>
      <c r="W45" s="7">
        <f t="shared" si="9"/>
        <v>0.9645609915962513</v>
      </c>
      <c r="X45">
        <f>VLOOKUP($A45,'MP2-CBS(TQ)-kJ'!$A$2:$N$192,3,FALSE)</f>
        <v>-38.88815790995811</v>
      </c>
      <c r="Y45" s="7">
        <f t="shared" si="10"/>
        <v>0.99460827470058555</v>
      </c>
    </row>
    <row r="46" spans="1:25" x14ac:dyDescent="0.25">
      <c r="A46" s="3" t="s">
        <v>212</v>
      </c>
      <c r="B46" s="3">
        <f>VLOOKUP($A46,'delta-CCSD(T)-fno-kJ'!$A$2:$I$192,3,FALSE)</f>
        <v>7.121742733964</v>
      </c>
      <c r="C46">
        <f>VLOOKUP($A46,'CCSD(T)-CBS'!$A$2:$I$192,2,FALSE)</f>
        <v>-56.577737721429003</v>
      </c>
      <c r="D46">
        <f>VLOOKUP($A46,'MP2-KSVP'!$A$2:$T$192,9,FALSE)</f>
        <v>-40.876641949286203</v>
      </c>
      <c r="E46" s="7">
        <f t="shared" si="0"/>
        <v>0.72248632758258979</v>
      </c>
      <c r="F46">
        <f>VLOOKUP($A46,'MP2-KTZVP'!$A$2:$T$192,9,FALSE)</f>
        <v>-54.738783054697599</v>
      </c>
      <c r="G46" s="7">
        <f t="shared" si="1"/>
        <v>0.96749685051413969</v>
      </c>
      <c r="H46">
        <f>VLOOKUP($A46,'MP2-KTZVPP'!$A$2:$T$192,9,FALSE)</f>
        <v>-56.709728518867401</v>
      </c>
      <c r="I46" s="7">
        <f t="shared" si="2"/>
        <v>1.0023329104830645</v>
      </c>
      <c r="J46">
        <f>VLOOKUP($A46,'MP2-CCD'!$A$2:$T$192,9,FALSE)</f>
        <v>-42.897714964602898</v>
      </c>
      <c r="K46" s="7">
        <f t="shared" si="3"/>
        <v>0.75820838181649752</v>
      </c>
      <c r="L46">
        <f>VLOOKUP($A46,'MP2-CCT'!$A$2:$T$192,9,FALSE)</f>
        <v>-55.9796452362026</v>
      </c>
      <c r="M46" s="7">
        <f t="shared" si="4"/>
        <v>0.98942883704238549</v>
      </c>
      <c r="N46">
        <f>VLOOKUP($A46,'MP2-JCCD'!$A$2:$T$192,9,FALSE)</f>
        <v>-44.886022585047002</v>
      </c>
      <c r="O46" s="7">
        <f t="shared" si="5"/>
        <v>0.79335131436417039</v>
      </c>
      <c r="P46">
        <f>VLOOKUP($A46,'MP2-ACCD'!$A$2:$T$192,9,FALSE)</f>
        <v>-55.148917365027501</v>
      </c>
      <c r="Q46" s="7">
        <f t="shared" si="6"/>
        <v>0.9747458909821286</v>
      </c>
      <c r="R46">
        <f>VLOOKUP($A46,'MP2-MCCT'!$A$2:$T$192,9,FALSE)</f>
        <v>-55.969591258237301</v>
      </c>
      <c r="S46" s="7">
        <f t="shared" si="7"/>
        <v>0.98925113502794992</v>
      </c>
      <c r="T46">
        <f>VLOOKUP($A46,'MP2-JCCT'!$A$2:$T$192,9,FALSE)</f>
        <v>-58.503717530776797</v>
      </c>
      <c r="U46" s="7">
        <f t="shared" si="8"/>
        <v>1.0340413011709784</v>
      </c>
      <c r="V46">
        <f>VLOOKUP($A46,'MP2-ACCQ'!$A$2:$T$192,9,FALSE)</f>
        <v>-62.704163995425702</v>
      </c>
      <c r="W46" s="7">
        <f t="shared" si="9"/>
        <v>1.1082833375940426</v>
      </c>
      <c r="X46">
        <f>VLOOKUP($A46,'MP2-CBS(TQ)-kJ'!$A$2:$N$192,3,FALSE)</f>
        <v>-63.69948045539325</v>
      </c>
      <c r="Y46" s="7">
        <f t="shared" si="10"/>
        <v>1.1258753534655179</v>
      </c>
    </row>
    <row r="47" spans="1:25" x14ac:dyDescent="0.25">
      <c r="A47" s="3" t="s">
        <v>213</v>
      </c>
      <c r="B47" s="3">
        <f>VLOOKUP($A47,'delta-CCSD(T)-fno-kJ'!$A$2:$I$192,3,FALSE)</f>
        <v>6.2590023391310003</v>
      </c>
      <c r="C47">
        <f>VLOOKUP($A47,'CCSD(T)-CBS'!$A$2:$I$192,2,FALSE)</f>
        <v>-53.636323308944611</v>
      </c>
      <c r="D47">
        <f>VLOOKUP($A47,'MP2-KSVP'!$A$2:$T$192,9,FALSE)</f>
        <v>-37.771274817267297</v>
      </c>
      <c r="E47" s="7">
        <f t="shared" si="0"/>
        <v>0.70421073793043543</v>
      </c>
      <c r="F47">
        <f>VLOOKUP($A47,'MP2-KTZVP'!$A$2:$T$192,9,FALSE)</f>
        <v>-51.0977445366862</v>
      </c>
      <c r="G47" s="7">
        <f t="shared" si="1"/>
        <v>0.95267052967750554</v>
      </c>
      <c r="H47">
        <f>VLOOKUP($A47,'MP2-KTZVPP'!$A$2:$T$192,9,FALSE)</f>
        <v>-53.0542721267351</v>
      </c>
      <c r="I47" s="7">
        <f t="shared" si="2"/>
        <v>0.98914819013866961</v>
      </c>
      <c r="J47">
        <f>VLOOKUP($A47,'MP2-CCD'!$A$2:$T$192,9,FALSE)</f>
        <v>-39.781865531417502</v>
      </c>
      <c r="K47" s="7">
        <f t="shared" si="3"/>
        <v>0.74169635570049064</v>
      </c>
      <c r="L47">
        <f>VLOOKUP($A47,'MP2-CCT'!$A$2:$T$192,9,FALSE)</f>
        <v>-52.409496174760598</v>
      </c>
      <c r="M47" s="7">
        <f t="shared" si="4"/>
        <v>0.97712693453804611</v>
      </c>
      <c r="N47">
        <f>VLOOKUP($A47,'MP2-JCCD'!$A$2:$T$192,9,FALSE)</f>
        <v>-41.566604084821698</v>
      </c>
      <c r="O47" s="7">
        <f t="shared" si="5"/>
        <v>0.77497116730761972</v>
      </c>
      <c r="P47">
        <f>VLOOKUP($A47,'MP2-ACCD'!$A$2:$T$192,9,FALSE)</f>
        <v>-51.585155297563098</v>
      </c>
      <c r="Q47" s="7">
        <f t="shared" si="6"/>
        <v>0.96175785578055362</v>
      </c>
      <c r="R47">
        <f>VLOOKUP($A47,'MP2-MCCT'!$A$2:$T$192,9,FALSE)</f>
        <v>-52.302177902887998</v>
      </c>
      <c r="S47" s="7">
        <f t="shared" si="7"/>
        <v>0.97512608389706446</v>
      </c>
      <c r="T47">
        <f>VLOOKUP($A47,'MP2-JCCT'!$A$2:$T$192,9,FALSE)</f>
        <v>-54.7803451604576</v>
      </c>
      <c r="U47" s="7">
        <f t="shared" si="8"/>
        <v>1.021329236997164</v>
      </c>
      <c r="V47">
        <f>VLOOKUP($A47,'MP2-ACCQ'!$A$2:$T$192,9,FALSE)</f>
        <v>-58.908608100338803</v>
      </c>
      <c r="W47" s="7">
        <f t="shared" si="9"/>
        <v>1.0982969090000052</v>
      </c>
      <c r="X47">
        <f>VLOOKUP($A47,'MP2-CBS(TQ)-kJ'!$A$2:$N$192,3,FALSE)</f>
        <v>-59.89532564807601</v>
      </c>
      <c r="Y47" s="7">
        <f t="shared" si="10"/>
        <v>1.1166933516878035</v>
      </c>
    </row>
    <row r="48" spans="1:25" x14ac:dyDescent="0.25">
      <c r="A48" s="3" t="s">
        <v>214</v>
      </c>
      <c r="B48" s="3">
        <f>VLOOKUP($A48,'delta-CCSD(T)-fno-kJ'!$A$2:$I$192,3,FALSE)</f>
        <v>7.2872931323680001</v>
      </c>
      <c r="C48">
        <f>VLOOKUP($A48,'CCSD(T)-CBS'!$A$2:$I$192,2,FALSE)</f>
        <v>-56.734561215341273</v>
      </c>
      <c r="D48">
        <f>VLOOKUP($A48,'MP2-KSVP'!$A$2:$T$192,9,FALSE)</f>
        <v>-40.810957540731401</v>
      </c>
      <c r="E48" s="7">
        <f t="shared" si="0"/>
        <v>0.7193315091629886</v>
      </c>
      <c r="F48">
        <f>VLOOKUP($A48,'MP2-KTZVP'!$A$2:$T$192,9,FALSE)</f>
        <v>-54.836857298077902</v>
      </c>
      <c r="G48" s="7">
        <f t="shared" si="1"/>
        <v>0.9665511836769044</v>
      </c>
      <c r="H48">
        <f>VLOOKUP($A48,'MP2-KTZVPP'!$A$2:$T$192,9,FALSE)</f>
        <v>-56.950199917881299</v>
      </c>
      <c r="I48" s="7">
        <f t="shared" si="2"/>
        <v>1.0038008349394216</v>
      </c>
      <c r="J48">
        <f>VLOOKUP($A48,'MP2-CCD'!$A$2:$T$192,9,FALSE)</f>
        <v>-42.880051685616799</v>
      </c>
      <c r="K48" s="7">
        <f t="shared" si="3"/>
        <v>0.75580123943960009</v>
      </c>
      <c r="L48">
        <f>VLOOKUP($A48,'MP2-CCT'!$A$2:$T$192,9,FALSE)</f>
        <v>-56.2796163033453</v>
      </c>
      <c r="M48" s="7">
        <f t="shared" si="4"/>
        <v>0.99198116805258818</v>
      </c>
      <c r="N48">
        <f>VLOOKUP($A48,'MP2-JCCD'!$A$2:$T$192,9,FALSE)</f>
        <v>-44.704262411741603</v>
      </c>
      <c r="O48" s="7">
        <f t="shared" si="5"/>
        <v>0.78795466914888868</v>
      </c>
      <c r="P48">
        <f>VLOOKUP($A48,'MP2-ACCD'!$A$2:$T$192,9,FALSE)</f>
        <v>-55.496840897174899</v>
      </c>
      <c r="Q48" s="7">
        <f t="shared" si="6"/>
        <v>0.97818401532236243</v>
      </c>
      <c r="R48">
        <f>VLOOKUP($A48,'MP2-MCCT'!$A$2:$T$192,9,FALSE)</f>
        <v>-56.200040370909598</v>
      </c>
      <c r="S48" s="7">
        <f t="shared" si="7"/>
        <v>0.99057856740263039</v>
      </c>
      <c r="T48">
        <f>VLOOKUP($A48,'MP2-JCCT'!$A$2:$T$192,9,FALSE)</f>
        <v>-58.750080725669697</v>
      </c>
      <c r="U48" s="7">
        <f t="shared" si="8"/>
        <v>1.0355254269558609</v>
      </c>
      <c r="V48">
        <f>VLOOKUP($A48,'MP2-ACCQ'!$A$2:$T$192,9,FALSE)</f>
        <v>-63.025505621382997</v>
      </c>
      <c r="W48" s="7">
        <f t="shared" si="9"/>
        <v>1.1108838117591826</v>
      </c>
      <c r="X48">
        <f>VLOOKUP($A48,'MP2-CBS(TQ)-kJ'!$A$2:$N$192,3,FALSE)</f>
        <v>-64.021854347710232</v>
      </c>
      <c r="Y48" s="7">
        <f t="shared" si="10"/>
        <v>1.1284453951218441</v>
      </c>
    </row>
    <row r="49" spans="1:25" x14ac:dyDescent="0.25">
      <c r="A49" s="3" t="s">
        <v>215</v>
      </c>
      <c r="B49" s="3">
        <f>VLOOKUP($A49,'delta-CCSD(T)-fno-kJ'!$A$2:$I$192,3,FALSE)</f>
        <v>6.9279906139519998</v>
      </c>
      <c r="C49">
        <f>VLOOKUP($A49,'CCSD(T)-CBS'!$A$2:$I$192,2,FALSE)</f>
        <v>-54.057330166166139</v>
      </c>
      <c r="D49">
        <f>VLOOKUP($A49,'MP2-KSVP'!$A$2:$T$192,9,FALSE)</f>
        <v>-38.711895119338202</v>
      </c>
      <c r="E49" s="7">
        <f t="shared" si="0"/>
        <v>0.71612665665030439</v>
      </c>
      <c r="F49">
        <f>VLOOKUP($A49,'MP2-KTZVP'!$A$2:$T$192,9,FALSE)</f>
        <v>-52.173989162548501</v>
      </c>
      <c r="G49" s="7">
        <f t="shared" si="1"/>
        <v>0.96516030300001021</v>
      </c>
      <c r="H49">
        <f>VLOOKUP($A49,'MP2-KTZVPP'!$A$2:$T$192,9,FALSE)</f>
        <v>-54.037427715282497</v>
      </c>
      <c r="I49" s="7">
        <f t="shared" si="2"/>
        <v>0.99963182697291075</v>
      </c>
      <c r="J49">
        <f>VLOOKUP($A49,'MP2-CCD'!$A$2:$T$192,9,FALSE)</f>
        <v>-40.756338061044801</v>
      </c>
      <c r="K49" s="7">
        <f t="shared" si="3"/>
        <v>0.75394655888044071</v>
      </c>
      <c r="L49">
        <f>VLOOKUP($A49,'MP2-CCT'!$A$2:$T$192,9,FALSE)</f>
        <v>-53.336117676351797</v>
      </c>
      <c r="M49" s="7">
        <f t="shared" si="4"/>
        <v>0.98665837754847652</v>
      </c>
      <c r="N49">
        <f>VLOOKUP($A49,'MP2-JCCD'!$A$2:$T$192,9,FALSE)</f>
        <v>-42.430546934001498</v>
      </c>
      <c r="O49" s="7">
        <f t="shared" si="5"/>
        <v>0.7849175459382618</v>
      </c>
      <c r="P49">
        <f>VLOOKUP($A49,'MP2-ACCD'!$A$2:$T$192,9,FALSE)</f>
        <v>-52.654876279817003</v>
      </c>
      <c r="Q49" s="7">
        <f t="shared" si="6"/>
        <v>0.97405617550777757</v>
      </c>
      <c r="R49">
        <f>VLOOKUP($A49,'MP2-MCCT'!$A$2:$T$192,9,FALSE)</f>
        <v>-53.265572806487</v>
      </c>
      <c r="S49" s="7">
        <f t="shared" si="7"/>
        <v>0.985353376549575</v>
      </c>
      <c r="T49">
        <f>VLOOKUP($A49,'MP2-JCCT'!$A$2:$T$192,9,FALSE)</f>
        <v>-55.845749867697201</v>
      </c>
      <c r="U49" s="7">
        <f t="shared" si="8"/>
        <v>1.0330837593353883</v>
      </c>
      <c r="V49">
        <f>VLOOKUP($A49,'MP2-ACCQ'!$A$2:$T$192,9,FALSE)</f>
        <v>-59.998699209458501</v>
      </c>
      <c r="W49" s="7">
        <f t="shared" si="9"/>
        <v>1.1099086659483415</v>
      </c>
      <c r="X49">
        <f>VLOOKUP($A49,'MP2-CBS(TQ)-kJ'!$A$2:$N$192,3,FALSE)</f>
        <v>-60.98532078011695</v>
      </c>
      <c r="Y49" s="7">
        <f t="shared" si="10"/>
        <v>1.1281600588237515</v>
      </c>
    </row>
    <row r="50" spans="1:25" x14ac:dyDescent="0.25">
      <c r="A50" s="3" t="s">
        <v>216</v>
      </c>
      <c r="B50" s="3">
        <f>VLOOKUP($A50,'delta-CCSD(T)-fno-kJ'!$A$2:$I$192,3,FALSE)</f>
        <v>6.9142724788459997</v>
      </c>
      <c r="C50">
        <f>VLOOKUP($A50,'CCSD(T)-CBS'!$A$2:$I$192,2,FALSE)</f>
        <v>-55.500800196006821</v>
      </c>
      <c r="D50">
        <f>VLOOKUP($A50,'MP2-KSVP'!$A$2:$T$192,9,FALSE)</f>
        <v>-38.407149220778599</v>
      </c>
      <c r="E50" s="7">
        <f t="shared" si="0"/>
        <v>0.69201072930732122</v>
      </c>
      <c r="F50">
        <f>VLOOKUP($A50,'MP2-KTZVP'!$A$2:$T$192,9,FALSE)</f>
        <v>-53.411275179117297</v>
      </c>
      <c r="G50" s="7">
        <f t="shared" si="1"/>
        <v>0.96235144341144363</v>
      </c>
      <c r="H50">
        <f>VLOOKUP($A50,'MP2-KTZVPP'!$A$2:$T$192,9,FALSE)</f>
        <v>-55.321435373786898</v>
      </c>
      <c r="I50" s="7">
        <f t="shared" si="2"/>
        <v>0.99676824799666885</v>
      </c>
      <c r="J50">
        <f>VLOOKUP($A50,'MP2-CCD'!$A$2:$T$192,9,FALSE)</f>
        <v>-41.029061599339698</v>
      </c>
      <c r="K50" s="7">
        <f t="shared" si="3"/>
        <v>0.73925171266794931</v>
      </c>
      <c r="L50">
        <f>VLOOKUP($A50,'MP2-CCT'!$A$2:$T$192,9,FALSE)</f>
        <v>-54.494845077542401</v>
      </c>
      <c r="M50" s="7">
        <f t="shared" si="4"/>
        <v>0.98187494387627228</v>
      </c>
      <c r="N50">
        <f>VLOOKUP($A50,'MP2-JCCD'!$A$2:$T$192,9,FALSE)</f>
        <v>-43.299668860836398</v>
      </c>
      <c r="O50" s="7">
        <f t="shared" si="5"/>
        <v>0.78016296536120444</v>
      </c>
      <c r="P50">
        <f>VLOOKUP($A50,'MP2-ACCD'!$A$2:$T$192,9,FALSE)</f>
        <v>-54.216695125520701</v>
      </c>
      <c r="Q50" s="7">
        <f t="shared" si="6"/>
        <v>0.97686330528656939</v>
      </c>
      <c r="R50">
        <f>VLOOKUP($A50,'MP2-MCCT'!$A$2:$T$192,9,FALSE)</f>
        <v>-54.595858124008203</v>
      </c>
      <c r="S50" s="7">
        <f t="shared" si="7"/>
        <v>0.98369497252647309</v>
      </c>
      <c r="T50">
        <f>VLOOKUP($A50,'MP2-JCCT'!$A$2:$T$192,9,FALSE)</f>
        <v>-57.248015022649703</v>
      </c>
      <c r="U50" s="7">
        <f t="shared" si="8"/>
        <v>1.031480894337963</v>
      </c>
      <c r="V50">
        <f>VLOOKUP($A50,'MP2-ACCQ'!$A$2:$T$192,9,FALSE)</f>
        <v>-61.452445745718499</v>
      </c>
      <c r="W50" s="7">
        <f t="shared" si="9"/>
        <v>1.1072353106386363</v>
      </c>
      <c r="X50">
        <f>VLOOKUP($A50,'MP2-CBS(TQ)-kJ'!$A$2:$N$192,3,FALSE)</f>
        <v>-62.415072674853775</v>
      </c>
      <c r="Y50" s="7">
        <f t="shared" si="10"/>
        <v>1.1245796899220999</v>
      </c>
    </row>
    <row r="51" spans="1:25" x14ac:dyDescent="0.25">
      <c r="A51" s="3" t="s">
        <v>217</v>
      </c>
      <c r="B51" s="3">
        <f>VLOOKUP($A51,'delta-CCSD(T)-fno-kJ'!$A$2:$I$192,3,FALSE)</f>
        <v>7.1468141349350001</v>
      </c>
      <c r="C51">
        <f>VLOOKUP($A51,'CCSD(T)-CBS'!$A$2:$I$192,2,FALSE)</f>
        <v>-55.599655222494675</v>
      </c>
      <c r="D51">
        <f>VLOOKUP($A51,'MP2-KSVP'!$A$2:$T$192,9,FALSE)</f>
        <v>-38.777424580097701</v>
      </c>
      <c r="E51" s="7">
        <f t="shared" si="0"/>
        <v>0.69744001873610562</v>
      </c>
      <c r="F51">
        <f>VLOOKUP($A51,'MP2-KTZVP'!$A$2:$T$192,9,FALSE)</f>
        <v>-53.8745113916302</v>
      </c>
      <c r="G51" s="7">
        <f t="shared" si="1"/>
        <v>0.96897204085239519</v>
      </c>
      <c r="H51">
        <f>VLOOKUP($A51,'MP2-KTZVPP'!$A$2:$T$192,9,FALSE)</f>
        <v>-55.6283551182959</v>
      </c>
      <c r="I51" s="7">
        <f t="shared" si="2"/>
        <v>1.0005161883771829</v>
      </c>
      <c r="J51">
        <f>VLOOKUP($A51,'MP2-CCD'!$A$2:$T$192,9,FALSE)</f>
        <v>-41.298514443134401</v>
      </c>
      <c r="K51" s="7">
        <f t="shared" si="3"/>
        <v>0.74278364277384445</v>
      </c>
      <c r="L51">
        <f>VLOOKUP($A51,'MP2-CCT'!$A$2:$T$192,9,FALSE)</f>
        <v>-54.747222083694297</v>
      </c>
      <c r="M51" s="7">
        <f t="shared" si="4"/>
        <v>0.98466837365467152</v>
      </c>
      <c r="N51">
        <f>VLOOKUP($A51,'MP2-JCCD'!$A$2:$T$192,9,FALSE)</f>
        <v>-43.778353614847603</v>
      </c>
      <c r="O51" s="7">
        <f t="shared" si="5"/>
        <v>0.78738534330219412</v>
      </c>
      <c r="P51">
        <f>VLOOKUP($A51,'MP2-ACCD'!$A$2:$T$192,9,FALSE)</f>
        <v>-54.634334793342902</v>
      </c>
      <c r="Q51" s="7">
        <f t="shared" si="6"/>
        <v>0.98263801411557639</v>
      </c>
      <c r="R51">
        <f>VLOOKUP($A51,'MP2-MCCT'!$A$2:$T$192,9,FALSE)</f>
        <v>-54.967088450308196</v>
      </c>
      <c r="S51" s="7">
        <f t="shared" si="7"/>
        <v>0.98862282923059286</v>
      </c>
      <c r="T51">
        <f>VLOOKUP($A51,'MP2-JCCT'!$A$2:$T$192,9,FALSE)</f>
        <v>-57.622403971742997</v>
      </c>
      <c r="U51" s="7">
        <f t="shared" si="8"/>
        <v>1.0363805987852592</v>
      </c>
      <c r="V51">
        <f>VLOOKUP($A51,'MP2-ACCQ'!$A$2:$T$192,9,FALSE)</f>
        <v>-61.799777974838698</v>
      </c>
      <c r="W51" s="7">
        <f t="shared" si="9"/>
        <v>1.1115136906430951</v>
      </c>
      <c r="X51">
        <f>VLOOKUP($A51,'MP2-CBS(TQ)-kJ'!$A$2:$N$192,3,FALSE)</f>
        <v>-62.746469357428531</v>
      </c>
      <c r="Y51" s="7">
        <f t="shared" si="10"/>
        <v>1.1285406196555401</v>
      </c>
    </row>
    <row r="52" spans="1:25" x14ac:dyDescent="0.25">
      <c r="A52" s="3" t="s">
        <v>218</v>
      </c>
      <c r="B52" s="3">
        <f>VLOOKUP($A52,'delta-CCSD(T)-fno-kJ'!$A$2:$I$192,3,FALSE)</f>
        <v>1.2195805828240001</v>
      </c>
      <c r="C52">
        <f>VLOOKUP($A52,'CCSD(T)-CBS'!$A$2:$I$192,2,FALSE)</f>
        <v>-47.251897821111015</v>
      </c>
      <c r="D52">
        <f>VLOOKUP($A52,'MP2-KSVP'!$A$2:$T$192,9,FALSE)</f>
        <v>-21.794797153203099</v>
      </c>
      <c r="E52" s="7">
        <f t="shared" si="0"/>
        <v>0.46124702198661122</v>
      </c>
      <c r="F52">
        <f>VLOOKUP($A52,'MP2-KTZVP'!$A$2:$T$192,9,FALSE)</f>
        <v>-38.071697282457997</v>
      </c>
      <c r="G52" s="7">
        <f t="shared" si="1"/>
        <v>0.80571784495496968</v>
      </c>
      <c r="H52">
        <f>VLOOKUP($A52,'MP2-KTZVPP'!$A$2:$T$192,9,FALSE)</f>
        <v>-40.1212235881111</v>
      </c>
      <c r="I52" s="7">
        <f t="shared" si="2"/>
        <v>0.84909232090538167</v>
      </c>
      <c r="J52">
        <f>VLOOKUP($A52,'MP2-CCD'!$A$2:$T$192,9,FALSE)</f>
        <v>-22.787768855050899</v>
      </c>
      <c r="K52" s="7">
        <f t="shared" si="3"/>
        <v>0.48226145204415199</v>
      </c>
      <c r="L52">
        <f>VLOOKUP($A52,'MP2-CCT'!$A$2:$T$192,9,FALSE)</f>
        <v>-39.431966588757199</v>
      </c>
      <c r="M52" s="7">
        <f t="shared" si="4"/>
        <v>0.83450545707266688</v>
      </c>
      <c r="N52">
        <f>VLOOKUP($A52,'MP2-JCCD'!$A$2:$T$192,9,FALSE)</f>
        <v>-24.934991394207401</v>
      </c>
      <c r="O52" s="7">
        <f t="shared" si="5"/>
        <v>0.52770349010335504</v>
      </c>
      <c r="P52">
        <f>VLOOKUP($A52,'MP2-ACCD'!$A$2:$T$192,9,FALSE)</f>
        <v>-40.254383053264696</v>
      </c>
      <c r="Q52" s="7">
        <f t="shared" si="6"/>
        <v>0.85191039745455477</v>
      </c>
      <c r="R52">
        <f>VLOOKUP($A52,'MP2-MCCT'!$A$2:$T$192,9,FALSE)</f>
        <v>-38.962356773136896</v>
      </c>
      <c r="S52" s="7">
        <f t="shared" si="7"/>
        <v>0.82456702417843308</v>
      </c>
      <c r="T52">
        <f>VLOOKUP($A52,'MP2-JCCT'!$A$2:$T$192,9,FALSE)</f>
        <v>-42.808817529318702</v>
      </c>
      <c r="U52" s="7">
        <f t="shared" si="8"/>
        <v>0.9059703314221752</v>
      </c>
      <c r="V52">
        <f>VLOOKUP($A52,'MP2-ACCQ'!$A$2:$T$192,9,FALSE)</f>
        <v>-47.404906895273299</v>
      </c>
      <c r="W52" s="7">
        <f t="shared" si="9"/>
        <v>1.0032381572215692</v>
      </c>
      <c r="X52">
        <f>VLOOKUP($A52,'MP2-CBS(TQ)-kJ'!$A$2:$N$192,3,FALSE)</f>
        <v>-48.471478403935841</v>
      </c>
      <c r="Y52" s="7">
        <f t="shared" si="10"/>
        <v>1.0258101925861685</v>
      </c>
    </row>
    <row r="53" spans="1:25" x14ac:dyDescent="0.25">
      <c r="A53" s="3" t="s">
        <v>219</v>
      </c>
      <c r="B53" s="3">
        <f>VLOOKUP($A53,'delta-CCSD(T)-fno-kJ'!$A$2:$I$192,3,FALSE)</f>
        <v>0.67920326303699996</v>
      </c>
      <c r="C53">
        <f>VLOOKUP($A53,'CCSD(T)-CBS'!$A$2:$I$192,2,FALSE)</f>
        <v>-42.956040463326644</v>
      </c>
      <c r="D53">
        <f>VLOOKUP($A53,'MP2-KSVP'!$A$2:$T$192,9,FALSE)</f>
        <v>-19.2133108422987</v>
      </c>
      <c r="E53" s="7">
        <f t="shared" si="0"/>
        <v>0.44727844175260756</v>
      </c>
      <c r="F53">
        <f>VLOOKUP($A53,'MP2-KTZVP'!$A$2:$T$192,9,FALSE)</f>
        <v>-34.126738422574299</v>
      </c>
      <c r="G53" s="7">
        <f t="shared" si="1"/>
        <v>0.79445726501979885</v>
      </c>
      <c r="H53">
        <f>VLOOKUP($A53,'MP2-KTZVPP'!$A$2:$T$192,9,FALSE)</f>
        <v>-35.667136418494501</v>
      </c>
      <c r="I53" s="7">
        <f t="shared" si="2"/>
        <v>0.83031713430256715</v>
      </c>
      <c r="J53">
        <f>VLOOKUP($A53,'MP2-CCD'!$A$2:$T$192,9,FALSE)</f>
        <v>-19.851517914208198</v>
      </c>
      <c r="K53" s="7">
        <f t="shared" si="3"/>
        <v>0.46213565543025931</v>
      </c>
      <c r="L53">
        <f>VLOOKUP($A53,'MP2-CCT'!$A$2:$T$192,9,FALSE)</f>
        <v>-35.0086235059714</v>
      </c>
      <c r="M53" s="7">
        <f t="shared" si="4"/>
        <v>0.81498720851284501</v>
      </c>
      <c r="N53">
        <f>VLOOKUP($A53,'MP2-JCCD'!$A$2:$T$192,9,FALSE)</f>
        <v>-21.6675596461805</v>
      </c>
      <c r="O53" s="7">
        <f t="shared" si="5"/>
        <v>0.50441240422703748</v>
      </c>
      <c r="P53">
        <f>VLOOKUP($A53,'MP2-ACCD'!$A$2:$T$192,9,FALSE)</f>
        <v>-36.065158232508701</v>
      </c>
      <c r="Q53" s="7">
        <f t="shared" si="6"/>
        <v>0.83958292811692048</v>
      </c>
      <c r="R53">
        <f>VLOOKUP($A53,'MP2-MCCT'!$A$2:$T$192,9,FALSE)</f>
        <v>-34.524273282632699</v>
      </c>
      <c r="S53" s="7">
        <f t="shared" si="7"/>
        <v>0.80371172273448954</v>
      </c>
      <c r="T53">
        <f>VLOOKUP($A53,'MP2-JCCT'!$A$2:$T$192,9,FALSE)</f>
        <v>-38.261956816428203</v>
      </c>
      <c r="U53" s="7">
        <f t="shared" si="8"/>
        <v>0.89072354909186813</v>
      </c>
      <c r="V53">
        <f>VLOOKUP($A53,'MP2-ACCQ'!$A$2:$T$192,9,FALSE)</f>
        <v>-42.600681793638699</v>
      </c>
      <c r="W53" s="7">
        <f t="shared" si="9"/>
        <v>0.99172738767691293</v>
      </c>
      <c r="X53">
        <f>VLOOKUP($A53,'MP2-CBS(TQ)-kJ'!$A$2:$N$192,3,FALSE)</f>
        <v>-43.635243726364024</v>
      </c>
      <c r="Y53" s="7">
        <f t="shared" si="10"/>
        <v>1.0158115891434929</v>
      </c>
    </row>
    <row r="54" spans="1:25" x14ac:dyDescent="0.25">
      <c r="A54" s="3" t="s">
        <v>220</v>
      </c>
      <c r="B54" s="3">
        <f>VLOOKUP($A54,'delta-CCSD(T)-fno-kJ'!$A$2:$I$192,3,FALSE)</f>
        <v>0</v>
      </c>
      <c r="C54">
        <f>VLOOKUP($A54,'CCSD(T)-CBS'!$A$2:$I$192,2,FALSE)</f>
        <v>508.42839588281822</v>
      </c>
      <c r="D54">
        <f>VLOOKUP($A54,'MP2-KSVP'!$A$2:$T$192,9,FALSE)</f>
        <v>-46.375894450007202</v>
      </c>
      <c r="E54" s="7">
        <f t="shared" si="0"/>
        <v>-9.1214209956707148E-2</v>
      </c>
      <c r="F54">
        <f>VLOOKUP($A54,'MP2-KTZVP'!$A$2:$T$192,9,FALSE)</f>
        <v>-63.944740232931203</v>
      </c>
      <c r="G54" s="7">
        <f t="shared" si="1"/>
        <v>-0.12576941168264152</v>
      </c>
      <c r="H54">
        <f>VLOOKUP($A54,'MP2-KTZVPP'!$A$2:$T$192,9,FALSE)</f>
        <v>-66.159526599884302</v>
      </c>
      <c r="I54" s="7">
        <f t="shared" si="2"/>
        <v>-0.13012555383537752</v>
      </c>
      <c r="J54">
        <f>VLOOKUP($A54,'MP2-CCD'!$A$2:$T$192,9,FALSE)</f>
        <v>-48.208275141062202</v>
      </c>
      <c r="K54" s="7">
        <f t="shared" si="3"/>
        <v>-9.4818219303732923E-2</v>
      </c>
      <c r="L54">
        <f>VLOOKUP($A54,'MP2-CCT'!$A$2:$T$192,9,FALSE)</f>
        <v>-65.688380645557203</v>
      </c>
      <c r="M54" s="7">
        <f t="shared" si="4"/>
        <v>-0.12919888263026316</v>
      </c>
      <c r="N54">
        <f>VLOOKUP($A54,'MP2-JCCD'!$A$2:$T$192,9,FALSE)</f>
        <v>-51.723450681696399</v>
      </c>
      <c r="O54" s="7">
        <f t="shared" si="5"/>
        <v>-0.10173202578877506</v>
      </c>
      <c r="P54">
        <f>VLOOKUP($A54,'MP2-ACCD'!$A$2:$T$192,9,FALSE)</f>
        <v>-68.107557762946996</v>
      </c>
      <c r="Q54" s="7">
        <f t="shared" si="6"/>
        <v>-0.13395702976952592</v>
      </c>
      <c r="R54">
        <f>VLOOKUP($A54,'MP2-MCCT'!$A$2:$T$192,9,FALSE)</f>
        <v>-65.405795494425206</v>
      </c>
      <c r="S54" s="7">
        <f t="shared" si="7"/>
        <v>-0.12864308135436997</v>
      </c>
      <c r="T54">
        <f>VLOOKUP($A54,'MP2-JCCT'!$A$2:$T$192,9,FALSE)</f>
        <v>-70.092061874244706</v>
      </c>
      <c r="U54" s="7">
        <f t="shared" si="8"/>
        <v>-0.13786024235042807</v>
      </c>
      <c r="V54">
        <f>VLOOKUP($A54,'MP2-ACCQ'!$A$2:$T$192,9,FALSE)</f>
        <v>-74.251866661279493</v>
      </c>
      <c r="W54" s="7">
        <f t="shared" si="9"/>
        <v>-0.14604193483794509</v>
      </c>
      <c r="X54">
        <f>VLOOKUP($A54,'MP2-CBS(TQ)-kJ'!$A$2:$N$192,3,FALSE)</f>
        <v>-75.147944462910317</v>
      </c>
      <c r="Y54" s="7">
        <f t="shared" si="10"/>
        <v>-0.14780438124905654</v>
      </c>
    </row>
    <row r="55" spans="1:25" x14ac:dyDescent="0.25">
      <c r="A55" s="3" t="s">
        <v>221</v>
      </c>
      <c r="B55" s="3">
        <f>VLOOKUP($A55,'delta-CCSD(T)-fno-kJ'!$A$2:$I$192,3,FALSE)</f>
        <v>0</v>
      </c>
      <c r="C55">
        <f>VLOOKUP($A55,'CCSD(T)-CBS'!$A$2:$I$192,2,FALSE)</f>
        <v>536.42524416980086</v>
      </c>
      <c r="D55">
        <f>VLOOKUP($A55,'MP2-KSVP'!$A$2:$T$192,9,FALSE)</f>
        <v>-29.726856322541799</v>
      </c>
      <c r="E55" s="7">
        <f t="shared" si="0"/>
        <v>-5.5416587205079436E-2</v>
      </c>
      <c r="F55">
        <f>VLOOKUP($A55,'MP2-KTZVP'!$A$2:$T$192,9,FALSE)</f>
        <v>-38.934014843456303</v>
      </c>
      <c r="G55" s="7">
        <f t="shared" si="1"/>
        <v>-7.2580504490821596E-2</v>
      </c>
      <c r="H55">
        <f>VLOOKUP($A55,'MP2-KTZVPP'!$A$2:$T$192,9,FALSE)</f>
        <v>-41.552088977622297</v>
      </c>
      <c r="I55" s="7">
        <f t="shared" si="2"/>
        <v>-7.7461099061306174E-2</v>
      </c>
      <c r="J55">
        <f>VLOOKUP($A55,'MP2-CCD'!$A$2:$T$192,9,FALSE)</f>
        <v>-32.340637035761098</v>
      </c>
      <c r="K55" s="7">
        <f t="shared" si="3"/>
        <v>-6.0289178011771465E-2</v>
      </c>
      <c r="L55">
        <f>VLOOKUP($A55,'MP2-CCT'!$A$2:$T$192,9,FALSE)</f>
        <v>-42.266915108351803</v>
      </c>
      <c r="M55" s="7">
        <f t="shared" si="4"/>
        <v>-7.8793672683630397E-2</v>
      </c>
      <c r="N55">
        <f>VLOOKUP($A55,'MP2-JCCD'!$A$2:$T$192,9,FALSE)</f>
        <v>-30.779434244882399</v>
      </c>
      <c r="O55" s="7">
        <f t="shared" si="5"/>
        <v>-5.7378795236451306E-2</v>
      </c>
      <c r="P55">
        <f>VLOOKUP($A55,'MP2-ACCD'!$A$2:$T$192,9,FALSE)</f>
        <v>-40.165974666520299</v>
      </c>
      <c r="Q55" s="7">
        <f t="shared" si="6"/>
        <v>-7.4877114943915843E-2</v>
      </c>
      <c r="R55">
        <f>VLOOKUP($A55,'MP2-MCCT'!$A$2:$T$192,9,FALSE)</f>
        <v>-40.599327917159101</v>
      </c>
      <c r="S55" s="7">
        <f t="shared" si="7"/>
        <v>-7.5684968890665644E-2</v>
      </c>
      <c r="T55">
        <f>VLOOKUP($A55,'MP2-JCCT'!$A$2:$T$192,9,FALSE)</f>
        <v>-42.706108542599999</v>
      </c>
      <c r="U55" s="7">
        <f t="shared" si="8"/>
        <v>-7.9612413857767184E-2</v>
      </c>
      <c r="V55">
        <f>VLOOKUP($A55,'MP2-ACCQ'!$A$2:$T$192,9,FALSE)</f>
        <v>-45.636753950876198</v>
      </c>
      <c r="W55" s="7">
        <f t="shared" si="9"/>
        <v>-8.5075701501531625E-2</v>
      </c>
      <c r="X55">
        <f>VLOOKUP($A55,'MP2-CBS(TQ)-kJ'!$A$2:$N$192,3,FALSE)</f>
        <v>-46.435417978236003</v>
      </c>
      <c r="Y55" s="7">
        <f t="shared" si="10"/>
        <v>-8.6564565114943148E-2</v>
      </c>
    </row>
    <row r="56" spans="1:25" x14ac:dyDescent="0.25">
      <c r="A56" s="3" t="s">
        <v>222</v>
      </c>
      <c r="B56" s="3">
        <f>VLOOKUP($A56,'delta-CCSD(T)-fno-kJ'!$A$2:$I$192,3,FALSE)</f>
        <v>0</v>
      </c>
      <c r="C56">
        <f>VLOOKUP($A56,'CCSD(T)-CBS'!$A$2:$I$192,2,FALSE)</f>
        <v>539.12441275683341</v>
      </c>
      <c r="D56">
        <f>VLOOKUP($A56,'MP2-KSVP'!$A$2:$T$192,9,FALSE)</f>
        <v>-21.909023059667899</v>
      </c>
      <c r="E56" s="7">
        <f t="shared" si="0"/>
        <v>-4.0638157985900258E-2</v>
      </c>
      <c r="F56">
        <f>VLOOKUP($A56,'MP2-KTZVP'!$A$2:$T$192,9,FALSE)</f>
        <v>-34.128080596682501</v>
      </c>
      <c r="G56" s="7">
        <f t="shared" si="1"/>
        <v>-6.33027920627212E-2</v>
      </c>
      <c r="H56">
        <f>VLOOKUP($A56,'MP2-KTZVPP'!$A$2:$T$192,9,FALSE)</f>
        <v>-36.574397110985799</v>
      </c>
      <c r="I56" s="7">
        <f t="shared" si="2"/>
        <v>-6.7840365313752371E-2</v>
      </c>
      <c r="J56">
        <f>VLOOKUP($A56,'MP2-CCD'!$A$2:$T$192,9,FALSE)</f>
        <v>-23.161874283849301</v>
      </c>
      <c r="K56" s="7">
        <f t="shared" si="3"/>
        <v>-4.2962020891263608E-2</v>
      </c>
      <c r="L56">
        <f>VLOOKUP($A56,'MP2-CCT'!$A$2:$T$192,9,FALSE)</f>
        <v>-36.951328445033397</v>
      </c>
      <c r="M56" s="7">
        <f t="shared" si="4"/>
        <v>-6.8539519952512187E-2</v>
      </c>
      <c r="N56">
        <f>VLOOKUP($A56,'MP2-JCCD'!$A$2:$T$192,9,FALSE)</f>
        <v>-23.631103617215501</v>
      </c>
      <c r="O56" s="7">
        <f t="shared" si="5"/>
        <v>-4.3832375344267836E-2</v>
      </c>
      <c r="P56">
        <f>VLOOKUP($A56,'MP2-ACCD'!$A$2:$T$192,9,FALSE)</f>
        <v>-37.229031824653802</v>
      </c>
      <c r="Q56" s="7">
        <f t="shared" si="6"/>
        <v>-6.9054620684457071E-2</v>
      </c>
      <c r="R56">
        <f>VLOOKUP($A56,'MP2-MCCT'!$A$2:$T$192,9,FALSE)</f>
        <v>-36.0101933998858</v>
      </c>
      <c r="S56" s="7">
        <f t="shared" si="7"/>
        <v>-6.6793846740766744E-2</v>
      </c>
      <c r="T56">
        <f>VLOOKUP($A56,'MP2-JCCT'!$A$2:$T$192,9,FALSE)</f>
        <v>-39.527835289432403</v>
      </c>
      <c r="U56" s="7">
        <f t="shared" si="8"/>
        <v>-7.331857796478794E-2</v>
      </c>
      <c r="V56">
        <f>VLOOKUP($A56,'MP2-ACCQ'!$A$2:$T$192,9,FALSE)</f>
        <v>-43.130307899598897</v>
      </c>
      <c r="W56" s="7">
        <f t="shared" si="9"/>
        <v>-8.0000658250755904E-2</v>
      </c>
      <c r="X56">
        <f>VLOOKUP($A56,'MP2-CBS(TQ)-kJ'!$A$2:$N$192,3,FALSE)</f>
        <v>-43.997056411019599</v>
      </c>
      <c r="Y56" s="7">
        <f t="shared" si="10"/>
        <v>-8.1608354899083427E-2</v>
      </c>
    </row>
    <row r="57" spans="1:25" x14ac:dyDescent="0.25">
      <c r="A57" s="3" t="s">
        <v>223</v>
      </c>
      <c r="B57" s="3">
        <f>VLOOKUP($A57,'delta-CCSD(T)-fno-kJ'!$A$2:$I$192,3,FALSE)</f>
        <v>0</v>
      </c>
      <c r="C57">
        <f>VLOOKUP($A57,'CCSD(T)-CBS'!$A$2:$I$192,2,FALSE)</f>
        <v>517.53512811651126</v>
      </c>
      <c r="D57">
        <f>VLOOKUP($A57,'MP2-KSVP'!$A$2:$T$192,9,FALSE)</f>
        <v>-39.717141087172898</v>
      </c>
      <c r="E57" s="7">
        <f t="shared" si="0"/>
        <v>-7.674288937973596E-2</v>
      </c>
      <c r="F57">
        <f>VLOOKUP($A57,'MP2-KTZVP'!$A$2:$T$192,9,FALSE)</f>
        <v>-55.6347238099343</v>
      </c>
      <c r="G57" s="7">
        <f t="shared" si="1"/>
        <v>-0.10749941557089707</v>
      </c>
      <c r="H57">
        <f>VLOOKUP($A57,'MP2-KTZVPP'!$A$2:$T$192,9,FALSE)</f>
        <v>-57.6977095932168</v>
      </c>
      <c r="I57" s="7">
        <f t="shared" si="2"/>
        <v>-0.11148559094567871</v>
      </c>
      <c r="J57">
        <f>VLOOKUP($A57,'MP2-CCD'!$A$2:$T$192,9,FALSE)</f>
        <v>-41.626369330887101</v>
      </c>
      <c r="K57" s="7">
        <f t="shared" si="3"/>
        <v>-8.0431968903018833E-2</v>
      </c>
      <c r="L57">
        <f>VLOOKUP($A57,'MP2-CCT'!$A$2:$T$192,9,FALSE)</f>
        <v>-57.448899250964899</v>
      </c>
      <c r="M57" s="7">
        <f t="shared" si="4"/>
        <v>-0.11100483064800112</v>
      </c>
      <c r="N57">
        <f>VLOOKUP($A57,'MP2-JCCD'!$A$2:$T$192,9,FALSE)</f>
        <v>-44.139543281233699</v>
      </c>
      <c r="O57" s="7">
        <f t="shared" si="5"/>
        <v>-8.5288014055920638E-2</v>
      </c>
      <c r="P57">
        <f>VLOOKUP($A57,'MP2-ACCD'!$A$2:$T$192,9,FALSE)</f>
        <v>-59.386006578791701</v>
      </c>
      <c r="Q57" s="7">
        <f t="shared" si="6"/>
        <v>-0.11474777914094035</v>
      </c>
      <c r="R57">
        <f>VLOOKUP($A57,'MP2-MCCT'!$A$2:$T$192,9,FALSE)</f>
        <v>-56.9402757281715</v>
      </c>
      <c r="S57" s="7">
        <f t="shared" si="7"/>
        <v>-0.11002204997252417</v>
      </c>
      <c r="T57">
        <f>VLOOKUP($A57,'MP2-JCCT'!$A$2:$T$192,9,FALSE)</f>
        <v>-61.163039151885798</v>
      </c>
      <c r="U57" s="7">
        <f t="shared" si="8"/>
        <v>-0.11818142543189132</v>
      </c>
      <c r="V57">
        <f>VLOOKUP($A57,'MP2-ACCQ'!$A$2:$T$192,9,FALSE)</f>
        <v>-65.007407056087004</v>
      </c>
      <c r="W57" s="7">
        <f t="shared" si="9"/>
        <v>-0.12560965145046554</v>
      </c>
      <c r="X57">
        <f>VLOOKUP($A57,'MP2-CBS(TQ)-kJ'!$A$2:$N$192,3,FALSE)</f>
        <v>-65.855317624214393</v>
      </c>
      <c r="Y57" s="7">
        <f t="shared" si="10"/>
        <v>-0.12724801476546066</v>
      </c>
    </row>
    <row r="58" spans="1:25" x14ac:dyDescent="0.25">
      <c r="A58" s="3" t="s">
        <v>224</v>
      </c>
      <c r="B58" s="3">
        <f>VLOOKUP($A58,'delta-CCSD(T)-fno-kJ'!$A$2:$I$192,3,FALSE)</f>
        <v>-1.9772217847010001</v>
      </c>
      <c r="C58">
        <f>VLOOKUP($A58,'CCSD(T)-CBS'!$A$2:$I$192,2,FALSE)</f>
        <v>-39.876609220877981</v>
      </c>
      <c r="D58">
        <f>VLOOKUP($A58,'MP2-KSVP'!$A$2:$T$192,9,FALSE)</f>
        <v>-17.5755023792413</v>
      </c>
      <c r="E58" s="7">
        <f t="shared" si="0"/>
        <v>0.44074716287661159</v>
      </c>
      <c r="F58">
        <f>VLOOKUP($A58,'MP2-KTZVP'!$A$2:$T$192,9,FALSE)</f>
        <v>-28.367823082133</v>
      </c>
      <c r="G58" s="7">
        <f t="shared" si="1"/>
        <v>0.71139005137078237</v>
      </c>
      <c r="H58">
        <f>VLOOKUP($A58,'MP2-KTZVPP'!$A$2:$T$192,9,FALSE)</f>
        <v>-30.038790505904601</v>
      </c>
      <c r="I58" s="7">
        <f t="shared" si="2"/>
        <v>0.75329349944270974</v>
      </c>
      <c r="J58">
        <f>VLOOKUP($A58,'MP2-CCD'!$A$2:$T$192,9,FALSE)</f>
        <v>-17.277260284561802</v>
      </c>
      <c r="K58" s="7">
        <f t="shared" si="3"/>
        <v>0.43326803913698964</v>
      </c>
      <c r="L58">
        <f>VLOOKUP($A58,'MP2-CCT'!$A$2:$T$192,9,FALSE)</f>
        <v>-30.027471360520899</v>
      </c>
      <c r="M58" s="7">
        <f t="shared" si="4"/>
        <v>0.75300964518316105</v>
      </c>
      <c r="N58">
        <f>VLOOKUP($A58,'MP2-JCCD'!$A$2:$T$192,9,FALSE)</f>
        <v>-18.258436782665498</v>
      </c>
      <c r="O58" s="7">
        <f t="shared" si="5"/>
        <v>0.45787335331174617</v>
      </c>
      <c r="P58">
        <f>VLOOKUP($A58,'MP2-ACCD'!$A$2:$T$192,9,FALSE)</f>
        <v>-31.798684864056899</v>
      </c>
      <c r="Q58" s="7">
        <f t="shared" si="6"/>
        <v>0.79742700007221856</v>
      </c>
      <c r="R58">
        <f>VLOOKUP($A58,'MP2-MCCT'!$A$2:$T$192,9,FALSE)</f>
        <v>-29.4026219983743</v>
      </c>
      <c r="S58" s="7">
        <f t="shared" si="7"/>
        <v>0.73734007411493074</v>
      </c>
      <c r="T58">
        <f>VLOOKUP($A58,'MP2-JCCT'!$A$2:$T$192,9,FALSE)</f>
        <v>-33.643550943784902</v>
      </c>
      <c r="U58" s="7">
        <f t="shared" si="8"/>
        <v>0.84369136697235358</v>
      </c>
      <c r="V58">
        <f>VLOOKUP($A58,'MP2-ACCQ'!$A$2:$T$192,9,FALSE)</f>
        <v>-37.156571645803503</v>
      </c>
      <c r="W58" s="7">
        <f t="shared" si="9"/>
        <v>0.9317886443150647</v>
      </c>
      <c r="X58">
        <f>VLOOKUP($A58,'MP2-CBS(TQ)-kJ'!$A$2:$N$192,3,FALSE)</f>
        <v>-37.899387436177214</v>
      </c>
      <c r="Y58" s="7">
        <f t="shared" si="10"/>
        <v>0.95041650172037284</v>
      </c>
    </row>
    <row r="59" spans="1:25" x14ac:dyDescent="0.25">
      <c r="A59" s="3" t="s">
        <v>225</v>
      </c>
      <c r="B59" s="3">
        <f>VLOOKUP($A59,'delta-CCSD(T)-fno-kJ'!$A$2:$I$192,3,FALSE)</f>
        <v>-1.89953793672</v>
      </c>
      <c r="C59">
        <f>VLOOKUP($A59,'CCSD(T)-CBS'!$A$2:$I$192,2,FALSE)</f>
        <v>-36.288394476771828</v>
      </c>
      <c r="D59">
        <f>VLOOKUP($A59,'MP2-KSVP'!$A$2:$T$192,9,FALSE)</f>
        <v>-16.599168416244801</v>
      </c>
      <c r="E59" s="7">
        <f t="shared" si="0"/>
        <v>0.45742361037410778</v>
      </c>
      <c r="F59">
        <f>VLOOKUP($A59,'MP2-KTZVP'!$A$2:$T$192,9,FALSE)</f>
        <v>-25.9564190142348</v>
      </c>
      <c r="G59" s="7">
        <f t="shared" si="1"/>
        <v>0.71528154905969965</v>
      </c>
      <c r="H59">
        <f>VLOOKUP($A59,'MP2-KTZVPP'!$A$2:$T$192,9,FALSE)</f>
        <v>-27.300136731591401</v>
      </c>
      <c r="I59" s="7">
        <f t="shared" si="2"/>
        <v>0.75231040461341425</v>
      </c>
      <c r="J59">
        <f>VLOOKUP($A59,'MP2-CCD'!$A$2:$T$192,9,FALSE)</f>
        <v>-16.3027240356436</v>
      </c>
      <c r="K59" s="7">
        <f t="shared" si="3"/>
        <v>0.44925448674999829</v>
      </c>
      <c r="L59">
        <f>VLOOKUP($A59,'MP2-CCT'!$A$2:$T$192,9,FALSE)</f>
        <v>-27.409388649835499</v>
      </c>
      <c r="M59" s="7">
        <f t="shared" si="4"/>
        <v>0.75532106187228054</v>
      </c>
      <c r="N59">
        <f>VLOOKUP($A59,'MP2-JCCD'!$A$2:$T$192,9,FALSE)</f>
        <v>-16.774927110336598</v>
      </c>
      <c r="O59" s="7">
        <f t="shared" si="5"/>
        <v>0.46226699616248429</v>
      </c>
      <c r="P59">
        <f>VLOOKUP($A59,'MP2-ACCD'!$A$2:$T$192,9,FALSE)</f>
        <v>-29.0840307955858</v>
      </c>
      <c r="Q59" s="7">
        <f t="shared" si="6"/>
        <v>0.80146920840497549</v>
      </c>
      <c r="R59">
        <f>VLOOKUP($A59,'MP2-MCCT'!$A$2:$T$192,9,FALSE)</f>
        <v>-26.748018880504901</v>
      </c>
      <c r="S59" s="7">
        <f t="shared" si="7"/>
        <v>0.73709568213678578</v>
      </c>
      <c r="T59">
        <f>VLOOKUP($A59,'MP2-JCCT'!$A$2:$T$192,9,FALSE)</f>
        <v>-30.604192727176802</v>
      </c>
      <c r="U59" s="7">
        <f t="shared" si="8"/>
        <v>0.84336034063911314</v>
      </c>
      <c r="V59">
        <f>VLOOKUP($A59,'MP2-ACCQ'!$A$2:$T$192,9,FALSE)</f>
        <v>-33.729925878997399</v>
      </c>
      <c r="W59" s="7">
        <f t="shared" si="9"/>
        <v>0.92949623055348718</v>
      </c>
      <c r="X59">
        <f>VLOOKUP($A59,'MP2-CBS(TQ)-kJ'!$A$2:$N$192,3,FALSE)</f>
        <v>-34.388856540050973</v>
      </c>
      <c r="Y59" s="7">
        <f t="shared" si="10"/>
        <v>0.94765439573424093</v>
      </c>
    </row>
    <row r="60" spans="1:25" x14ac:dyDescent="0.25">
      <c r="A60" s="3" t="s">
        <v>226</v>
      </c>
      <c r="B60" s="3">
        <f>VLOOKUP($A60,'delta-CCSD(T)-fno-kJ'!$A$2:$I$192,3,FALSE)</f>
        <v>1.3692488433850001</v>
      </c>
      <c r="C60">
        <f>VLOOKUP($A60,'CCSD(T)-CBS'!$A$2:$I$192,2,FALSE)</f>
        <v>-46.731271912367447</v>
      </c>
      <c r="D60">
        <f>VLOOKUP($A60,'MP2-KSVP'!$A$2:$T$192,9,FALSE)</f>
        <v>-20.1436080817553</v>
      </c>
      <c r="E60" s="7">
        <f t="shared" si="0"/>
        <v>0.43105199703379543</v>
      </c>
      <c r="F60">
        <f>VLOOKUP($A60,'MP2-KTZVP'!$A$2:$T$192,9,FALSE)</f>
        <v>-37.312957153997999</v>
      </c>
      <c r="G60" s="7">
        <f t="shared" si="1"/>
        <v>0.79845798385220312</v>
      </c>
      <c r="H60">
        <f>VLOOKUP($A60,'MP2-KTZVPP'!$A$2:$T$192,9,FALSE)</f>
        <v>-39.206002515827201</v>
      </c>
      <c r="I60" s="7">
        <f t="shared" si="2"/>
        <v>0.83896716077722078</v>
      </c>
      <c r="J60">
        <f>VLOOKUP($A60,'MP2-CCD'!$A$2:$T$192,9,FALSE)</f>
        <v>-21.179757248153599</v>
      </c>
      <c r="K60" s="7">
        <f t="shared" si="3"/>
        <v>0.4532244978880699</v>
      </c>
      <c r="L60">
        <f>VLOOKUP($A60,'MP2-CCT'!$A$2:$T$192,9,FALSE)</f>
        <v>-38.481665183988603</v>
      </c>
      <c r="M60" s="7">
        <f t="shared" si="4"/>
        <v>0.82346710477196361</v>
      </c>
      <c r="N60">
        <f>VLOOKUP($A60,'MP2-JCCD'!$A$2:$T$192,9,FALSE)</f>
        <v>-25.1716324039866</v>
      </c>
      <c r="O60" s="7">
        <f t="shared" si="5"/>
        <v>0.5386464218476561</v>
      </c>
      <c r="P60">
        <f>VLOOKUP($A60,'MP2-ACCD'!$A$2:$T$192,9,FALSE)</f>
        <v>-40.4276680689212</v>
      </c>
      <c r="Q60" s="7">
        <f t="shared" si="6"/>
        <v>0.86510951691477511</v>
      </c>
      <c r="R60">
        <f>VLOOKUP($A60,'MP2-MCCT'!$A$2:$T$192,9,FALSE)</f>
        <v>-38.778348598573302</v>
      </c>
      <c r="S60" s="7">
        <f t="shared" si="7"/>
        <v>0.82981581736726917</v>
      </c>
      <c r="T60">
        <f>VLOOKUP($A60,'MP2-JCCT'!$A$2:$T$192,9,FALSE)</f>
        <v>-42.6903593392095</v>
      </c>
      <c r="U60" s="7">
        <f t="shared" si="8"/>
        <v>0.91352872695749332</v>
      </c>
      <c r="V60">
        <f>VLOOKUP($A60,'MP2-ACCQ'!$A$2:$T$192,9,FALSE)</f>
        <v>-47.085509613695699</v>
      </c>
      <c r="W60" s="7">
        <f t="shared" si="9"/>
        <v>1.0075803137135351</v>
      </c>
      <c r="X60">
        <f>VLOOKUP($A60,'MP2-CBS(TQ)-kJ'!$A$2:$N$192,3,FALSE)</f>
        <v>-48.100520755752711</v>
      </c>
      <c r="Y60" s="7">
        <f t="shared" si="10"/>
        <v>1.029300483110174</v>
      </c>
    </row>
    <row r="61" spans="1:25" x14ac:dyDescent="0.25">
      <c r="A61" s="3" t="s">
        <v>227</v>
      </c>
      <c r="B61" s="3">
        <f>VLOOKUP($A61,'delta-CCSD(T)-fno-kJ'!$A$2:$I$192,3,FALSE)</f>
        <v>0.52813796342399999</v>
      </c>
      <c r="C61">
        <f>VLOOKUP($A61,'CCSD(T)-CBS'!$A$2:$I$192,2,FALSE)</f>
        <v>-41.657742024064646</v>
      </c>
      <c r="D61">
        <f>VLOOKUP($A61,'MP2-KSVP'!$A$2:$T$192,9,FALSE)</f>
        <v>-17.220752834282301</v>
      </c>
      <c r="E61" s="7">
        <f t="shared" si="0"/>
        <v>0.41338661188919695</v>
      </c>
      <c r="F61">
        <f>VLOOKUP($A61,'MP2-KTZVP'!$A$2:$T$192,9,FALSE)</f>
        <v>-32.398832885613302</v>
      </c>
      <c r="G61" s="7">
        <f t="shared" si="1"/>
        <v>0.77773857418621728</v>
      </c>
      <c r="H61">
        <f>VLOOKUP($A61,'MP2-KTZVPP'!$A$2:$T$192,9,FALSE)</f>
        <v>-33.935062541431897</v>
      </c>
      <c r="I61" s="7">
        <f t="shared" si="2"/>
        <v>0.81461598475088859</v>
      </c>
      <c r="J61">
        <f>VLOOKUP($A61,'MP2-CCD'!$A$2:$T$192,9,FALSE)</f>
        <v>-17.895607584046498</v>
      </c>
      <c r="K61" s="7">
        <f t="shared" si="3"/>
        <v>0.42958659578113112</v>
      </c>
      <c r="L61">
        <f>VLOOKUP($A61,'MP2-CCT'!$A$2:$T$192,9,FALSE)</f>
        <v>-33.332946885995199</v>
      </c>
      <c r="M61" s="7">
        <f t="shared" si="4"/>
        <v>0.80016211312508445</v>
      </c>
      <c r="N61">
        <f>VLOOKUP($A61,'MP2-JCCD'!$A$2:$T$192,9,FALSE)</f>
        <v>-21.092728005996801</v>
      </c>
      <c r="O61" s="7">
        <f t="shared" si="5"/>
        <v>0.50633392452745163</v>
      </c>
      <c r="P61">
        <f>VLOOKUP($A61,'MP2-ACCD'!$A$2:$T$192,9,FALSE)</f>
        <v>-35.176018342982601</v>
      </c>
      <c r="Q61" s="7">
        <f t="shared" si="6"/>
        <v>0.84440530460489882</v>
      </c>
      <c r="R61">
        <f>VLOOKUP($A61,'MP2-MCCT'!$A$2:$T$192,9,FALSE)</f>
        <v>-33.476154492255098</v>
      </c>
      <c r="S61" s="7">
        <f t="shared" si="7"/>
        <v>0.80359983200521889</v>
      </c>
      <c r="T61">
        <f>VLOOKUP($A61,'MP2-JCCT'!$A$2:$T$192,9,FALSE)</f>
        <v>-37.106854220478198</v>
      </c>
      <c r="U61" s="7">
        <f t="shared" si="8"/>
        <v>0.89075529343483106</v>
      </c>
      <c r="V61">
        <f>VLOOKUP($A61,'MP2-ACCQ'!$A$2:$T$192,9,FALSE)</f>
        <v>-41.203534303082002</v>
      </c>
      <c r="W61" s="7">
        <f t="shared" si="9"/>
        <v>0.98909667929864609</v>
      </c>
      <c r="X61">
        <f>VLOOKUP($A61,'MP2-CBS(TQ)-kJ'!$A$2:$N$192,3,FALSE)</f>
        <v>-42.185879987487141</v>
      </c>
      <c r="Y61" s="7">
        <f t="shared" si="10"/>
        <v>1.0126780266467013</v>
      </c>
    </row>
    <row r="62" spans="1:25" x14ac:dyDescent="0.25">
      <c r="A62" s="3" t="s">
        <v>228</v>
      </c>
      <c r="B62" s="3">
        <f>VLOOKUP($A62,'delta-CCSD(T)-fno-kJ'!$A$2:$I$192,3,FALSE)</f>
        <v>-1.562044979465</v>
      </c>
      <c r="C62">
        <f>VLOOKUP($A62,'CCSD(T)-CBS'!$A$2:$I$192,2,FALSE)</f>
        <v>-33.068094527375251</v>
      </c>
      <c r="D62">
        <f>VLOOKUP($A62,'MP2-KSVP'!$A$2:$T$192,9,FALSE)</f>
        <v>-16.2539751075361</v>
      </c>
      <c r="E62" s="7">
        <f t="shared" si="0"/>
        <v>0.49153044164913495</v>
      </c>
      <c r="F62">
        <f>VLOOKUP($A62,'MP2-KTZVP'!$A$2:$T$192,9,FALSE)</f>
        <v>-24.466208337664401</v>
      </c>
      <c r="G62" s="7">
        <f t="shared" si="1"/>
        <v>0.73987354540220562</v>
      </c>
      <c r="H62">
        <f>VLOOKUP($A62,'MP2-KTZVPP'!$A$2:$T$192,9,FALSE)</f>
        <v>-26.566134531295202</v>
      </c>
      <c r="I62" s="7">
        <f t="shared" si="2"/>
        <v>0.80337663572669915</v>
      </c>
      <c r="J62">
        <f>VLOOKUP($A62,'MP2-CCD'!$A$2:$T$192,9,FALSE)</f>
        <v>-16.987701986521301</v>
      </c>
      <c r="K62" s="7">
        <f t="shared" si="3"/>
        <v>0.51371880446447016</v>
      </c>
      <c r="L62">
        <f>VLOOKUP($A62,'MP2-CCT'!$A$2:$T$192,9,FALSE)</f>
        <v>-26.767570974973701</v>
      </c>
      <c r="M62" s="7">
        <f t="shared" si="4"/>
        <v>0.80946820061900771</v>
      </c>
      <c r="N62">
        <f>VLOOKUP($A62,'MP2-JCCD'!$A$2:$T$192,9,FALSE)</f>
        <v>-16.3032708878014</v>
      </c>
      <c r="O62" s="7">
        <f t="shared" si="5"/>
        <v>0.49302117708369381</v>
      </c>
      <c r="P62">
        <f>VLOOKUP($A62,'MP2-ACCD'!$A$2:$T$192,9,FALSE)</f>
        <v>-26.000935826736999</v>
      </c>
      <c r="Q62" s="7">
        <f t="shared" si="6"/>
        <v>0.78628467102064981</v>
      </c>
      <c r="R62">
        <f>VLOOKUP($A62,'MP2-MCCT'!$A$2:$T$192,9,FALSE)</f>
        <v>-25.687654367436298</v>
      </c>
      <c r="S62" s="7">
        <f t="shared" si="7"/>
        <v>0.77681084243214882</v>
      </c>
      <c r="T62">
        <f>VLOOKUP($A62,'MP2-JCCT'!$A$2:$T$192,9,FALSE)</f>
        <v>-27.9957788995779</v>
      </c>
      <c r="U62" s="7">
        <f t="shared" si="8"/>
        <v>0.84660998160634082</v>
      </c>
      <c r="V62">
        <f>VLOOKUP($A62,'MP2-ACCQ'!$A$2:$T$192,9,FALSE)</f>
        <v>-30.872470053052499</v>
      </c>
      <c r="W62" s="7">
        <f t="shared" si="9"/>
        <v>0.93360293341047773</v>
      </c>
      <c r="X62">
        <f>VLOOKUP($A62,'MP2-CBS(TQ)-kJ'!$A$2:$N$192,3,FALSE)</f>
        <v>-31.506049547909502</v>
      </c>
      <c r="Y62" s="7">
        <f t="shared" si="10"/>
        <v>0.95276277627147166</v>
      </c>
    </row>
    <row r="63" spans="1:25" x14ac:dyDescent="0.25">
      <c r="A63" s="3" t="s">
        <v>229</v>
      </c>
      <c r="B63" s="3">
        <f>VLOOKUP($A63,'delta-CCSD(T)-fno-kJ'!$A$2:$I$192,3,FALSE)</f>
        <v>-1.510360271258</v>
      </c>
      <c r="C63">
        <f>VLOOKUP($A63,'CCSD(T)-CBS'!$A$2:$I$192,2,FALSE)</f>
        <v>-31.10071111235402</v>
      </c>
      <c r="D63">
        <f>VLOOKUP($A63,'MP2-KSVP'!$A$2:$T$192,9,FALSE)</f>
        <v>-15.358469583415699</v>
      </c>
      <c r="E63" s="7">
        <f t="shared" si="0"/>
        <v>0.49383017410540531</v>
      </c>
      <c r="F63">
        <f>VLOOKUP($A63,'MP2-KTZVP'!$A$2:$T$192,9,FALSE)</f>
        <v>-22.962570198401899</v>
      </c>
      <c r="G63" s="7">
        <f t="shared" si="1"/>
        <v>0.73832942647027011</v>
      </c>
      <c r="H63">
        <f>VLOOKUP($A63,'MP2-KTZVPP'!$A$2:$T$192,9,FALSE)</f>
        <v>-24.9826686078965</v>
      </c>
      <c r="I63" s="7">
        <f t="shared" si="2"/>
        <v>0.80328287406819865</v>
      </c>
      <c r="J63">
        <f>VLOOKUP($A63,'MP2-CCD'!$A$2:$T$192,9,FALSE)</f>
        <v>-16.2206468468525</v>
      </c>
      <c r="K63" s="7">
        <f t="shared" si="3"/>
        <v>0.52155228181934499</v>
      </c>
      <c r="L63">
        <f>VLOOKUP($A63,'MP2-CCT'!$A$2:$T$192,9,FALSE)</f>
        <v>-25.2412795719092</v>
      </c>
      <c r="M63" s="7">
        <f t="shared" si="4"/>
        <v>0.81159814901732907</v>
      </c>
      <c r="N63">
        <f>VLOOKUP($A63,'MP2-JCCD'!$A$2:$T$192,9,FALSE)</f>
        <v>-15.353778299515801</v>
      </c>
      <c r="O63" s="7">
        <f t="shared" si="5"/>
        <v>0.4936793324129774</v>
      </c>
      <c r="P63">
        <f>VLOOKUP($A63,'MP2-ACCD'!$A$2:$T$192,9,FALSE)</f>
        <v>-24.2309541475571</v>
      </c>
      <c r="Q63" s="7">
        <f t="shared" si="6"/>
        <v>0.77911254376212402</v>
      </c>
      <c r="R63">
        <f>VLOOKUP($A63,'MP2-MCCT'!$A$2:$T$192,9,FALSE)</f>
        <v>-24.174198703608401</v>
      </c>
      <c r="S63" s="7">
        <f t="shared" si="7"/>
        <v>0.77728765159989455</v>
      </c>
      <c r="T63">
        <f>VLOOKUP($A63,'MP2-JCCT'!$A$2:$T$192,9,FALSE)</f>
        <v>-26.240602255826801</v>
      </c>
      <c r="U63" s="7">
        <f t="shared" si="8"/>
        <v>0.84372997649572534</v>
      </c>
      <c r="V63">
        <f>VLOOKUP($A63,'MP2-ACCQ'!$A$2:$T$192,9,FALSE)</f>
        <v>-28.964286558325799</v>
      </c>
      <c r="W63" s="7">
        <f t="shared" si="9"/>
        <v>0.93130624742597679</v>
      </c>
      <c r="X63">
        <f>VLOOKUP($A63,'MP2-CBS(TQ)-kJ'!$A$2:$N$192,3,FALSE)</f>
        <v>-29.590350841094395</v>
      </c>
      <c r="Y63" s="7">
        <f t="shared" si="10"/>
        <v>0.95143647147477373</v>
      </c>
    </row>
    <row r="64" spans="1:25" x14ac:dyDescent="0.25">
      <c r="A64" s="3" t="s">
        <v>230</v>
      </c>
      <c r="B64" s="3">
        <f>VLOOKUP($A64,'delta-CCSD(T)-fno-kJ'!$A$2:$I$192,3,FALSE)</f>
        <v>-1.572605811669</v>
      </c>
      <c r="C64">
        <f>VLOOKUP($A64,'CCSD(T)-CBS'!$A$2:$I$192,2,FALSE)</f>
        <v>-30.812439254847504</v>
      </c>
      <c r="D64">
        <f>VLOOKUP($A64,'MP2-KSVP'!$A$2:$T$192,9,FALSE)</f>
        <v>-15.444224811676699</v>
      </c>
      <c r="E64" s="7">
        <f t="shared" si="0"/>
        <v>0.50123343640335027</v>
      </c>
      <c r="F64">
        <f>VLOOKUP($A64,'MP2-KTZVP'!$A$2:$T$192,9,FALSE)</f>
        <v>-22.658884673083499</v>
      </c>
      <c r="G64" s="7">
        <f t="shared" si="1"/>
        <v>0.73538107404199538</v>
      </c>
      <c r="H64">
        <f>VLOOKUP($A64,'MP2-KTZVPP'!$A$2:$T$192,9,FALSE)</f>
        <v>-24.821136795022799</v>
      </c>
      <c r="I64" s="7">
        <f t="shared" si="2"/>
        <v>0.80555572344431847</v>
      </c>
      <c r="J64">
        <f>VLOOKUP($A64,'MP2-CCD'!$A$2:$T$192,9,FALSE)</f>
        <v>-16.270927438839699</v>
      </c>
      <c r="K64" s="7">
        <f t="shared" si="3"/>
        <v>0.52806359484440712</v>
      </c>
      <c r="L64">
        <f>VLOOKUP($A64,'MP2-CCT'!$A$2:$T$192,9,FALSE)</f>
        <v>-25.2038691517443</v>
      </c>
      <c r="M64" s="7">
        <f t="shared" si="4"/>
        <v>0.81797708202472652</v>
      </c>
      <c r="N64">
        <f>VLOOKUP($A64,'MP2-JCCD'!$A$2:$T$192,9,FALSE)</f>
        <v>-15.130918701709099</v>
      </c>
      <c r="O64" s="7">
        <f t="shared" si="5"/>
        <v>0.49106526674380896</v>
      </c>
      <c r="P64">
        <f>VLOOKUP($A64,'MP2-ACCD'!$A$2:$T$192,9,FALSE)</f>
        <v>-23.575374754030399</v>
      </c>
      <c r="Q64" s="7">
        <f t="shared" si="6"/>
        <v>0.76512523267113464</v>
      </c>
      <c r="R64">
        <f>VLOOKUP($A64,'MP2-MCCT'!$A$2:$T$192,9,FALSE)</f>
        <v>-23.912626399856201</v>
      </c>
      <c r="S64" s="7">
        <f t="shared" si="7"/>
        <v>0.77607054092915395</v>
      </c>
      <c r="T64">
        <f>VLOOKUP($A64,'MP2-JCCT'!$A$2:$T$192,9,FALSE)</f>
        <v>-25.835992177020199</v>
      </c>
      <c r="U64" s="7">
        <f t="shared" si="8"/>
        <v>0.83849227136263171</v>
      </c>
      <c r="V64">
        <f>VLOOKUP($A64,'MP2-ACCQ'!$A$2:$T$192,9,FALSE)</f>
        <v>-28.5838628060568</v>
      </c>
      <c r="W64" s="7">
        <f t="shared" si="9"/>
        <v>0.92767283270375622</v>
      </c>
      <c r="X64">
        <f>VLOOKUP($A64,'MP2-CBS(TQ)-kJ'!$A$2:$N$192,3,FALSE)</f>
        <v>-29.239833443179144</v>
      </c>
      <c r="Y64" s="7">
        <f t="shared" si="10"/>
        <v>0.94896198257264053</v>
      </c>
    </row>
    <row r="65" spans="1:25" x14ac:dyDescent="0.25">
      <c r="A65" s="3" t="s">
        <v>31</v>
      </c>
      <c r="B65" s="3">
        <f>VLOOKUP($A65,'delta-CCSD(T)-fno-kJ'!$A$2:$I$192,3,FALSE)</f>
        <v>3.1964673957329999</v>
      </c>
      <c r="C65">
        <f>VLOOKUP($A65,'CCSD(T)-CBS'!$A$2:$I$192,2,FALSE)</f>
        <v>-43.886534791928966</v>
      </c>
      <c r="D65">
        <f>VLOOKUP($A65,'MP2-KSVP'!$A$2:$T$192,9,FALSE)</f>
        <v>-27.064255241101499</v>
      </c>
      <c r="E65" s="7">
        <f t="shared" si="0"/>
        <v>0.61668699452841746</v>
      </c>
      <c r="F65">
        <f>VLOOKUP($A65,'MP2-KTZVP'!$A$2:$T$192,9,FALSE)</f>
        <v>-38.309173398031</v>
      </c>
      <c r="G65" s="7">
        <f t="shared" si="1"/>
        <v>0.87291406304141195</v>
      </c>
      <c r="H65">
        <f>VLOOKUP($A65,'MP2-KTZVPP'!$A$2:$T$192,9,FALSE)</f>
        <v>-41.344128340557802</v>
      </c>
      <c r="I65" s="7">
        <f t="shared" si="2"/>
        <v>0.94206864443900618</v>
      </c>
      <c r="J65">
        <f>VLOOKUP($A65,'MP2-CCD'!$A$2:$T$192,9,FALSE)</f>
        <v>-27.146167630733299</v>
      </c>
      <c r="K65" s="7">
        <f t="shared" si="3"/>
        <v>0.6185534528856369</v>
      </c>
      <c r="L65">
        <f>VLOOKUP($A65,'MP2-CCT'!$A$2:$T$192,9,FALSE)</f>
        <v>-40.725148060593398</v>
      </c>
      <c r="M65" s="7">
        <f t="shared" si="4"/>
        <v>0.92796453977685722</v>
      </c>
      <c r="N65">
        <f>VLOOKUP($A65,'MP2-JCCD'!$A$2:$T$192,9,FALSE)</f>
        <v>-28.6444614849513</v>
      </c>
      <c r="O65" s="7">
        <f t="shared" si="5"/>
        <v>0.65269362506650241</v>
      </c>
      <c r="P65">
        <f>VLOOKUP($A65,'MP2-ACCD'!$A$2:$T$192,9,FALSE)</f>
        <v>-36.774177031995201</v>
      </c>
      <c r="Q65" s="7">
        <f t="shared" si="6"/>
        <v>0.83793758624019288</v>
      </c>
      <c r="R65">
        <f>VLOOKUP($A65,'MP2-MCCT'!$A$2:$T$192,9,FALSE)</f>
        <v>-40.231955652234099</v>
      </c>
      <c r="S65" s="7">
        <f t="shared" si="7"/>
        <v>0.91672664162204553</v>
      </c>
      <c r="T65">
        <f>VLOOKUP($A65,'MP2-JCCT'!$A$2:$T$192,9,FALSE)</f>
        <v>-40.978637528509701</v>
      </c>
      <c r="U65" s="7">
        <f t="shared" si="8"/>
        <v>0.93374055898452823</v>
      </c>
      <c r="V65">
        <f>VLOOKUP($A65,'MP2-ACCQ'!$A$2:$T$192,9,FALSE)</f>
        <v>-45.772145491137898</v>
      </c>
      <c r="W65" s="7">
        <f t="shared" si="9"/>
        <v>1.0429655863273057</v>
      </c>
      <c r="X65">
        <f>VLOOKUP($A65,'MP2-CBS(TQ)-kJ'!$A$2:$N$192,3,FALSE)</f>
        <v>-47.08300218766076</v>
      </c>
      <c r="Y65" s="7">
        <f t="shared" si="10"/>
        <v>1.0728348093757369</v>
      </c>
    </row>
    <row r="66" spans="1:25" x14ac:dyDescent="0.25">
      <c r="A66" s="3" t="s">
        <v>32</v>
      </c>
      <c r="B66" s="3">
        <f>VLOOKUP($A66,'delta-CCSD(T)-fno-kJ'!$A$2:$I$192,3,FALSE)</f>
        <v>2.8902140815020001</v>
      </c>
      <c r="C66">
        <f>VLOOKUP($A66,'CCSD(T)-CBS'!$A$2:$I$192,2,FALSE)</f>
        <v>-42.611515238179095</v>
      </c>
      <c r="D66">
        <f>VLOOKUP($A66,'MP2-KSVP'!$A$2:$T$192,9,FALSE)</f>
        <v>-26.191071606798499</v>
      </c>
      <c r="E66" s="7">
        <f t="shared" si="0"/>
        <v>0.61464774158821289</v>
      </c>
      <c r="F66">
        <f>VLOOKUP($A66,'MP2-KTZVP'!$A$2:$T$192,9,FALSE)</f>
        <v>-36.599707411725397</v>
      </c>
      <c r="G66" s="7">
        <f t="shared" si="1"/>
        <v>0.85891588710585831</v>
      </c>
      <c r="H66">
        <f>VLOOKUP($A66,'MP2-KTZVPP'!$A$2:$T$192,9,FALSE)</f>
        <v>-39.771537410117503</v>
      </c>
      <c r="I66" s="7">
        <f t="shared" si="2"/>
        <v>0.93335186950786897</v>
      </c>
      <c r="J66">
        <f>VLOOKUP($A66,'MP2-CCD'!$A$2:$T$192,9,FALSE)</f>
        <v>-26.3933860152158</v>
      </c>
      <c r="K66" s="7">
        <f t="shared" si="3"/>
        <v>0.61939562270172066</v>
      </c>
      <c r="L66">
        <f>VLOOKUP($A66,'MP2-CCT'!$A$2:$T$192,9,FALSE)</f>
        <v>-39.369503610656302</v>
      </c>
      <c r="M66" s="7">
        <f t="shared" si="4"/>
        <v>0.92391700671986399</v>
      </c>
      <c r="N66">
        <f>VLOOKUP($A66,'MP2-JCCD'!$A$2:$T$192,9,FALSE)</f>
        <v>-27.286425708336399</v>
      </c>
      <c r="O66" s="7">
        <f t="shared" si="5"/>
        <v>0.64035333068579281</v>
      </c>
      <c r="P66">
        <f>VLOOKUP($A66,'MP2-ACCD'!$A$2:$T$192,9,FALSE)</f>
        <v>-35.158894151033699</v>
      </c>
      <c r="Q66" s="7">
        <f t="shared" si="6"/>
        <v>0.82510311953262838</v>
      </c>
      <c r="R66">
        <f>VLOOKUP($A66,'MP2-MCCT'!$A$2:$T$192,9,FALSE)</f>
        <v>-38.740655776019103</v>
      </c>
      <c r="S66" s="7">
        <f t="shared" si="7"/>
        <v>0.90915930962502423</v>
      </c>
      <c r="T66">
        <f>VLOOKUP($A66,'MP2-JCCT'!$A$2:$T$192,9,FALSE)</f>
        <v>-39.2499424058011</v>
      </c>
      <c r="U66" s="7">
        <f t="shared" si="8"/>
        <v>0.92111116411635863</v>
      </c>
      <c r="V66">
        <f>VLOOKUP($A66,'MP2-ACCQ'!$A$2:$T$192,9,FALSE)</f>
        <v>-44.177598293948797</v>
      </c>
      <c r="W66" s="7">
        <f t="shared" si="9"/>
        <v>1.0367525784289999</v>
      </c>
      <c r="X66">
        <f>VLOOKUP($A66,'MP2-CBS(TQ)-kJ'!$A$2:$N$192,3,FALSE)</f>
        <v>-45.501729319681509</v>
      </c>
      <c r="Y66" s="7">
        <f t="shared" si="10"/>
        <v>1.0678270665886305</v>
      </c>
    </row>
    <row r="67" spans="1:25" x14ac:dyDescent="0.25">
      <c r="A67" s="3" t="s">
        <v>33</v>
      </c>
      <c r="B67" s="3">
        <f>VLOOKUP($A67,'delta-CCSD(T)-fno-kJ'!$A$2:$I$192,3,FALSE)</f>
        <v>2.7337139968890001</v>
      </c>
      <c r="C67">
        <f>VLOOKUP($A67,'CCSD(T)-CBS'!$A$2:$I$192,2,FALSE)</f>
        <v>-42.210337014402398</v>
      </c>
      <c r="D67">
        <f>VLOOKUP($A67,'MP2-KSVP'!$A$2:$T$192,9,FALSE)</f>
        <v>-25.805805183770499</v>
      </c>
      <c r="E67" s="7">
        <f t="shared" si="0"/>
        <v>0.61136221620228748</v>
      </c>
      <c r="F67">
        <f>VLOOKUP($A67,'MP2-KTZVP'!$A$2:$T$192,9,FALSE)</f>
        <v>-36.226932058650299</v>
      </c>
      <c r="G67" s="7">
        <f t="shared" si="1"/>
        <v>0.85824787530811397</v>
      </c>
      <c r="H67">
        <f>VLOOKUP($A67,'MP2-KTZVPP'!$A$2:$T$192,9,FALSE)</f>
        <v>-39.342762508992003</v>
      </c>
      <c r="I67" s="7">
        <f t="shared" si="2"/>
        <v>0.93206463846919863</v>
      </c>
      <c r="J67">
        <f>VLOOKUP($A67,'MP2-CCD'!$A$2:$T$192,9,FALSE)</f>
        <v>-25.995729157835601</v>
      </c>
      <c r="K67" s="7">
        <f t="shared" si="3"/>
        <v>0.61586168215064752</v>
      </c>
      <c r="L67">
        <f>VLOOKUP($A67,'MP2-CCT'!$A$2:$T$192,9,FALSE)</f>
        <v>-38.898161100125797</v>
      </c>
      <c r="M67" s="7">
        <f t="shared" si="4"/>
        <v>0.92153164014903577</v>
      </c>
      <c r="N67">
        <f>VLOOKUP($A67,'MP2-JCCD'!$A$2:$T$192,9,FALSE)</f>
        <v>-26.820023415714999</v>
      </c>
      <c r="O67" s="7">
        <f t="shared" si="5"/>
        <v>0.63538993793306742</v>
      </c>
      <c r="P67">
        <f>VLOOKUP($A67,'MP2-ACCD'!$A$2:$T$192,9,FALSE)</f>
        <v>-34.3936975864682</v>
      </c>
      <c r="Q67" s="7">
        <f t="shared" si="6"/>
        <v>0.81481693867388172</v>
      </c>
      <c r="R67">
        <f>VLOOKUP($A67,'MP2-MCCT'!$A$2:$T$192,9,FALSE)</f>
        <v>-38.224440849855</v>
      </c>
      <c r="S67" s="7">
        <f t="shared" si="7"/>
        <v>0.90557061500865565</v>
      </c>
      <c r="T67">
        <f>VLOOKUP($A67,'MP2-JCCT'!$A$2:$T$192,9,FALSE)</f>
        <v>-38.777511529628498</v>
      </c>
      <c r="U67" s="7">
        <f t="shared" si="8"/>
        <v>0.91867334573513115</v>
      </c>
      <c r="V67">
        <f>VLOOKUP($A67,'MP2-ACCQ'!$A$2:$T$192,9,FALSE)</f>
        <v>-43.601356816537198</v>
      </c>
      <c r="W67" s="7">
        <f t="shared" si="9"/>
        <v>1.0329544822553816</v>
      </c>
      <c r="X67">
        <f>VLOOKUP($A67,'MP2-CBS(TQ)-kJ'!$A$2:$N$192,3,FALSE)</f>
        <v>-44.944051011291279</v>
      </c>
      <c r="Y67" s="7">
        <f t="shared" si="10"/>
        <v>1.0647640883785439</v>
      </c>
    </row>
    <row r="68" spans="1:25" x14ac:dyDescent="0.25">
      <c r="A68" s="3" t="s">
        <v>231</v>
      </c>
      <c r="B68" s="3">
        <f>VLOOKUP($A68,'delta-CCSD(T)-fno-kJ'!$A$2:$I$192,3,FALSE)</f>
        <v>2.3485965175239998</v>
      </c>
      <c r="C68">
        <f>VLOOKUP($A68,'CCSD(T)-CBS'!$A$2:$I$192,2,FALSE)</f>
        <v>-37.92816143807147</v>
      </c>
      <c r="D68">
        <f>VLOOKUP($A68,'MP2-KSVP'!$A$2:$T$192,9,FALSE)</f>
        <v>-21.1033760260006</v>
      </c>
      <c r="E68" s="7">
        <f t="shared" ref="E68:E131" si="11">D68/C68</f>
        <v>0.5564038757970875</v>
      </c>
      <c r="F68">
        <f>VLOOKUP($A68,'MP2-KTZVP'!$A$2:$T$192,9,FALSE)</f>
        <v>-33.4929274487519</v>
      </c>
      <c r="G68" s="7">
        <f t="shared" ref="G68:G131" si="12">F68/C68</f>
        <v>0.88306224659580845</v>
      </c>
      <c r="H68">
        <f>VLOOKUP($A68,'MP2-KTZVPP'!$A$2:$T$192,9,FALSE)</f>
        <v>-36.6353669719892</v>
      </c>
      <c r="I68" s="7">
        <f t="shared" ref="I68:I131" si="13">H68/C68</f>
        <v>0.96591465504614227</v>
      </c>
      <c r="J68">
        <f>VLOOKUP($A68,'MP2-CCD'!$A$2:$T$192,9,FALSE)</f>
        <v>-22.595705823673299</v>
      </c>
      <c r="K68" s="7">
        <f t="shared" ref="K68:K131" si="14">J68/C68</f>
        <v>0.59575009615394159</v>
      </c>
      <c r="L68">
        <f>VLOOKUP($A68,'MP2-CCT'!$A$2:$T$192,9,FALSE)</f>
        <v>-35.677369733362298</v>
      </c>
      <c r="M68" s="7">
        <f t="shared" ref="M68:M131" si="15">L68/C68</f>
        <v>0.94065645105460149</v>
      </c>
      <c r="N68">
        <f>VLOOKUP($A68,'MP2-JCCD'!$A$2:$T$192,9,FALSE)</f>
        <v>-22.8742596315291</v>
      </c>
      <c r="O68" s="7">
        <f t="shared" ref="O68:O131" si="16">N68/C68</f>
        <v>0.60309434373395199</v>
      </c>
      <c r="P68">
        <f>VLOOKUP($A68,'MP2-ACCD'!$A$2:$T$192,9,FALSE)</f>
        <v>-31.5749662044737</v>
      </c>
      <c r="Q68" s="7">
        <f t="shared" ref="Q68:Q131" si="17">P68/C68</f>
        <v>0.83249398355437898</v>
      </c>
      <c r="R68">
        <f>VLOOKUP($A68,'MP2-MCCT'!$A$2:$T$192,9,FALSE)</f>
        <v>-34.330009836159903</v>
      </c>
      <c r="S68" s="7">
        <f t="shared" ref="S68:S131" si="18">R68/C68</f>
        <v>0.90513245394753516</v>
      </c>
      <c r="T68">
        <f>VLOOKUP($A68,'MP2-JCCT'!$A$2:$T$192,9,FALSE)</f>
        <v>-35.114842611098098</v>
      </c>
      <c r="U68" s="7">
        <f t="shared" ref="U68:U131" si="19">T68/C68</f>
        <v>0.92582506717160762</v>
      </c>
      <c r="V68">
        <f>VLOOKUP($A68,'MP2-ACCQ'!$A$2:$T$192,9,FALSE)</f>
        <v>-39.247759624923098</v>
      </c>
      <c r="W68" s="7">
        <f t="shared" ref="W68:W131" si="20">V68/C68</f>
        <v>1.0347920420294099</v>
      </c>
      <c r="X68">
        <f>VLOOKUP($A68,'MP2-CBS(TQ)-kJ'!$A$2:$N$192,3,FALSE)</f>
        <v>-40.276757955595272</v>
      </c>
      <c r="Y68" s="7">
        <f t="shared" ref="Y68:Y131" si="21">X68/C68</f>
        <v>1.0619222347847932</v>
      </c>
    </row>
    <row r="69" spans="1:25" x14ac:dyDescent="0.25">
      <c r="A69" s="3" t="s">
        <v>232</v>
      </c>
      <c r="B69" s="3">
        <f>VLOOKUP($A69,'delta-CCSD(T)-fno-kJ'!$A$2:$I$192,3,FALSE)</f>
        <v>2.1584780790089999</v>
      </c>
      <c r="C69">
        <f>VLOOKUP($A69,'CCSD(T)-CBS'!$A$2:$I$192,2,FALSE)</f>
        <v>-37.111938176099216</v>
      </c>
      <c r="D69">
        <f>VLOOKUP($A69,'MP2-KSVP'!$A$2:$T$192,9,FALSE)</f>
        <v>-20.789519007097599</v>
      </c>
      <c r="E69" s="7">
        <f t="shared" si="11"/>
        <v>0.56018413558595648</v>
      </c>
      <c r="F69">
        <f>VLOOKUP($A69,'MP2-KTZVP'!$A$2:$T$192,9,FALSE)</f>
        <v>-32.340272002701198</v>
      </c>
      <c r="G69" s="7">
        <f t="shared" si="12"/>
        <v>0.87142503442541674</v>
      </c>
      <c r="H69">
        <f>VLOOKUP($A69,'MP2-KTZVPP'!$A$2:$T$192,9,FALSE)</f>
        <v>-35.553168774818701</v>
      </c>
      <c r="I69" s="7">
        <f t="shared" si="13"/>
        <v>0.95799816776251279</v>
      </c>
      <c r="J69">
        <f>VLOOKUP($A69,'MP2-CCD'!$A$2:$T$192,9,FALSE)</f>
        <v>-22.298330850131698</v>
      </c>
      <c r="K69" s="7">
        <f t="shared" si="14"/>
        <v>0.60083983607442637</v>
      </c>
      <c r="L69">
        <f>VLOOKUP($A69,'MP2-CCT'!$A$2:$T$192,9,FALSE)</f>
        <v>-34.842157090547303</v>
      </c>
      <c r="M69" s="7">
        <f t="shared" si="15"/>
        <v>0.93883959725354105</v>
      </c>
      <c r="N69">
        <f>VLOOKUP($A69,'MP2-JCCD'!$A$2:$T$192,9,FALSE)</f>
        <v>-22.1089228383468</v>
      </c>
      <c r="O69" s="7">
        <f t="shared" si="16"/>
        <v>0.59573614111551199</v>
      </c>
      <c r="P69">
        <f>VLOOKUP($A69,'MP2-ACCD'!$A$2:$T$192,9,FALSE)</f>
        <v>-30.499232318813501</v>
      </c>
      <c r="Q69" s="7">
        <f t="shared" si="17"/>
        <v>0.82181728623528427</v>
      </c>
      <c r="R69">
        <f>VLOOKUP($A69,'MP2-MCCT'!$A$2:$T$192,9,FALSE)</f>
        <v>-33.3981256416264</v>
      </c>
      <c r="S69" s="7">
        <f t="shared" si="18"/>
        <v>0.89992943734572772</v>
      </c>
      <c r="T69">
        <f>VLOOKUP($A69,'MP2-JCCT'!$A$2:$T$192,9,FALSE)</f>
        <v>-34.026780237840001</v>
      </c>
      <c r="U69" s="7">
        <f t="shared" si="19"/>
        <v>0.91686885433954202</v>
      </c>
      <c r="V69">
        <f>VLOOKUP($A69,'MP2-ACCQ'!$A$2:$T$192,9,FALSE)</f>
        <v>-38.228394790656402</v>
      </c>
      <c r="W69" s="7">
        <f t="shared" si="20"/>
        <v>1.0300834898263602</v>
      </c>
      <c r="X69">
        <f>VLOOKUP($A69,'MP2-CBS(TQ)-kJ'!$A$2:$N$192,3,FALSE)</f>
        <v>-39.270416255107747</v>
      </c>
      <c r="Y69" s="7">
        <f t="shared" si="21"/>
        <v>1.0581612867742551</v>
      </c>
    </row>
    <row r="70" spans="1:25" x14ac:dyDescent="0.25">
      <c r="A70" s="3" t="s">
        <v>233</v>
      </c>
      <c r="B70" s="3">
        <f>VLOOKUP($A70,'delta-CCSD(T)-fno-kJ'!$A$2:$I$192,3,FALSE)</f>
        <v>2.029060244813</v>
      </c>
      <c r="C70">
        <f>VLOOKUP($A70,'CCSD(T)-CBS'!$A$2:$I$192,2,FALSE)</f>
        <v>-36.955894608363792</v>
      </c>
      <c r="D70">
        <f>VLOOKUP($A70,'MP2-KSVP'!$A$2:$T$192,9,FALSE)</f>
        <v>-20.588462835343901</v>
      </c>
      <c r="E70" s="7">
        <f t="shared" si="11"/>
        <v>0.5571090364210628</v>
      </c>
      <c r="F70">
        <f>VLOOKUP($A70,'MP2-KTZVP'!$A$2:$T$192,9,FALSE)</f>
        <v>-32.175698343319901</v>
      </c>
      <c r="G70" s="7">
        <f t="shared" si="12"/>
        <v>0.87065131785601413</v>
      </c>
      <c r="H70">
        <f>VLOOKUP($A70,'MP2-KTZVPP'!$A$2:$T$192,9,FALSE)</f>
        <v>-35.447257490526901</v>
      </c>
      <c r="I70" s="7">
        <f t="shared" si="13"/>
        <v>0.95917736172200641</v>
      </c>
      <c r="J70">
        <f>VLOOKUP($A70,'MP2-CCD'!$A$2:$T$192,9,FALSE)</f>
        <v>-22.098389047383399</v>
      </c>
      <c r="K70" s="7">
        <f t="shared" si="14"/>
        <v>0.59796655666352427</v>
      </c>
      <c r="L70">
        <f>VLOOKUP($A70,'MP2-CCT'!$A$2:$T$192,9,FALSE)</f>
        <v>-34.673676460940399</v>
      </c>
      <c r="M70" s="7">
        <f t="shared" si="15"/>
        <v>0.938244813943514</v>
      </c>
      <c r="N70">
        <f>VLOOKUP($A70,'MP2-JCCD'!$A$2:$T$192,9,FALSE)</f>
        <v>-21.6083665733473</v>
      </c>
      <c r="O70" s="7">
        <f t="shared" si="16"/>
        <v>0.58470690000444292</v>
      </c>
      <c r="P70">
        <f>VLOOKUP($A70,'MP2-ACCD'!$A$2:$T$192,9,FALSE)</f>
        <v>-29.914977791374799</v>
      </c>
      <c r="Q70" s="7">
        <f t="shared" si="17"/>
        <v>0.80947784131315537</v>
      </c>
      <c r="R70">
        <f>VLOOKUP($A70,'MP2-MCCT'!$A$2:$T$192,9,FALSE)</f>
        <v>-33.0546258881783</v>
      </c>
      <c r="S70" s="7">
        <f t="shared" si="18"/>
        <v>0.89443446677373728</v>
      </c>
      <c r="T70">
        <f>VLOOKUP($A70,'MP2-JCCT'!$A$2:$T$192,9,FALSE)</f>
        <v>-33.718846341382203</v>
      </c>
      <c r="U70" s="7">
        <f t="shared" si="19"/>
        <v>0.91240779579858999</v>
      </c>
      <c r="V70">
        <f>VLOOKUP($A70,'MP2-ACCQ'!$A$2:$T$192,9,FALSE)</f>
        <v>-37.912980385623797</v>
      </c>
      <c r="W70" s="7">
        <f t="shared" si="20"/>
        <v>1.0258980546243737</v>
      </c>
      <c r="X70">
        <f>VLOOKUP($A70,'MP2-CBS(TQ)-kJ'!$A$2:$N$192,3,FALSE)</f>
        <v>-38.984954853177022</v>
      </c>
      <c r="Y70" s="7">
        <f t="shared" si="21"/>
        <v>1.0549049147995464</v>
      </c>
    </row>
    <row r="71" spans="1:25" x14ac:dyDescent="0.25">
      <c r="A71" s="3" t="s">
        <v>234</v>
      </c>
      <c r="B71" s="3">
        <f>VLOOKUP($A71,'delta-CCSD(T)-fno-kJ'!$A$2:$I$192,3,FALSE)</f>
        <v>2.9693999202720001</v>
      </c>
      <c r="C71">
        <f>VLOOKUP($A71,'CCSD(T)-CBS'!$A$2:$I$192,2,FALSE)</f>
        <v>-39.531819201176404</v>
      </c>
      <c r="D71">
        <f>VLOOKUP($A71,'MP2-KSVP'!$A$2:$T$192,9,FALSE)</f>
        <v>-27.019234738160801</v>
      </c>
      <c r="E71" s="7">
        <f t="shared" si="11"/>
        <v>0.68348068174299326</v>
      </c>
      <c r="F71">
        <f>VLOOKUP($A71,'MP2-KTZVP'!$A$2:$T$192,9,FALSE)</f>
        <v>-35.695970297851702</v>
      </c>
      <c r="G71" s="7">
        <f t="shared" si="12"/>
        <v>0.90296806519820993</v>
      </c>
      <c r="H71">
        <f>VLOOKUP($A71,'MP2-KTZVPP'!$A$2:$T$192,9,FALSE)</f>
        <v>-37.977173410238997</v>
      </c>
      <c r="I71" s="7">
        <f t="shared" si="13"/>
        <v>0.96067355810199739</v>
      </c>
      <c r="J71">
        <f>VLOOKUP($A71,'MP2-CCD'!$A$2:$T$192,9,FALSE)</f>
        <v>-28.627498014819601</v>
      </c>
      <c r="K71" s="7">
        <f t="shared" si="14"/>
        <v>0.72416343576638875</v>
      </c>
      <c r="L71">
        <f>VLOOKUP($A71,'MP2-CCT'!$A$2:$T$192,9,FALSE)</f>
        <v>-37.772716295869401</v>
      </c>
      <c r="M71" s="7">
        <f t="shared" si="15"/>
        <v>0.95550159489612729</v>
      </c>
      <c r="N71">
        <f>VLOOKUP($A71,'MP2-JCCD'!$A$2:$T$192,9,FALSE)</f>
        <v>-28.729329338334999</v>
      </c>
      <c r="O71" s="7">
        <f t="shared" si="16"/>
        <v>0.72673936891525748</v>
      </c>
      <c r="P71">
        <f>VLOOKUP($A71,'MP2-ACCD'!$A$2:$T$192,9,FALSE)</f>
        <v>-36.207296709942199</v>
      </c>
      <c r="Q71" s="7">
        <f t="shared" si="17"/>
        <v>0.91590261823479979</v>
      </c>
      <c r="R71">
        <f>VLOOKUP($A71,'MP2-MCCT'!$A$2:$T$192,9,FALSE)</f>
        <v>-37.293469064635801</v>
      </c>
      <c r="S71" s="7">
        <f t="shared" si="18"/>
        <v>0.94337851933528039</v>
      </c>
      <c r="T71">
        <f>VLOOKUP($A71,'MP2-JCCT'!$A$2:$T$192,9,FALSE)</f>
        <v>-38.592972707997703</v>
      </c>
      <c r="U71" s="7">
        <f t="shared" si="19"/>
        <v>0.97625086545091855</v>
      </c>
      <c r="V71">
        <f>VLOOKUP($A71,'MP2-ACCQ'!$A$2:$T$192,9,FALSE)</f>
        <v>-41.794121110548602</v>
      </c>
      <c r="W71" s="7">
        <f t="shared" si="20"/>
        <v>1.057227366589415</v>
      </c>
      <c r="X71">
        <f>VLOOKUP($A71,'MP2-CBS(TQ)-kJ'!$A$2:$N$192,3,FALSE)</f>
        <v>-42.501219121446965</v>
      </c>
      <c r="Y71" s="7">
        <f t="shared" si="21"/>
        <v>1.0751141733487994</v>
      </c>
    </row>
    <row r="72" spans="1:25" x14ac:dyDescent="0.25">
      <c r="A72" s="3" t="s">
        <v>235</v>
      </c>
      <c r="B72" s="3">
        <f>VLOOKUP($A72,'delta-CCSD(T)-fno-kJ'!$A$2:$I$192,3,FALSE)</f>
        <v>3.4109639456880001</v>
      </c>
      <c r="C72">
        <f>VLOOKUP($A72,'CCSD(T)-CBS'!$A$2:$I$192,2,FALSE)</f>
        <v>-42.581052663693299</v>
      </c>
      <c r="D72">
        <f>VLOOKUP($A72,'MP2-KSVP'!$A$2:$T$192,9,FALSE)</f>
        <v>-29.877990556787601</v>
      </c>
      <c r="E72" s="7">
        <f t="shared" si="11"/>
        <v>0.7016733661510216</v>
      </c>
      <c r="F72">
        <f>VLOOKUP($A72,'MP2-KTZVP'!$A$2:$T$192,9,FALSE)</f>
        <v>-38.672931879492502</v>
      </c>
      <c r="G72" s="7">
        <f t="shared" si="12"/>
        <v>0.90821925387642999</v>
      </c>
      <c r="H72">
        <f>VLOOKUP($A72,'MP2-KTZVPP'!$A$2:$T$192,9,FALSE)</f>
        <v>-41.086205971143102</v>
      </c>
      <c r="I72" s="7">
        <f t="shared" si="13"/>
        <v>0.96489408788560138</v>
      </c>
      <c r="J72">
        <f>VLOOKUP($A72,'MP2-CCD'!$A$2:$T$192,9,FALSE)</f>
        <v>-31.331149513806899</v>
      </c>
      <c r="K72" s="7">
        <f t="shared" si="14"/>
        <v>0.73580025748215894</v>
      </c>
      <c r="L72">
        <f>VLOOKUP($A72,'MP2-CCT'!$A$2:$T$192,9,FALSE)</f>
        <v>-40.903720139506099</v>
      </c>
      <c r="M72" s="7">
        <f t="shared" si="15"/>
        <v>0.96060847679283945</v>
      </c>
      <c r="N72">
        <f>VLOOKUP($A72,'MP2-JCCD'!$A$2:$T$192,9,FALSE)</f>
        <v>-31.690826730871301</v>
      </c>
      <c r="O72" s="7">
        <f t="shared" si="16"/>
        <v>0.74424714159057082</v>
      </c>
      <c r="P72">
        <f>VLOOKUP($A72,'MP2-ACCD'!$A$2:$T$192,9,FALSE)</f>
        <v>-39.394696067111099</v>
      </c>
      <c r="Q72" s="7">
        <f t="shared" si="17"/>
        <v>0.92516961424725308</v>
      </c>
      <c r="R72">
        <f>VLOOKUP($A72,'MP2-MCCT'!$A$2:$T$192,9,FALSE)</f>
        <v>-40.439266089832898</v>
      </c>
      <c r="S72" s="7">
        <f t="shared" si="18"/>
        <v>0.94970094819458062</v>
      </c>
      <c r="T72">
        <f>VLOOKUP($A72,'MP2-JCCT'!$A$2:$T$192,9,FALSE)</f>
        <v>-41.788609220847</v>
      </c>
      <c r="U72" s="7">
        <f t="shared" si="19"/>
        <v>0.98138976391436239</v>
      </c>
      <c r="V72">
        <f>VLOOKUP($A72,'MP2-ACCQ'!$A$2:$T$192,9,FALSE)</f>
        <v>-45.261904299360303</v>
      </c>
      <c r="W72" s="7">
        <f t="shared" si="20"/>
        <v>1.0629587919500363</v>
      </c>
      <c r="X72">
        <f>VLOOKUP($A72,'MP2-CBS(TQ)-kJ'!$A$2:$N$192,3,FALSE)</f>
        <v>-45.992016609381039</v>
      </c>
      <c r="Y72" s="7">
        <f t="shared" si="21"/>
        <v>1.080105204834358</v>
      </c>
    </row>
    <row r="73" spans="1:25" x14ac:dyDescent="0.25">
      <c r="A73" s="3" t="s">
        <v>236</v>
      </c>
      <c r="B73" s="3">
        <f>VLOOKUP($A73,'delta-CCSD(T)-fno-kJ'!$A$2:$I$192,3,FALSE)</f>
        <v>2.9736856972050001</v>
      </c>
      <c r="C73">
        <f>VLOOKUP($A73,'CCSD(T)-CBS'!$A$2:$I$192,2,FALSE)</f>
        <v>-39.557201404091302</v>
      </c>
      <c r="D73">
        <f>VLOOKUP($A73,'MP2-KSVP'!$A$2:$T$192,9,FALSE)</f>
        <v>-27.037989615438601</v>
      </c>
      <c r="E73" s="7">
        <f t="shared" si="11"/>
        <v>0.68351624118287924</v>
      </c>
      <c r="F73">
        <f>VLOOKUP($A73,'MP2-KTZVP'!$A$2:$T$192,9,FALSE)</f>
        <v>-35.722660225045303</v>
      </c>
      <c r="G73" s="7">
        <f t="shared" si="12"/>
        <v>0.90306338560519595</v>
      </c>
      <c r="H73">
        <f>VLOOKUP($A73,'MP2-KTZVPP'!$A$2:$T$192,9,FALSE)</f>
        <v>-38.006134965375502</v>
      </c>
      <c r="I73" s="7">
        <f t="shared" si="13"/>
        <v>0.96078927771277123</v>
      </c>
      <c r="J73">
        <f>VLOOKUP($A73,'MP2-CCD'!$A$2:$T$192,9,FALSE)</f>
        <v>-28.6475301598649</v>
      </c>
      <c r="K73" s="7">
        <f t="shared" si="14"/>
        <v>0.72420517991704936</v>
      </c>
      <c r="L73">
        <f>VLOOKUP($A73,'MP2-CCT'!$A$2:$T$192,9,FALSE)</f>
        <v>-37.800804591152797</v>
      </c>
      <c r="M73" s="7">
        <f t="shared" si="15"/>
        <v>0.9555985572640423</v>
      </c>
      <c r="N73">
        <f>VLOOKUP($A73,'MP2-JCCD'!$A$2:$T$192,9,FALSE)</f>
        <v>-28.751615278914802</v>
      </c>
      <c r="O73" s="7">
        <f t="shared" si="16"/>
        <v>0.72683643580359791</v>
      </c>
      <c r="P73">
        <f>VLOOKUP($A73,'MP2-ACCD'!$A$2:$T$192,9,FALSE)</f>
        <v>-36.232451939753901</v>
      </c>
      <c r="Q73" s="7">
        <f t="shared" si="17"/>
        <v>0.91595084216464484</v>
      </c>
      <c r="R73">
        <f>VLOOKUP($A73,'MP2-MCCT'!$A$2:$T$192,9,FALSE)</f>
        <v>-37.320841794401403</v>
      </c>
      <c r="S73" s="7">
        <f t="shared" si="18"/>
        <v>0.94346517118729745</v>
      </c>
      <c r="T73">
        <f>VLOOKUP($A73,'MP2-JCCT'!$A$2:$T$192,9,FALSE)</f>
        <v>-38.620037590024403</v>
      </c>
      <c r="U73" s="7">
        <f t="shared" si="19"/>
        <v>0.97630864214853252</v>
      </c>
      <c r="V73">
        <f>VLOOKUP($A73,'MP2-ACCQ'!$A$2:$T$192,9,FALSE)</f>
        <v>-41.8231171683898</v>
      </c>
      <c r="W73" s="7">
        <f t="shared" si="20"/>
        <v>1.0572820038796815</v>
      </c>
      <c r="X73">
        <f>VLOOKUP($A73,'MP2-CBS(TQ)-kJ'!$A$2:$N$192,3,FALSE)</f>
        <v>-42.530887101295605</v>
      </c>
      <c r="Y73" s="7">
        <f t="shared" si="21"/>
        <v>1.0751743195082739</v>
      </c>
    </row>
    <row r="74" spans="1:25" x14ac:dyDescent="0.25">
      <c r="A74" s="3" t="s">
        <v>237</v>
      </c>
      <c r="B74" s="3">
        <f>VLOOKUP($A74,'delta-CCSD(T)-fno-kJ'!$A$2:$I$192,3,FALSE)</f>
        <v>3.4078471096179999</v>
      </c>
      <c r="C74">
        <f>VLOOKUP($A74,'CCSD(T)-CBS'!$A$2:$I$192,2,FALSE)</f>
        <v>-42.546286348199374</v>
      </c>
      <c r="D74">
        <f>VLOOKUP($A74,'MP2-KSVP'!$A$2:$T$192,9,FALSE)</f>
        <v>-29.857597370602601</v>
      </c>
      <c r="E74" s="7">
        <f t="shared" si="11"/>
        <v>0.70176741458109004</v>
      </c>
      <c r="F74">
        <f>VLOOKUP($A74,'MP2-KTZVP'!$A$2:$T$192,9,FALSE)</f>
        <v>-38.643160586128502</v>
      </c>
      <c r="G74" s="7">
        <f t="shared" si="12"/>
        <v>0.9082616581356211</v>
      </c>
      <c r="H74">
        <f>VLOOKUP($A74,'MP2-KTZVPP'!$A$2:$T$192,9,FALSE)</f>
        <v>-41.053463308687597</v>
      </c>
      <c r="I74" s="7">
        <f t="shared" si="13"/>
        <v>0.96491296496962176</v>
      </c>
      <c r="J74">
        <f>VLOOKUP($A74,'MP2-CCD'!$A$2:$T$192,9,FALSE)</f>
        <v>-31.308772974683301</v>
      </c>
      <c r="K74" s="7">
        <f t="shared" si="14"/>
        <v>0.73587557603622289</v>
      </c>
      <c r="L74">
        <f>VLOOKUP($A74,'MP2-CCT'!$A$2:$T$192,9,FALSE)</f>
        <v>-40.8713853090863</v>
      </c>
      <c r="M74" s="7">
        <f t="shared" si="15"/>
        <v>0.96063343753657693</v>
      </c>
      <c r="N74">
        <f>VLOOKUP($A74,'MP2-JCCD'!$A$2:$T$192,9,FALSE)</f>
        <v>-31.666980891837301</v>
      </c>
      <c r="O74" s="7">
        <f t="shared" si="16"/>
        <v>0.74429482828828608</v>
      </c>
      <c r="P74">
        <f>VLOOKUP($A74,'MP2-ACCD'!$A$2:$T$192,9,FALSE)</f>
        <v>-39.364176092967703</v>
      </c>
      <c r="Q74" s="7">
        <f t="shared" si="17"/>
        <v>0.92520827248730386</v>
      </c>
      <c r="R74">
        <f>VLOOKUP($A74,'MP2-MCCT'!$A$2:$T$192,9,FALSE)</f>
        <v>-40.406943873785899</v>
      </c>
      <c r="S74" s="7">
        <f t="shared" si="18"/>
        <v>0.94971729243523006</v>
      </c>
      <c r="T74">
        <f>VLOOKUP($A74,'MP2-JCCT'!$A$2:$T$192,9,FALSE)</f>
        <v>-41.754958472281999</v>
      </c>
      <c r="U74" s="7">
        <f t="shared" si="19"/>
        <v>0.98140077680479243</v>
      </c>
      <c r="V74">
        <f>VLOOKUP($A74,'MP2-ACCQ'!$A$2:$T$192,9,FALSE)</f>
        <v>-45.224989045770101</v>
      </c>
      <c r="W74" s="7">
        <f t="shared" si="20"/>
        <v>1.0629597299197442</v>
      </c>
      <c r="X74">
        <f>VLOOKUP($A74,'MP2-CBS(TQ)-kJ'!$A$2:$N$192,3,FALSE)</f>
        <v>-45.954133457818507</v>
      </c>
      <c r="Y74" s="7">
        <f t="shared" si="21"/>
        <v>1.0800974045473504</v>
      </c>
    </row>
    <row r="75" spans="1:25" x14ac:dyDescent="0.25">
      <c r="A75" s="3" t="s">
        <v>238</v>
      </c>
      <c r="B75" s="3">
        <f>VLOOKUP($A75,'delta-CCSD(T)-fno-kJ'!$A$2:$I$192,3,FALSE)</f>
        <v>3.4311020636639999</v>
      </c>
      <c r="C75">
        <f>VLOOKUP($A75,'CCSD(T)-CBS'!$A$2:$I$192,2,FALSE)</f>
        <v>-43.294363475903083</v>
      </c>
      <c r="D75">
        <f>VLOOKUP($A75,'MP2-KSVP'!$A$2:$T$192,9,FALSE)</f>
        <v>-30.6214787804503</v>
      </c>
      <c r="E75" s="7">
        <f t="shared" si="11"/>
        <v>0.70728557534963421</v>
      </c>
      <c r="F75">
        <f>VLOOKUP($A75,'MP2-KTZVP'!$A$2:$T$192,9,FALSE)</f>
        <v>-39.384212465527099</v>
      </c>
      <c r="G75" s="7">
        <f t="shared" si="12"/>
        <v>0.90968452480997186</v>
      </c>
      <c r="H75">
        <f>VLOOKUP($A75,'MP2-KTZVPP'!$A$2:$T$192,9,FALSE)</f>
        <v>-41.776132581882401</v>
      </c>
      <c r="I75" s="7">
        <f t="shared" si="13"/>
        <v>0.96493236596801557</v>
      </c>
      <c r="J75">
        <f>VLOOKUP($A75,'MP2-CCD'!$A$2:$T$192,9,FALSE)</f>
        <v>-32.268620910766501</v>
      </c>
      <c r="K75" s="7">
        <f t="shared" si="14"/>
        <v>0.74533076179135127</v>
      </c>
      <c r="L75">
        <f>VLOOKUP($A75,'MP2-CCT'!$A$2:$T$192,9,FALSE)</f>
        <v>-41.562285020987197</v>
      </c>
      <c r="M75" s="7">
        <f t="shared" si="15"/>
        <v>0.95999298024372315</v>
      </c>
      <c r="N75">
        <f>VLOOKUP($A75,'MP2-JCCD'!$A$2:$T$192,9,FALSE)</f>
        <v>-32.250366280595998</v>
      </c>
      <c r="O75" s="7">
        <f t="shared" si="16"/>
        <v>0.74490912191250969</v>
      </c>
      <c r="P75">
        <f>VLOOKUP($A75,'MP2-ACCD'!$A$2:$T$192,9,FALSE)</f>
        <v>-39.9515319309426</v>
      </c>
      <c r="Q75" s="7">
        <f t="shared" si="17"/>
        <v>0.92278829675320095</v>
      </c>
      <c r="R75">
        <f>VLOOKUP($A75,'MP2-MCCT'!$A$2:$T$192,9,FALSE)</f>
        <v>-41.034267000341003</v>
      </c>
      <c r="S75" s="7">
        <f t="shared" si="18"/>
        <v>0.94779698108230626</v>
      </c>
      <c r="T75">
        <f>VLOOKUP($A75,'MP2-JCCT'!$A$2:$T$192,9,FALSE)</f>
        <v>-42.4905998350294</v>
      </c>
      <c r="U75" s="7">
        <f t="shared" si="19"/>
        <v>0.98143491262272409</v>
      </c>
      <c r="V75">
        <f>VLOOKUP($A75,'MP2-ACCQ'!$A$2:$T$192,9,FALSE)</f>
        <v>-45.983788428739899</v>
      </c>
      <c r="W75" s="7">
        <f t="shared" si="20"/>
        <v>1.0621195171129771</v>
      </c>
      <c r="X75">
        <f>VLOOKUP($A75,'MP2-CBS(TQ)-kJ'!$A$2:$N$192,3,FALSE)</f>
        <v>-46.725465539568582</v>
      </c>
      <c r="Y75" s="7">
        <f t="shared" si="21"/>
        <v>1.07925054875966</v>
      </c>
    </row>
    <row r="76" spans="1:25" x14ac:dyDescent="0.25">
      <c r="A76" s="3" t="s">
        <v>239</v>
      </c>
      <c r="B76" s="3">
        <f>VLOOKUP($A76,'delta-CCSD(T)-fno-kJ'!$A$2:$I$192,3,FALSE)</f>
        <v>3.4297227651159998</v>
      </c>
      <c r="C76">
        <f>VLOOKUP($A76,'CCSD(T)-CBS'!$A$2:$I$192,2,FALSE)</f>
        <v>-43.286504376862922</v>
      </c>
      <c r="D76">
        <f>VLOOKUP($A76,'MP2-KSVP'!$A$2:$T$192,9,FALSE)</f>
        <v>-30.610371377659501</v>
      </c>
      <c r="E76" s="7">
        <f t="shared" si="11"/>
        <v>0.70715738815863027</v>
      </c>
      <c r="F76">
        <f>VLOOKUP($A76,'MP2-KTZVP'!$A$2:$T$192,9,FALSE)</f>
        <v>-39.374298366494898</v>
      </c>
      <c r="G76" s="7">
        <f t="shared" si="12"/>
        <v>0.90962065274877824</v>
      </c>
      <c r="H76">
        <f>VLOOKUP($A76,'MP2-KTZVPP'!$A$2:$T$192,9,FALSE)</f>
        <v>-41.766463740692103</v>
      </c>
      <c r="I76" s="7">
        <f t="shared" si="13"/>
        <v>0.96488419062585939</v>
      </c>
      <c r="J76">
        <f>VLOOKUP($A76,'MP2-CCD'!$A$2:$T$192,9,FALSE)</f>
        <v>-32.2580340403888</v>
      </c>
      <c r="K76" s="7">
        <f t="shared" si="14"/>
        <v>0.74522150736734127</v>
      </c>
      <c r="L76">
        <f>VLOOKUP($A76,'MP2-CCT'!$A$2:$T$192,9,FALSE)</f>
        <v>-41.5526917113324</v>
      </c>
      <c r="M76" s="7">
        <f t="shared" si="15"/>
        <v>0.95994565302766133</v>
      </c>
      <c r="N76">
        <f>VLOOKUP($A76,'MP2-JCCD'!$A$2:$T$192,9,FALSE)</f>
        <v>-32.240407687198697</v>
      </c>
      <c r="O76" s="7">
        <f t="shared" si="16"/>
        <v>0.74481430532033266</v>
      </c>
      <c r="P76">
        <f>VLOOKUP($A76,'MP2-ACCD'!$A$2:$T$192,9,FALSE)</f>
        <v>-39.942341303041303</v>
      </c>
      <c r="Q76" s="7">
        <f t="shared" si="17"/>
        <v>0.92274351736267468</v>
      </c>
      <c r="R76">
        <f>VLOOKUP($A76,'MP2-MCCT'!$A$2:$T$192,9,FALSE)</f>
        <v>-41.025114710593002</v>
      </c>
      <c r="S76" s="7">
        <f t="shared" si="18"/>
        <v>0.94775762795300567</v>
      </c>
      <c r="T76">
        <f>VLOOKUP($A76,'MP2-JCCT'!$A$2:$T$192,9,FALSE)</f>
        <v>-42.481455926557999</v>
      </c>
      <c r="U76" s="7">
        <f t="shared" si="19"/>
        <v>0.98140186042060651</v>
      </c>
      <c r="V76">
        <f>VLOOKUP($A76,'MP2-ACCQ'!$A$2:$T$192,9,FALSE)</f>
        <v>-45.974523609432303</v>
      </c>
      <c r="W76" s="7">
        <f t="shared" si="20"/>
        <v>1.0620983207414216</v>
      </c>
      <c r="X76">
        <f>VLOOKUP($A76,'MP2-CBS(TQ)-kJ'!$A$2:$N$192,3,FALSE)</f>
        <v>-46.716227141978983</v>
      </c>
      <c r="Y76" s="7">
        <f t="shared" si="21"/>
        <v>1.0792330730903112</v>
      </c>
    </row>
    <row r="77" spans="1:25" x14ac:dyDescent="0.25">
      <c r="A77" s="3" t="s">
        <v>240</v>
      </c>
      <c r="B77" s="3">
        <f>VLOOKUP($A77,'delta-CCSD(T)-fno-kJ'!$A$2:$I$192,3,FALSE)</f>
        <v>0.225829746498</v>
      </c>
      <c r="C77">
        <f>VLOOKUP($A77,'CCSD(T)-CBS'!$A$2:$I$192,2,FALSE)</f>
        <v>-39.214999909860126</v>
      </c>
      <c r="D77">
        <f>VLOOKUP($A77,'MP2-KSVP'!$A$2:$T$192,9,FALSE)</f>
        <v>-19.695921142854498</v>
      </c>
      <c r="E77" s="7">
        <f t="shared" si="11"/>
        <v>0.5022547797559016</v>
      </c>
      <c r="F77">
        <f>VLOOKUP($A77,'MP2-KTZVP'!$A$2:$T$192,9,FALSE)</f>
        <v>-31.136921842719801</v>
      </c>
      <c r="G77" s="7">
        <f t="shared" si="12"/>
        <v>0.79400540390899776</v>
      </c>
      <c r="H77">
        <f>VLOOKUP($A77,'MP2-KTZVPP'!$A$2:$T$192,9,FALSE)</f>
        <v>-33.720155403104698</v>
      </c>
      <c r="I77" s="7">
        <f t="shared" si="13"/>
        <v>0.85987901263838029</v>
      </c>
      <c r="J77">
        <f>VLOOKUP($A77,'MP2-CCD'!$A$2:$T$192,9,FALSE)</f>
        <v>-20.731132086428399</v>
      </c>
      <c r="K77" s="7">
        <f t="shared" si="14"/>
        <v>0.52865312084868354</v>
      </c>
      <c r="L77">
        <f>VLOOKUP($A77,'MP2-CCT'!$A$2:$T$192,9,FALSE)</f>
        <v>-33.741689718659103</v>
      </c>
      <c r="M77" s="7">
        <f t="shared" si="15"/>
        <v>0.86042814729613637</v>
      </c>
      <c r="N77">
        <f>VLOOKUP($A77,'MP2-JCCD'!$A$2:$T$192,9,FALSE)</f>
        <v>-19.941189834336999</v>
      </c>
      <c r="O77" s="7">
        <f t="shared" si="16"/>
        <v>0.5085092408561509</v>
      </c>
      <c r="P77">
        <f>VLOOKUP($A77,'MP2-ACCD'!$A$2:$T$192,9,FALSE)</f>
        <v>-31.820298455855301</v>
      </c>
      <c r="Q77" s="7">
        <f t="shared" si="17"/>
        <v>0.81143181254615993</v>
      </c>
      <c r="R77">
        <f>VLOOKUP($A77,'MP2-MCCT'!$A$2:$T$192,9,FALSE)</f>
        <v>-32.379647470748097</v>
      </c>
      <c r="S77" s="7">
        <f t="shared" si="18"/>
        <v>0.82569546207257893</v>
      </c>
      <c r="T77">
        <f>VLOOKUP($A77,'MP2-JCCT'!$A$2:$T$192,9,FALSE)</f>
        <v>-34.601284923033496</v>
      </c>
      <c r="U77" s="7">
        <f t="shared" si="19"/>
        <v>0.88234820865914199</v>
      </c>
      <c r="V77">
        <f>VLOOKUP($A77,'MP2-ACCQ'!$A$2:$T$192,9,FALSE)</f>
        <v>-38.522531978933003</v>
      </c>
      <c r="W77" s="7">
        <f t="shared" si="20"/>
        <v>0.98234175870154705</v>
      </c>
      <c r="X77">
        <f>VLOOKUP($A77,'MP2-CBS(TQ)-kJ'!$A$2:$N$192,3,FALSE)</f>
        <v>-39.440829656357735</v>
      </c>
      <c r="Y77" s="7">
        <f t="shared" si="21"/>
        <v>1.0057587593272141</v>
      </c>
    </row>
    <row r="78" spans="1:25" x14ac:dyDescent="0.25">
      <c r="A78" s="3" t="s">
        <v>241</v>
      </c>
      <c r="B78" s="3">
        <f>VLOOKUP($A78,'delta-CCSD(T)-fno-kJ'!$A$2:$I$192,3,FALSE)</f>
        <v>-8.9779655129999997E-2</v>
      </c>
      <c r="C78">
        <f>VLOOKUP($A78,'CCSD(T)-CBS'!$A$2:$I$192,2,FALSE)</f>
        <v>-36.330599618107499</v>
      </c>
      <c r="D78">
        <f>VLOOKUP($A78,'MP2-KSVP'!$A$2:$T$192,9,FALSE)</f>
        <v>-17.806661298360599</v>
      </c>
      <c r="E78" s="7">
        <f t="shared" si="11"/>
        <v>0.49012847256959663</v>
      </c>
      <c r="F78">
        <f>VLOOKUP($A78,'MP2-KTZVP'!$A$2:$T$192,9,FALSE)</f>
        <v>-28.4926706529541</v>
      </c>
      <c r="G78" s="7">
        <f t="shared" si="12"/>
        <v>0.78426095226771586</v>
      </c>
      <c r="H78">
        <f>VLOOKUP($A78,'MP2-KTZVPP'!$A$2:$T$192,9,FALSE)</f>
        <v>-30.8714245317985</v>
      </c>
      <c r="I78" s="7">
        <f t="shared" si="13"/>
        <v>0.84973616885783254</v>
      </c>
      <c r="J78">
        <f>VLOOKUP($A78,'MP2-CCD'!$A$2:$T$192,9,FALSE)</f>
        <v>-18.8857214945116</v>
      </c>
      <c r="K78" s="7">
        <f t="shared" si="14"/>
        <v>0.51982961176062692</v>
      </c>
      <c r="L78">
        <f>VLOOKUP($A78,'MP2-CCT'!$A$2:$T$192,9,FALSE)</f>
        <v>-30.946225890792999</v>
      </c>
      <c r="M78" s="7">
        <f t="shared" si="15"/>
        <v>0.85179507676964183</v>
      </c>
      <c r="N78">
        <f>VLOOKUP($A78,'MP2-JCCD'!$A$2:$T$192,9,FALSE)</f>
        <v>-17.970473240372399</v>
      </c>
      <c r="O78" s="7">
        <f t="shared" si="16"/>
        <v>0.49463739738046475</v>
      </c>
      <c r="P78">
        <f>VLOOKUP($A78,'MP2-ACCD'!$A$2:$T$192,9,FALSE)</f>
        <v>-28.959378944610101</v>
      </c>
      <c r="Q78" s="7">
        <f t="shared" si="17"/>
        <v>0.79710710114942573</v>
      </c>
      <c r="R78">
        <f>VLOOKUP($A78,'MP2-MCCT'!$A$2:$T$192,9,FALSE)</f>
        <v>-29.566963383748199</v>
      </c>
      <c r="S78" s="7">
        <f t="shared" si="18"/>
        <v>0.81383086694258022</v>
      </c>
      <c r="T78">
        <f>VLOOKUP($A78,'MP2-JCCT'!$A$2:$T$192,9,FALSE)</f>
        <v>-31.682209129356899</v>
      </c>
      <c r="U78" s="7">
        <f t="shared" si="19"/>
        <v>0.87205302038467314</v>
      </c>
      <c r="V78">
        <f>VLOOKUP($A78,'MP2-ACCQ'!$A$2:$T$192,9,FALSE)</f>
        <v>-35.3567593791199</v>
      </c>
      <c r="W78" s="7">
        <f t="shared" si="20"/>
        <v>0.97319504084093822</v>
      </c>
      <c r="X78">
        <f>VLOOKUP($A78,'MP2-CBS(TQ)-kJ'!$A$2:$N$192,3,FALSE)</f>
        <v>-36.240819962977923</v>
      </c>
      <c r="Y78" s="7">
        <f t="shared" si="21"/>
        <v>0.99752881438585372</v>
      </c>
    </row>
    <row r="79" spans="1:25" x14ac:dyDescent="0.25">
      <c r="A79" s="3" t="s">
        <v>242</v>
      </c>
      <c r="B79" s="3">
        <f>VLOOKUP($A79,'delta-CCSD(T)-fno-kJ'!$A$2:$I$192,3,FALSE)</f>
        <v>-0.117788657162</v>
      </c>
      <c r="C79">
        <f>VLOOKUP($A79,'CCSD(T)-CBS'!$A$2:$I$192,2,FALSE)</f>
        <v>-35.135415697911412</v>
      </c>
      <c r="D79">
        <f>VLOOKUP($A79,'MP2-KSVP'!$A$2:$T$192,9,FALSE)</f>
        <v>-17.9670265538903</v>
      </c>
      <c r="E79" s="7">
        <f t="shared" si="11"/>
        <v>0.51136513392549188</v>
      </c>
      <c r="F79">
        <f>VLOOKUP($A79,'MP2-KTZVP'!$A$2:$T$192,9,FALSE)</f>
        <v>-27.404852710472799</v>
      </c>
      <c r="G79" s="7">
        <f t="shared" si="12"/>
        <v>0.77997804113363178</v>
      </c>
      <c r="H79">
        <f>VLOOKUP($A79,'MP2-KTZVPP'!$A$2:$T$192,9,FALSE)</f>
        <v>-30.168276261395999</v>
      </c>
      <c r="I79" s="7">
        <f t="shared" si="13"/>
        <v>0.85862869876872749</v>
      </c>
      <c r="J79">
        <f>VLOOKUP($A79,'MP2-CCD'!$A$2:$T$192,9,FALSE)</f>
        <v>-19.040189789328601</v>
      </c>
      <c r="K79" s="7">
        <f t="shared" si="14"/>
        <v>0.54190876672793786</v>
      </c>
      <c r="L79">
        <f>VLOOKUP($A79,'MP2-CCT'!$A$2:$T$192,9,FALSE)</f>
        <v>-30.485461721177298</v>
      </c>
      <c r="M79" s="7">
        <f t="shared" si="15"/>
        <v>0.86765621284479277</v>
      </c>
      <c r="N79">
        <f>VLOOKUP($A79,'MP2-JCCD'!$A$2:$T$192,9,FALSE)</f>
        <v>-17.209134577725202</v>
      </c>
      <c r="O79" s="7">
        <f t="shared" si="16"/>
        <v>0.4897945345427685</v>
      </c>
      <c r="P79">
        <f>VLOOKUP($A79,'MP2-ACCD'!$A$2:$T$192,9,FALSE)</f>
        <v>-27.2136708956889</v>
      </c>
      <c r="Q79" s="7">
        <f t="shared" si="17"/>
        <v>0.77453675600902561</v>
      </c>
      <c r="R79">
        <f>VLOOKUP($A79,'MP2-MCCT'!$A$2:$T$192,9,FALSE)</f>
        <v>-28.782774479870898</v>
      </c>
      <c r="S79" s="7">
        <f t="shared" si="18"/>
        <v>0.81919550140919095</v>
      </c>
      <c r="T79">
        <f>VLOOKUP($A79,'MP2-JCCT'!$A$2:$T$192,9,FALSE)</f>
        <v>-30.422127477410999</v>
      </c>
      <c r="U79" s="7">
        <f t="shared" si="19"/>
        <v>0.86585363722391961</v>
      </c>
      <c r="V79">
        <f>VLOOKUP($A79,'MP2-ACCQ'!$A$2:$T$192,9,FALSE)</f>
        <v>-34.075962088434501</v>
      </c>
      <c r="W79" s="7">
        <f t="shared" si="20"/>
        <v>0.9698465611283521</v>
      </c>
      <c r="X79">
        <f>VLOOKUP($A79,'MP2-CBS(TQ)-kJ'!$A$2:$N$192,3,FALSE)</f>
        <v>-35.017627040748934</v>
      </c>
      <c r="Y79" s="7">
        <f t="shared" si="21"/>
        <v>0.99664758037374013</v>
      </c>
    </row>
    <row r="80" spans="1:25" x14ac:dyDescent="0.25">
      <c r="A80" s="3" t="s">
        <v>243</v>
      </c>
      <c r="B80" s="3">
        <f>VLOOKUP($A80,'delta-CCSD(T)-fno-kJ'!$A$2:$I$192,3,FALSE)</f>
        <v>0</v>
      </c>
      <c r="C80">
        <f>VLOOKUP($A80,'CCSD(T)-CBS'!$A$2:$I$192,2,FALSE)</f>
        <v>615.42753469794297</v>
      </c>
      <c r="D80">
        <f>VLOOKUP($A80,'MP2-KSVP'!$A$2:$T$192,9,FALSE)</f>
        <v>-32.141335519213797</v>
      </c>
      <c r="E80" s="7">
        <f t="shared" si="11"/>
        <v>-5.2226027772691447E-2</v>
      </c>
      <c r="F80">
        <f>VLOOKUP($A80,'MP2-KTZVP'!$A$2:$T$192,9,FALSE)</f>
        <v>-40.476603339520601</v>
      </c>
      <c r="G80" s="7">
        <f t="shared" si="12"/>
        <v>-6.5769893378896119E-2</v>
      </c>
      <c r="H80">
        <f>VLOOKUP($A80,'MP2-KTZVPP'!$A$2:$T$192,9,FALSE)</f>
        <v>-42.595943497710202</v>
      </c>
      <c r="I80" s="7">
        <f t="shared" si="13"/>
        <v>-6.9213580959806509E-2</v>
      </c>
      <c r="J80">
        <f>VLOOKUP($A80,'MP2-CCD'!$A$2:$T$192,9,FALSE)</f>
        <v>-34.070850925029603</v>
      </c>
      <c r="K80" s="7">
        <f t="shared" si="14"/>
        <v>-5.5361271643056827E-2</v>
      </c>
      <c r="L80">
        <f>VLOOKUP($A80,'MP2-CCT'!$A$2:$T$192,9,FALSE)</f>
        <v>-43.000223787163698</v>
      </c>
      <c r="M80" s="7">
        <f t="shared" si="15"/>
        <v>-6.987049061473756E-2</v>
      </c>
      <c r="N80">
        <f>VLOOKUP($A80,'MP2-JCCD'!$A$2:$T$192,9,FALSE)</f>
        <v>-33.560521282089603</v>
      </c>
      <c r="O80" s="7">
        <f t="shared" si="16"/>
        <v>-5.4532043806849478E-2</v>
      </c>
      <c r="P80">
        <f>VLOOKUP($A80,'MP2-ACCD'!$A$2:$T$192,9,FALSE)</f>
        <v>-43.293905945583298</v>
      </c>
      <c r="Q80" s="7">
        <f t="shared" si="17"/>
        <v>-7.0347690840372151E-2</v>
      </c>
      <c r="R80">
        <f>VLOOKUP($A80,'MP2-MCCT'!$A$2:$T$192,9,FALSE)</f>
        <v>-41.711423174983999</v>
      </c>
      <c r="S80" s="7">
        <f t="shared" si="18"/>
        <v>-6.7776335674445118E-2</v>
      </c>
      <c r="T80">
        <f>VLOOKUP($A80,'MP2-JCCT'!$A$2:$T$192,9,FALSE)</f>
        <v>-44.022732187530103</v>
      </c>
      <c r="U80" s="7">
        <f t="shared" si="19"/>
        <v>-7.1531950888640089E-2</v>
      </c>
      <c r="V80">
        <f>VLOOKUP($A80,'MP2-ACCQ'!$A$2:$T$192,9,FALSE)</f>
        <v>-46.391386733812901</v>
      </c>
      <c r="W80" s="7">
        <f t="shared" si="20"/>
        <v>-7.5380746096422521E-2</v>
      </c>
      <c r="X80">
        <f>VLOOKUP($A80,'MP2-CBS(TQ)-kJ'!$A$2:$N$192,3,FALSE)</f>
        <v>-46.799588088078785</v>
      </c>
      <c r="Y80" s="7">
        <f t="shared" si="21"/>
        <v>-7.6044027037315484E-2</v>
      </c>
    </row>
    <row r="81" spans="1:25" x14ac:dyDescent="0.25">
      <c r="A81" s="3" t="s">
        <v>85</v>
      </c>
      <c r="B81" s="3">
        <f>VLOOKUP($A81,'delta-CCSD(T)-fno-kJ'!$A$2:$I$192,3,FALSE)</f>
        <v>0</v>
      </c>
      <c r="C81">
        <f>VLOOKUP($A81,'CCSD(T)-CBS'!$A$2:$I$192,2,FALSE)</f>
        <v>624.4058427948512</v>
      </c>
      <c r="D81">
        <f>VLOOKUP($A81,'MP2-KSVP'!$A$2:$T$192,9,FALSE)</f>
        <v>-23.155159275007598</v>
      </c>
      <c r="E81" s="7">
        <f t="shared" si="11"/>
        <v>-3.7083508333882194E-2</v>
      </c>
      <c r="F81">
        <f>VLOOKUP($A81,'MP2-KTZVP'!$A$2:$T$192,9,FALSE)</f>
        <v>-30.506091226558599</v>
      </c>
      <c r="G81" s="7">
        <f t="shared" si="12"/>
        <v>-4.885619117529845E-2</v>
      </c>
      <c r="H81">
        <f>VLOOKUP($A81,'MP2-KTZVPP'!$A$2:$T$192,9,FALSE)</f>
        <v>-32.670439127095399</v>
      </c>
      <c r="I81" s="7">
        <f t="shared" si="13"/>
        <v>-5.2322443013764826E-2</v>
      </c>
      <c r="J81">
        <f>VLOOKUP($A81,'MP2-CCD'!$A$2:$T$192,9,FALSE)</f>
        <v>-24.1676592042114</v>
      </c>
      <c r="K81" s="7">
        <f t="shared" si="14"/>
        <v>-3.8705049741425461E-2</v>
      </c>
      <c r="L81">
        <f>VLOOKUP($A81,'MP2-CCT'!$A$2:$T$192,9,FALSE)</f>
        <v>-33.128619362419698</v>
      </c>
      <c r="M81" s="7">
        <f t="shared" si="15"/>
        <v>-5.3056228965019665E-2</v>
      </c>
      <c r="N81">
        <f>VLOOKUP($A81,'MP2-JCCD'!$A$2:$T$192,9,FALSE)</f>
        <v>-23.4053300182204</v>
      </c>
      <c r="O81" s="7">
        <f t="shared" si="16"/>
        <v>-3.7484162405428088E-2</v>
      </c>
      <c r="P81">
        <f>VLOOKUP($A81,'MP2-ACCD'!$A$2:$T$192,9,FALSE)</f>
        <v>-33.178129399496299</v>
      </c>
      <c r="Q81" s="7">
        <f t="shared" si="17"/>
        <v>-5.3135520402868792E-2</v>
      </c>
      <c r="R81">
        <f>VLOOKUP($A81,'MP2-MCCT'!$A$2:$T$192,9,FALSE)</f>
        <v>-31.910002853857002</v>
      </c>
      <c r="S81" s="7">
        <f t="shared" si="18"/>
        <v>-5.1104587220111977E-2</v>
      </c>
      <c r="T81">
        <f>VLOOKUP($A81,'MP2-JCCT'!$A$2:$T$192,9,FALSE)</f>
        <v>-34.358927500194802</v>
      </c>
      <c r="U81" s="7">
        <f t="shared" si="19"/>
        <v>-5.5026595117053448E-2</v>
      </c>
      <c r="V81">
        <f>VLOOKUP($A81,'MP2-ACCQ'!$A$2:$T$192,9,FALSE)</f>
        <v>-36.716880196607399</v>
      </c>
      <c r="W81" s="7">
        <f t="shared" si="20"/>
        <v>-5.8802909390248521E-2</v>
      </c>
      <c r="X81">
        <f>VLOOKUP($A81,'MP2-CBS(TQ)-kJ'!$A$2:$N$192,3,FALSE)</f>
        <v>-37.196672981939138</v>
      </c>
      <c r="Y81" s="7">
        <f t="shared" si="21"/>
        <v>-5.9571308326402256E-2</v>
      </c>
    </row>
    <row r="82" spans="1:25" x14ac:dyDescent="0.25">
      <c r="A82" s="3" t="s">
        <v>86</v>
      </c>
      <c r="B82" s="3">
        <f>VLOOKUP($A82,'delta-CCSD(T)-fno-kJ'!$A$2:$I$192,3,FALSE)</f>
        <v>0</v>
      </c>
      <c r="C82">
        <f>VLOOKUP($A82,'CCSD(T)-CBS'!$A$2:$I$192,2,FALSE)</f>
        <v>616.60196722636647</v>
      </c>
      <c r="D82">
        <f>VLOOKUP($A82,'MP2-KSVP'!$A$2:$T$192,9,FALSE)</f>
        <v>-31.3065868334707</v>
      </c>
      <c r="E82" s="7">
        <f t="shared" si="11"/>
        <v>-5.0772765085871759E-2</v>
      </c>
      <c r="F82">
        <f>VLOOKUP($A82,'MP2-KTZVP'!$A$2:$T$192,9,FALSE)</f>
        <v>-39.571463155015401</v>
      </c>
      <c r="G82" s="7">
        <f t="shared" si="12"/>
        <v>-6.4176673540335877E-2</v>
      </c>
      <c r="H82">
        <f>VLOOKUP($A82,'MP2-KTZVPP'!$A$2:$T$192,9,FALSE)</f>
        <v>-41.680054507415797</v>
      </c>
      <c r="I82" s="7">
        <f t="shared" si="13"/>
        <v>-6.759636965626846E-2</v>
      </c>
      <c r="J82">
        <f>VLOOKUP($A82,'MP2-CCD'!$A$2:$T$192,9,FALSE)</f>
        <v>-33.287145341857602</v>
      </c>
      <c r="K82" s="7">
        <f t="shared" si="14"/>
        <v>-5.3984818588224272E-2</v>
      </c>
      <c r="L82">
        <f>VLOOKUP($A82,'MP2-CCT'!$A$2:$T$192,9,FALSE)</f>
        <v>-42.115639281999201</v>
      </c>
      <c r="M82" s="7">
        <f t="shared" si="15"/>
        <v>-6.8302797461782569E-2</v>
      </c>
      <c r="N82">
        <f>VLOOKUP($A82,'MP2-JCCD'!$A$2:$T$192,9,FALSE)</f>
        <v>-32.522840614524199</v>
      </c>
      <c r="O82" s="7">
        <f t="shared" si="16"/>
        <v>-5.2745275466473555E-2</v>
      </c>
      <c r="P82">
        <f>VLOOKUP($A82,'MP2-ACCD'!$A$2:$T$192,9,FALSE)</f>
        <v>-41.888764179805399</v>
      </c>
      <c r="Q82" s="7">
        <f t="shared" si="17"/>
        <v>-6.7934853286686359E-2</v>
      </c>
      <c r="R82">
        <f>VLOOKUP($A82,'MP2-MCCT'!$A$2:$T$192,9,FALSE)</f>
        <v>-40.753436300094897</v>
      </c>
      <c r="S82" s="7">
        <f t="shared" si="18"/>
        <v>-6.6093587867411915E-2</v>
      </c>
      <c r="T82">
        <f>VLOOKUP($A82,'MP2-JCCT'!$A$2:$T$192,9,FALSE)</f>
        <v>-42.942060207459399</v>
      </c>
      <c r="U82" s="7">
        <f t="shared" si="19"/>
        <v>-6.9643080122860745E-2</v>
      </c>
      <c r="V82">
        <f>VLOOKUP($A82,'MP2-ACCQ'!$A$2:$T$192,9,FALSE)</f>
        <v>-45.316542957154702</v>
      </c>
      <c r="W82" s="7">
        <f t="shared" si="20"/>
        <v>-7.3493996720445307E-2</v>
      </c>
      <c r="X82">
        <f>VLOOKUP($A82,'MP2-CBS(TQ)-kJ'!$A$2:$N$192,3,FALSE)</f>
        <v>-45.776631219667685</v>
      </c>
      <c r="Y82" s="7">
        <f t="shared" si="21"/>
        <v>-7.4240164081186263E-2</v>
      </c>
    </row>
    <row r="83" spans="1:25" x14ac:dyDescent="0.25">
      <c r="A83" s="3" t="s">
        <v>87</v>
      </c>
      <c r="B83" s="3">
        <f>VLOOKUP($A83,'delta-CCSD(T)-fno-kJ'!$A$2:$I$192,3,FALSE)</f>
        <v>0</v>
      </c>
      <c r="C83">
        <f>VLOOKUP($A83,'CCSD(T)-CBS'!$A$2:$I$192,2,FALSE)</f>
        <v>617.61227236659033</v>
      </c>
      <c r="D83">
        <f>VLOOKUP($A83,'MP2-KSVP'!$A$2:$T$192,9,FALSE)</f>
        <v>-31.0855641706505</v>
      </c>
      <c r="E83" s="7">
        <f t="shared" si="11"/>
        <v>-5.0331843393486411E-2</v>
      </c>
      <c r="F83">
        <f>VLOOKUP($A83,'MP2-KTZVP'!$A$2:$T$192,9,FALSE)</f>
        <v>-38.709927337130502</v>
      </c>
      <c r="G83" s="7">
        <f t="shared" si="12"/>
        <v>-6.2676745701312445E-2</v>
      </c>
      <c r="H83">
        <f>VLOOKUP($A83,'MP2-KTZVPP'!$A$2:$T$192,9,FALSE)</f>
        <v>-41.057191631742903</v>
      </c>
      <c r="I83" s="7">
        <f t="shared" si="13"/>
        <v>-6.6477292419106868E-2</v>
      </c>
      <c r="J83">
        <f>VLOOKUP($A83,'MP2-CCD'!$A$2:$T$192,9,FALSE)</f>
        <v>-33.130654637506503</v>
      </c>
      <c r="K83" s="7">
        <f t="shared" si="14"/>
        <v>-5.3643128739257709E-2</v>
      </c>
      <c r="L83">
        <f>VLOOKUP($A83,'MP2-CCT'!$A$2:$T$192,9,FALSE)</f>
        <v>-41.580679721808501</v>
      </c>
      <c r="M83" s="7">
        <f t="shared" si="15"/>
        <v>-6.7324892302541309E-2</v>
      </c>
      <c r="N83">
        <f>VLOOKUP($A83,'MP2-JCCD'!$A$2:$T$192,9,FALSE)</f>
        <v>-32.093034227623598</v>
      </c>
      <c r="O83" s="7">
        <f t="shared" si="16"/>
        <v>-5.1963077263099518E-2</v>
      </c>
      <c r="P83">
        <f>VLOOKUP($A83,'MP2-ACCD'!$A$2:$T$192,9,FALSE)</f>
        <v>-40.8136430241074</v>
      </c>
      <c r="Q83" s="7">
        <f t="shared" si="17"/>
        <v>-6.6082953416252754E-2</v>
      </c>
      <c r="R83">
        <f>VLOOKUP($A83,'MP2-MCCT'!$A$2:$T$192,9,FALSE)</f>
        <v>-40.068943415703501</v>
      </c>
      <c r="S83" s="7">
        <f t="shared" si="18"/>
        <v>-6.4877181378157844E-2</v>
      </c>
      <c r="T83">
        <f>VLOOKUP($A83,'MP2-JCCT'!$A$2:$T$192,9,FALSE)</f>
        <v>-42.009026108256002</v>
      </c>
      <c r="U83" s="7">
        <f t="shared" si="19"/>
        <v>-6.8018444561155189E-2</v>
      </c>
      <c r="V83">
        <f>VLOOKUP($A83,'MP2-ACCQ'!$A$2:$T$192,9,FALSE)</f>
        <v>-44.292328753078102</v>
      </c>
      <c r="W83" s="7">
        <f t="shared" si="20"/>
        <v>-7.1715428489393621E-2</v>
      </c>
      <c r="X83">
        <f>VLOOKUP($A83,'MP2-CBS(TQ)-kJ'!$A$2:$N$192,3,FALSE)</f>
        <v>-44.761298493743077</v>
      </c>
      <c r="Y83" s="7">
        <f t="shared" si="21"/>
        <v>-7.2474755597431731E-2</v>
      </c>
    </row>
    <row r="84" spans="1:25" x14ac:dyDescent="0.25">
      <c r="A84" s="3" t="s">
        <v>88</v>
      </c>
      <c r="B84" s="3">
        <f>VLOOKUP($A84,'delta-CCSD(T)-fno-kJ'!$A$2:$I$192,3,FALSE)</f>
        <v>0</v>
      </c>
      <c r="C84">
        <f>VLOOKUP($A84,'CCSD(T)-CBS'!$A$2:$I$192,2,FALSE)</f>
        <v>622.76057010955992</v>
      </c>
      <c r="D84">
        <f>VLOOKUP($A84,'MP2-KSVP'!$A$2:$T$192,9,FALSE)</f>
        <v>-23.597930739305198</v>
      </c>
      <c r="E84" s="7">
        <f t="shared" si="11"/>
        <v>-3.7892461199259458E-2</v>
      </c>
      <c r="F84">
        <f>VLOOKUP($A84,'MP2-KTZVP'!$A$2:$T$192,9,FALSE)</f>
        <v>-31.765854502085599</v>
      </c>
      <c r="G84" s="7">
        <f t="shared" si="12"/>
        <v>-5.100813382661197E-2</v>
      </c>
      <c r="H84">
        <f>VLOOKUP($A84,'MP2-KTZVPP'!$A$2:$T$192,9,FALSE)</f>
        <v>-33.942377451909501</v>
      </c>
      <c r="I84" s="7">
        <f t="shared" si="13"/>
        <v>-5.4503093293042211E-2</v>
      </c>
      <c r="J84">
        <f>VLOOKUP($A84,'MP2-CCD'!$A$2:$T$192,9,FALSE)</f>
        <v>-24.758655423358299</v>
      </c>
      <c r="K84" s="7">
        <f t="shared" si="14"/>
        <v>-3.9756298988233317E-2</v>
      </c>
      <c r="L84">
        <f>VLOOKUP($A84,'MP2-CCT'!$A$2:$T$192,9,FALSE)</f>
        <v>-34.3819640985745</v>
      </c>
      <c r="M84" s="7">
        <f t="shared" si="15"/>
        <v>-5.5208961114101701E-2</v>
      </c>
      <c r="N84">
        <f>VLOOKUP($A84,'MP2-JCCD'!$A$2:$T$192,9,FALSE)</f>
        <v>-24.465374423510202</v>
      </c>
      <c r="O84" s="7">
        <f t="shared" si="16"/>
        <v>-3.9285361979815296E-2</v>
      </c>
      <c r="P84">
        <f>VLOOKUP($A84,'MP2-ACCD'!$A$2:$T$192,9,FALSE)</f>
        <v>-34.762540821579499</v>
      </c>
      <c r="Q84" s="7">
        <f t="shared" si="17"/>
        <v>-5.5820073540403907E-2</v>
      </c>
      <c r="R84">
        <f>VLOOKUP($A84,'MP2-MCCT'!$A$2:$T$192,9,FALSE)</f>
        <v>-33.279851580285602</v>
      </c>
      <c r="S84" s="7">
        <f t="shared" si="18"/>
        <v>-5.3439240018729517E-2</v>
      </c>
      <c r="T84">
        <f>VLOOKUP($A84,'MP2-JCCT'!$A$2:$T$192,9,FALSE)</f>
        <v>-35.910339649244698</v>
      </c>
      <c r="U84" s="7">
        <f t="shared" si="19"/>
        <v>-5.7663155589518338E-2</v>
      </c>
      <c r="V84">
        <f>VLOOKUP($A84,'MP2-ACCQ'!$A$2:$T$192,9,FALSE)</f>
        <v>-38.405559869648897</v>
      </c>
      <c r="W84" s="7">
        <f t="shared" si="20"/>
        <v>-6.1669864331475498E-2</v>
      </c>
      <c r="X84">
        <f>VLOOKUP($A84,'MP2-CBS(TQ)-kJ'!$A$2:$N$192,3,FALSE)</f>
        <v>-38.893092231954419</v>
      </c>
      <c r="Y84" s="7">
        <f t="shared" si="21"/>
        <v>-6.2452721155920495E-2</v>
      </c>
    </row>
    <row r="85" spans="1:25" x14ac:dyDescent="0.25">
      <c r="A85" s="3" t="s">
        <v>89</v>
      </c>
      <c r="B85" s="3">
        <f>VLOOKUP($A85,'delta-CCSD(T)-fno-kJ'!$A$2:$I$192,3,FALSE)</f>
        <v>0</v>
      </c>
      <c r="C85">
        <f>VLOOKUP($A85,'CCSD(T)-CBS'!$A$2:$I$192,2,FALSE)</f>
        <v>624.71996256965394</v>
      </c>
      <c r="D85">
        <f>VLOOKUP($A85,'MP2-KSVP'!$A$2:$T$192,9,FALSE)</f>
        <v>-22.475957147049598</v>
      </c>
      <c r="E85" s="7">
        <f t="shared" si="11"/>
        <v>-3.5977651577835744E-2</v>
      </c>
      <c r="F85">
        <f>VLOOKUP($A85,'MP2-KTZVP'!$A$2:$T$192,9,FALSE)</f>
        <v>-29.783764029214701</v>
      </c>
      <c r="G85" s="7">
        <f t="shared" si="12"/>
        <v>-4.7675383873928827E-2</v>
      </c>
      <c r="H85">
        <f>VLOOKUP($A85,'MP2-KTZVPP'!$A$2:$T$192,9,FALSE)</f>
        <v>-31.983695278766199</v>
      </c>
      <c r="I85" s="7">
        <f t="shared" si="13"/>
        <v>-5.1196851701693677E-2</v>
      </c>
      <c r="J85">
        <f>VLOOKUP($A85,'MP2-CCD'!$A$2:$T$192,9,FALSE)</f>
        <v>-23.538963589524101</v>
      </c>
      <c r="K85" s="7">
        <f t="shared" si="14"/>
        <v>-3.7679224292275749E-2</v>
      </c>
      <c r="L85">
        <f>VLOOKUP($A85,'MP2-CCT'!$A$2:$T$192,9,FALSE)</f>
        <v>-32.505715319355197</v>
      </c>
      <c r="M85" s="7">
        <f t="shared" si="15"/>
        <v>-5.2032458168376414E-2</v>
      </c>
      <c r="N85">
        <f>VLOOKUP($A85,'MP2-JCCD'!$A$2:$T$192,9,FALSE)</f>
        <v>-22.769677833296999</v>
      </c>
      <c r="O85" s="7">
        <f t="shared" si="16"/>
        <v>-3.6447815337353279E-2</v>
      </c>
      <c r="P85">
        <f>VLOOKUP($A85,'MP2-ACCD'!$A$2:$T$192,9,FALSE)</f>
        <v>-32.568801207298002</v>
      </c>
      <c r="Q85" s="7">
        <f t="shared" si="17"/>
        <v>-5.2133440835367417E-2</v>
      </c>
      <c r="R85">
        <f>VLOOKUP($A85,'MP2-MCCT'!$A$2:$T$192,9,FALSE)</f>
        <v>-31.215671112258701</v>
      </c>
      <c r="S85" s="7">
        <f t="shared" si="18"/>
        <v>-4.9967462195156395E-2</v>
      </c>
      <c r="T85">
        <f>VLOOKUP($A85,'MP2-JCCT'!$A$2:$T$192,9,FALSE)</f>
        <v>-33.736277545187399</v>
      </c>
      <c r="U85" s="7">
        <f t="shared" si="19"/>
        <v>-5.400224031007482E-2</v>
      </c>
      <c r="V85">
        <f>VLOOKUP($A85,'MP2-ACCQ'!$A$2:$T$192,9,FALSE)</f>
        <v>-36.162381568781498</v>
      </c>
      <c r="W85" s="7">
        <f t="shared" si="20"/>
        <v>-5.7885746791306557E-2</v>
      </c>
      <c r="X85">
        <f>VLOOKUP($A85,'MP2-CBS(TQ)-kJ'!$A$2:$N$192,3,FALSE)</f>
        <v>-36.649812209961965</v>
      </c>
      <c r="Y85" s="7">
        <f t="shared" si="21"/>
        <v>-5.8665985410824212E-2</v>
      </c>
    </row>
    <row r="86" spans="1:25" x14ac:dyDescent="0.25">
      <c r="A86" s="3" t="s">
        <v>90</v>
      </c>
      <c r="B86" s="3">
        <f>VLOOKUP($A86,'delta-CCSD(T)-fno-kJ'!$A$2:$I$192,3,FALSE)</f>
        <v>0</v>
      </c>
      <c r="C86">
        <f>VLOOKUP($A86,'CCSD(T)-CBS'!$A$2:$I$192,2,FALSE)</f>
        <v>456.64451084495249</v>
      </c>
      <c r="D86">
        <f>VLOOKUP($A86,'MP2-KSVP'!$A$2:$T$192,9,FALSE)</f>
        <v>-17.380362830426002</v>
      </c>
      <c r="E86" s="7">
        <f t="shared" si="11"/>
        <v>-3.8061035264096869E-2</v>
      </c>
      <c r="F86">
        <f>VLOOKUP($A86,'MP2-KTZVP'!$A$2:$T$192,9,FALSE)</f>
        <v>-24.120996262385599</v>
      </c>
      <c r="G86" s="7">
        <f t="shared" si="12"/>
        <v>-5.2822262590550575E-2</v>
      </c>
      <c r="H86">
        <f>VLOOKUP($A86,'MP2-KTZVPP'!$A$2:$T$192,9,FALSE)</f>
        <v>-26.200722736478699</v>
      </c>
      <c r="I86" s="7">
        <f t="shared" si="13"/>
        <v>-5.7376629115716671E-2</v>
      </c>
      <c r="J86">
        <f>VLOOKUP($A86,'MP2-CCD'!$A$2:$T$192,9,FALSE)</f>
        <v>-17.364661700649901</v>
      </c>
      <c r="K86" s="7">
        <f t="shared" si="14"/>
        <v>-3.8026651559917336E-2</v>
      </c>
      <c r="L86">
        <f>VLOOKUP($A86,'MP2-CCT'!$A$2:$T$192,9,FALSE)</f>
        <v>-26.7426214506382</v>
      </c>
      <c r="M86" s="7">
        <f t="shared" si="15"/>
        <v>-5.8563326210042406E-2</v>
      </c>
      <c r="N86">
        <f>VLOOKUP($A86,'MP2-JCCD'!$A$2:$T$192,9,FALSE)</f>
        <v>-16.212517518384502</v>
      </c>
      <c r="O86" s="7">
        <f t="shared" si="16"/>
        <v>-3.5503585685034644E-2</v>
      </c>
      <c r="P86">
        <f>VLOOKUP($A86,'MP2-ACCD'!$A$2:$T$192,9,FALSE)</f>
        <v>-26.368296837148101</v>
      </c>
      <c r="Q86" s="7">
        <f t="shared" si="17"/>
        <v>-5.7743597505108525E-2</v>
      </c>
      <c r="R86">
        <f>VLOOKUP($A86,'MP2-MCCT'!$A$2:$T$192,9,FALSE)</f>
        <v>-25.4145213187048</v>
      </c>
      <c r="S86" s="7">
        <f t="shared" si="18"/>
        <v>-5.5654936641369064E-2</v>
      </c>
      <c r="T86">
        <f>VLOOKUP($A86,'MP2-JCCT'!$A$2:$T$192,9,FALSE)</f>
        <v>-28.124200700153501</v>
      </c>
      <c r="U86" s="7">
        <f t="shared" si="19"/>
        <v>-6.1588829017376924E-2</v>
      </c>
      <c r="V86">
        <f>VLOOKUP($A86,'MP2-ACCQ'!$A$2:$T$192,9,FALSE)</f>
        <v>-30.734654320811501</v>
      </c>
      <c r="W86" s="7">
        <f t="shared" si="20"/>
        <v>-6.7305428163237119E-2</v>
      </c>
      <c r="X86">
        <f>VLOOKUP($A86,'MP2-CBS(TQ)-kJ'!$A$2:$N$192,3,FALSE)</f>
        <v>-31.292146275142077</v>
      </c>
      <c r="Y86" s="7">
        <f t="shared" si="21"/>
        <v>-6.8526272695670062E-2</v>
      </c>
    </row>
    <row r="87" spans="1:25" x14ac:dyDescent="0.25">
      <c r="A87" s="3" t="s">
        <v>91</v>
      </c>
      <c r="B87" s="3">
        <f>VLOOKUP($A87,'delta-CCSD(T)-fno-kJ'!$A$2:$I$192,3,FALSE)</f>
        <v>-1.1940291931939999</v>
      </c>
      <c r="C87">
        <f>VLOOKUP($A87,'CCSD(T)-CBS'!$A$2:$I$192,2,FALSE)</f>
        <v>-30.822484724108108</v>
      </c>
      <c r="D87">
        <f>VLOOKUP($A87,'MP2-KSVP'!$A$2:$T$192,9,FALSE)</f>
        <v>-16.448205168118601</v>
      </c>
      <c r="E87" s="7">
        <f t="shared" si="11"/>
        <v>0.53364306334633294</v>
      </c>
      <c r="F87">
        <f>VLOOKUP($A87,'MP2-KTZVP'!$A$2:$T$192,9,FALSE)</f>
        <v>-22.779756916741999</v>
      </c>
      <c r="G87" s="7">
        <f t="shared" si="12"/>
        <v>0.73906296395775606</v>
      </c>
      <c r="H87">
        <f>VLOOKUP($A87,'MP2-KTZVPP'!$A$2:$T$192,9,FALSE)</f>
        <v>-24.8022907061867</v>
      </c>
      <c r="I87" s="7">
        <f t="shared" si="13"/>
        <v>0.80468174218243171</v>
      </c>
      <c r="J87">
        <f>VLOOKUP($A87,'MP2-CCD'!$A$2:$T$192,9,FALSE)</f>
        <v>-16.527149043145101</v>
      </c>
      <c r="K87" s="7">
        <f t="shared" si="14"/>
        <v>0.53620430640422156</v>
      </c>
      <c r="L87">
        <f>VLOOKUP($A87,'MP2-CCT'!$A$2:$T$192,9,FALSE)</f>
        <v>-25.322875750605899</v>
      </c>
      <c r="M87" s="7">
        <f t="shared" si="15"/>
        <v>0.82157152407636247</v>
      </c>
      <c r="N87">
        <f>VLOOKUP($A87,'MP2-JCCD'!$A$2:$T$192,9,FALSE)</f>
        <v>-15.2214418191364</v>
      </c>
      <c r="O87" s="7">
        <f t="shared" si="16"/>
        <v>0.49384214009296923</v>
      </c>
      <c r="P87">
        <f>VLOOKUP($A87,'MP2-ACCD'!$A$2:$T$192,9,FALSE)</f>
        <v>-24.813148561239601</v>
      </c>
      <c r="Q87" s="7">
        <f t="shared" si="17"/>
        <v>0.80503401277807285</v>
      </c>
      <c r="R87">
        <f>VLOOKUP($A87,'MP2-MCCT'!$A$2:$T$192,9,FALSE)</f>
        <v>-23.9578798481514</v>
      </c>
      <c r="S87" s="7">
        <f t="shared" si="18"/>
        <v>0.77728580491152</v>
      </c>
      <c r="T87">
        <f>VLOOKUP($A87,'MP2-JCCT'!$A$2:$T$192,9,FALSE)</f>
        <v>-26.540410062508801</v>
      </c>
      <c r="U87" s="7">
        <f t="shared" si="19"/>
        <v>0.86107302185634504</v>
      </c>
      <c r="V87">
        <f>VLOOKUP($A87,'MP2-ACCQ'!$A$2:$T$192,9,FALSE)</f>
        <v>-29.079807694535202</v>
      </c>
      <c r="W87" s="7">
        <f t="shared" si="20"/>
        <v>0.94346085186928963</v>
      </c>
      <c r="X87">
        <f>VLOOKUP($A87,'MP2-CBS(TQ)-kJ'!$A$2:$N$192,3,FALSE)</f>
        <v>-29.628455530915101</v>
      </c>
      <c r="Y87" s="7">
        <f t="shared" si="21"/>
        <v>0.96126109871151677</v>
      </c>
    </row>
    <row r="88" spans="1:25" x14ac:dyDescent="0.25">
      <c r="A88" s="3" t="s">
        <v>92</v>
      </c>
      <c r="B88" s="3">
        <f>VLOOKUP($A88,'delta-CCSD(T)-fno-kJ'!$A$2:$I$192,3,FALSE)</f>
        <v>-1.257160839855</v>
      </c>
      <c r="C88">
        <f>VLOOKUP($A88,'CCSD(T)-CBS'!$A$2:$I$192,2,FALSE)</f>
        <v>-30.442729500735368</v>
      </c>
      <c r="D88">
        <f>VLOOKUP($A88,'MP2-KSVP'!$A$2:$T$192,9,FALSE)</f>
        <v>-16.431325385343101</v>
      </c>
      <c r="E88" s="7">
        <f t="shared" si="11"/>
        <v>0.53974547140873785</v>
      </c>
      <c r="F88">
        <f>VLOOKUP($A88,'MP2-KTZVP'!$A$2:$T$192,9,FALSE)</f>
        <v>-22.350737124826701</v>
      </c>
      <c r="G88" s="7">
        <f t="shared" si="12"/>
        <v>0.73418965682058179</v>
      </c>
      <c r="H88">
        <f>VLOOKUP($A88,'MP2-KTZVPP'!$A$2:$T$192,9,FALSE)</f>
        <v>-24.4374609383276</v>
      </c>
      <c r="I88" s="7">
        <f t="shared" si="13"/>
        <v>0.80273554109979839</v>
      </c>
      <c r="J88">
        <f>VLOOKUP($A88,'MP2-CCD'!$A$2:$T$192,9,FALSE)</f>
        <v>-16.4495971164813</v>
      </c>
      <c r="K88" s="7">
        <f t="shared" si="14"/>
        <v>0.54034567156942837</v>
      </c>
      <c r="L88">
        <f>VLOOKUP($A88,'MP2-CCT'!$A$2:$T$192,9,FALSE)</f>
        <v>-25.0736530610443</v>
      </c>
      <c r="M88" s="7">
        <f t="shared" si="15"/>
        <v>0.82363353983875287</v>
      </c>
      <c r="N88">
        <f>VLOOKUP($A88,'MP2-JCCD'!$A$2:$T$192,9,FALSE)</f>
        <v>-14.8567837567262</v>
      </c>
      <c r="O88" s="7">
        <f t="shared" si="16"/>
        <v>0.48802403727850102</v>
      </c>
      <c r="P88">
        <f>VLOOKUP($A88,'MP2-ACCD'!$A$2:$T$192,9,FALSE)</f>
        <v>-24.134331131665601</v>
      </c>
      <c r="Q88" s="7">
        <f t="shared" si="17"/>
        <v>0.79277816173095184</v>
      </c>
      <c r="R88">
        <f>VLOOKUP($A88,'MP2-MCCT'!$A$2:$T$192,9,FALSE)</f>
        <v>-23.517407013395399</v>
      </c>
      <c r="S88" s="7">
        <f t="shared" si="18"/>
        <v>0.77251308930190765</v>
      </c>
      <c r="T88">
        <f>VLOOKUP($A88,'MP2-JCCT'!$A$2:$T$192,9,FALSE)</f>
        <v>-26.058396928733</v>
      </c>
      <c r="U88" s="7">
        <f t="shared" si="19"/>
        <v>0.85598096347121366</v>
      </c>
      <c r="V88">
        <f>VLOOKUP($A88,'MP2-ACCQ'!$A$2:$T$192,9,FALSE)</f>
        <v>-28.613609397998701</v>
      </c>
      <c r="W88" s="7">
        <f t="shared" si="20"/>
        <v>0.93991602813760566</v>
      </c>
      <c r="X88">
        <f>VLOOKUP($A88,'MP2-CBS(TQ)-kJ'!$A$2:$N$192,3,FALSE)</f>
        <v>-29.185568660882169</v>
      </c>
      <c r="Y88" s="7">
        <f t="shared" si="21"/>
        <v>0.95870406956042387</v>
      </c>
    </row>
    <row r="89" spans="1:25" x14ac:dyDescent="0.25">
      <c r="A89" s="3" t="s">
        <v>93</v>
      </c>
      <c r="B89" s="3">
        <f>VLOOKUP($A89,'delta-CCSD(T)-fno-kJ'!$A$2:$I$192,3,FALSE)</f>
        <v>0</v>
      </c>
      <c r="C89">
        <f>VLOOKUP($A89,'CCSD(T)-CBS'!$A$2:$I$192,2,FALSE)</f>
        <v>643.42942704500638</v>
      </c>
      <c r="D89">
        <f>VLOOKUP($A89,'MP2-KSVP'!$A$2:$T$192,9,FALSE)</f>
        <v>-17.037511837150401</v>
      </c>
      <c r="E89" s="7">
        <f t="shared" si="11"/>
        <v>-2.6479223860488225E-2</v>
      </c>
      <c r="F89">
        <f>VLOOKUP($A89,'MP2-KTZVP'!$A$2:$T$192,9,FALSE)</f>
        <v>-28.766812526742299</v>
      </c>
      <c r="G89" s="7">
        <f t="shared" si="12"/>
        <v>-4.4708574581140706E-2</v>
      </c>
      <c r="H89">
        <f>VLOOKUP($A89,'MP2-KTZVPP'!$A$2:$T$192,9,FALSE)</f>
        <v>-31.304017507369</v>
      </c>
      <c r="I89" s="7">
        <f t="shared" si="13"/>
        <v>-4.8651827522304722E-2</v>
      </c>
      <c r="J89">
        <f>VLOOKUP($A89,'MP2-CCD'!$A$2:$T$192,9,FALSE)</f>
        <v>-18.099891244621801</v>
      </c>
      <c r="K89" s="7">
        <f t="shared" si="14"/>
        <v>-2.8130344189799941E-2</v>
      </c>
      <c r="L89">
        <f>VLOOKUP($A89,'MP2-CCT'!$A$2:$T$192,9,FALSE)</f>
        <v>-31.390173587384901</v>
      </c>
      <c r="M89" s="7">
        <f t="shared" si="15"/>
        <v>-4.8785728889563569E-2</v>
      </c>
      <c r="N89">
        <f>VLOOKUP($A89,'MP2-JCCD'!$A$2:$T$192,9,FALSE)</f>
        <v>-18.782813414194798</v>
      </c>
      <c r="O89" s="7">
        <f t="shared" si="16"/>
        <v>-2.9191722704471495E-2</v>
      </c>
      <c r="P89">
        <f>VLOOKUP($A89,'MP2-ACCD'!$A$2:$T$192,9,FALSE)</f>
        <v>-30.4107319988867</v>
      </c>
      <c r="Q89" s="7">
        <f t="shared" si="17"/>
        <v>-4.7263508196306883E-2</v>
      </c>
      <c r="R89">
        <f>VLOOKUP($A89,'MP2-MCCT'!$A$2:$T$192,9,FALSE)</f>
        <v>-30.709935015136601</v>
      </c>
      <c r="S89" s="7">
        <f t="shared" si="18"/>
        <v>-4.7728521146715462E-2</v>
      </c>
      <c r="T89">
        <f>VLOOKUP($A89,'MP2-JCCT'!$A$2:$T$192,9,FALSE)</f>
        <v>-32.923355405776903</v>
      </c>
      <c r="U89" s="7">
        <f t="shared" si="19"/>
        <v>-5.1168557143834191E-2</v>
      </c>
      <c r="V89">
        <f>VLOOKUP($A89,'MP2-ACCQ'!$A$2:$T$192,9,FALSE)</f>
        <v>-36.582006454174099</v>
      </c>
      <c r="W89" s="7">
        <f t="shared" si="20"/>
        <v>-5.685473016392717E-2</v>
      </c>
      <c r="X89">
        <f>VLOOKUP($A89,'MP2-CBS(TQ)-kJ'!$A$2:$N$192,3,FALSE)</f>
        <v>-37.449288515030986</v>
      </c>
      <c r="Y89" s="7">
        <f t="shared" si="21"/>
        <v>-5.820263565970149E-2</v>
      </c>
    </row>
    <row r="90" spans="1:25" x14ac:dyDescent="0.25">
      <c r="A90" s="3" t="s">
        <v>94</v>
      </c>
      <c r="B90" s="3">
        <f>VLOOKUP($A90,'delta-CCSD(T)-fno-kJ'!$A$2:$I$192,3,FALSE)</f>
        <v>0</v>
      </c>
      <c r="C90">
        <f>VLOOKUP($A90,'CCSD(T)-CBS'!$A$2:$I$192,2,FALSE)</f>
        <v>646.06968973823496</v>
      </c>
      <c r="D90">
        <f>VLOOKUP($A90,'MP2-KSVP'!$A$2:$T$192,9,FALSE)</f>
        <v>-15.2736457253636</v>
      </c>
      <c r="E90" s="7">
        <f t="shared" si="11"/>
        <v>-2.36408640862752E-2</v>
      </c>
      <c r="F90">
        <f>VLOOKUP($A90,'MP2-KTZVP'!$A$2:$T$192,9,FALSE)</f>
        <v>-26.275221780023099</v>
      </c>
      <c r="G90" s="7">
        <f t="shared" si="12"/>
        <v>-4.0669330565049275E-2</v>
      </c>
      <c r="H90">
        <f>VLOOKUP($A90,'MP2-KTZVPP'!$A$2:$T$192,9,FALSE)</f>
        <v>-28.606101177925801</v>
      </c>
      <c r="I90" s="7">
        <f t="shared" si="13"/>
        <v>-4.4277113804109897E-2</v>
      </c>
      <c r="J90">
        <f>VLOOKUP($A90,'MP2-CCD'!$A$2:$T$192,9,FALSE)</f>
        <v>-16.337527210801301</v>
      </c>
      <c r="K90" s="7">
        <f t="shared" si="14"/>
        <v>-2.5287561806870557E-2</v>
      </c>
      <c r="L90">
        <f>VLOOKUP($A90,'MP2-CCT'!$A$2:$T$192,9,FALSE)</f>
        <v>-28.724887667728801</v>
      </c>
      <c r="M90" s="7">
        <f t="shared" si="15"/>
        <v>-4.446097398465966E-2</v>
      </c>
      <c r="N90">
        <f>VLOOKUP($A90,'MP2-JCCD'!$A$2:$T$192,9,FALSE)</f>
        <v>-16.9795140720008</v>
      </c>
      <c r="O90" s="7">
        <f t="shared" si="16"/>
        <v>-2.6281242320592861E-2</v>
      </c>
      <c r="P90">
        <f>VLOOKUP($A90,'MP2-ACCD'!$A$2:$T$192,9,FALSE)</f>
        <v>-27.7245715485695</v>
      </c>
      <c r="Q90" s="7">
        <f t="shared" si="17"/>
        <v>-4.2912664049914701E-2</v>
      </c>
      <c r="R90">
        <f>VLOOKUP($A90,'MP2-MCCT'!$A$2:$T$192,9,FALSE)</f>
        <v>-28.0401228380668</v>
      </c>
      <c r="S90" s="7">
        <f t="shared" si="18"/>
        <v>-4.3401080848457209E-2</v>
      </c>
      <c r="T90">
        <f>VLOOKUP($A90,'MP2-JCCT'!$A$2:$T$192,9,FALSE)</f>
        <v>-30.155162702066399</v>
      </c>
      <c r="U90" s="7">
        <f t="shared" si="19"/>
        <v>-4.6674783202233533E-2</v>
      </c>
      <c r="V90">
        <f>VLOOKUP($A90,'MP2-ACCQ'!$A$2:$T$192,9,FALSE)</f>
        <v>-33.5745734943199</v>
      </c>
      <c r="W90" s="7">
        <f t="shared" si="20"/>
        <v>-5.1967417799654324E-2</v>
      </c>
      <c r="X90">
        <f>VLOOKUP($A90,'MP2-CBS(TQ)-kJ'!$A$2:$N$192,3,FALSE)</f>
        <v>-34.405101809799774</v>
      </c>
      <c r="Y90" s="7">
        <f t="shared" si="21"/>
        <v>-5.3252926667616197E-2</v>
      </c>
    </row>
    <row r="91" spans="1:25" x14ac:dyDescent="0.25">
      <c r="A91" s="3" t="s">
        <v>95</v>
      </c>
      <c r="B91" s="3">
        <f>VLOOKUP($A91,'delta-CCSD(T)-fno-kJ'!$A$2:$I$192,3,FALSE)</f>
        <v>-2.858649910924</v>
      </c>
      <c r="C91">
        <f>VLOOKUP($A91,'CCSD(T)-CBS'!$A$2:$I$192,2,FALSE)</f>
        <v>-37.324324659640752</v>
      </c>
      <c r="D91">
        <f>VLOOKUP($A91,'MP2-KSVP'!$A$2:$T$192,9,FALSE)</f>
        <v>-14.5588757267465</v>
      </c>
      <c r="E91" s="7">
        <f t="shared" si="11"/>
        <v>0.39006400944982644</v>
      </c>
      <c r="F91">
        <f>VLOOKUP($A91,'MP2-KTZVP'!$A$2:$T$192,9,FALSE)</f>
        <v>-25.778321159916601</v>
      </c>
      <c r="G91" s="7">
        <f t="shared" si="12"/>
        <v>0.69065740358300476</v>
      </c>
      <c r="H91">
        <f>VLOOKUP($A91,'MP2-KTZVPP'!$A$2:$T$192,9,FALSE)</f>
        <v>-27.367793077565601</v>
      </c>
      <c r="I91" s="7">
        <f t="shared" si="13"/>
        <v>0.7332428202554655</v>
      </c>
      <c r="J91">
        <f>VLOOKUP($A91,'MP2-CCD'!$A$2:$T$192,9,FALSE)</f>
        <v>-15.092737084146</v>
      </c>
      <c r="K91" s="7">
        <f t="shared" si="14"/>
        <v>0.40436731867960524</v>
      </c>
      <c r="L91">
        <f>VLOOKUP($A91,'MP2-CCT'!$A$2:$T$192,9,FALSE)</f>
        <v>-27.0498512110284</v>
      </c>
      <c r="M91" s="7">
        <f t="shared" si="15"/>
        <v>0.72472446474772345</v>
      </c>
      <c r="N91">
        <f>VLOOKUP($A91,'MP2-JCCD'!$A$2:$T$192,9,FALSE)</f>
        <v>-16.549069029246201</v>
      </c>
      <c r="O91" s="7">
        <f t="shared" si="16"/>
        <v>0.44338562533030668</v>
      </c>
      <c r="P91">
        <f>VLOOKUP($A91,'MP2-ACCD'!$A$2:$T$192,9,FALSE)</f>
        <v>-28.6063303828318</v>
      </c>
      <c r="Q91" s="7">
        <f t="shared" si="17"/>
        <v>0.7664259338565923</v>
      </c>
      <c r="R91">
        <f>VLOOKUP($A91,'MP2-MCCT'!$A$2:$T$192,9,FALSE)</f>
        <v>-26.846399823154702</v>
      </c>
      <c r="S91" s="7">
        <f t="shared" si="18"/>
        <v>0.71927355867697829</v>
      </c>
      <c r="T91">
        <f>VLOOKUP($A91,'MP2-JCCT'!$A$2:$T$192,9,FALSE)</f>
        <v>-30.340791107321099</v>
      </c>
      <c r="U91" s="7">
        <f t="shared" si="19"/>
        <v>0.81289591664411187</v>
      </c>
      <c r="V91">
        <f>VLOOKUP($A91,'MP2-ACCQ'!$A$2:$T$192,9,FALSE)</f>
        <v>-33.731266033341797</v>
      </c>
      <c r="W91" s="7">
        <f t="shared" si="20"/>
        <v>0.90373412890751714</v>
      </c>
      <c r="X91">
        <f>VLOOKUP($A91,'MP2-CBS(TQ)-kJ'!$A$2:$N$192,3,FALSE)</f>
        <v>-34.465674748716417</v>
      </c>
      <c r="Y91" s="7">
        <f t="shared" si="21"/>
        <v>0.92341053891819169</v>
      </c>
    </row>
    <row r="92" spans="1:25" x14ac:dyDescent="0.25">
      <c r="A92" s="3" t="s">
        <v>96</v>
      </c>
      <c r="B92" s="3">
        <f>VLOOKUP($A92,'delta-CCSD(T)-fno-kJ'!$A$2:$I$192,3,FALSE)</f>
        <v>-2.6037123250069998</v>
      </c>
      <c r="C92">
        <f>VLOOKUP($A92,'CCSD(T)-CBS'!$A$2:$I$192,2,FALSE)</f>
        <v>-36.17774670313338</v>
      </c>
      <c r="D92">
        <f>VLOOKUP($A92,'MP2-KSVP'!$A$2:$T$192,9,FALSE)</f>
        <v>-14.9087180879886</v>
      </c>
      <c r="E92" s="7">
        <f t="shared" si="11"/>
        <v>0.41209636991287091</v>
      </c>
      <c r="F92">
        <f>VLOOKUP($A92,'MP2-KTZVP'!$A$2:$T$192,9,FALSE)</f>
        <v>-25.313343056013402</v>
      </c>
      <c r="G92" s="7">
        <f t="shared" si="12"/>
        <v>0.69969374443712928</v>
      </c>
      <c r="H92">
        <f>VLOOKUP($A92,'MP2-KTZVPP'!$A$2:$T$192,9,FALSE)</f>
        <v>-26.793631022174999</v>
      </c>
      <c r="I92" s="7">
        <f t="shared" si="13"/>
        <v>0.74061083024428342</v>
      </c>
      <c r="J92">
        <f>VLOOKUP($A92,'MP2-CCD'!$A$2:$T$192,9,FALSE)</f>
        <v>-15.4179449601553</v>
      </c>
      <c r="K92" s="7">
        <f t="shared" si="14"/>
        <v>0.42617206335904662</v>
      </c>
      <c r="L92">
        <f>VLOOKUP($A92,'MP2-CCT'!$A$2:$T$192,9,FALSE)</f>
        <v>-26.5897259688827</v>
      </c>
      <c r="M92" s="7">
        <f t="shared" si="15"/>
        <v>0.73497462921259671</v>
      </c>
      <c r="N92">
        <f>VLOOKUP($A92,'MP2-JCCD'!$A$2:$T$192,9,FALSE)</f>
        <v>-16.4449858383433</v>
      </c>
      <c r="O92" s="7">
        <f t="shared" si="16"/>
        <v>0.45456080980629421</v>
      </c>
      <c r="P92">
        <f>VLOOKUP($A92,'MP2-ACCD'!$A$2:$T$192,9,FALSE)</f>
        <v>-28.141609735091301</v>
      </c>
      <c r="Q92" s="7">
        <f t="shared" si="17"/>
        <v>0.77787071610664837</v>
      </c>
      <c r="R92">
        <f>VLOOKUP($A92,'MP2-MCCT'!$A$2:$T$192,9,FALSE)</f>
        <v>-26.215999314084701</v>
      </c>
      <c r="S92" s="7">
        <f t="shared" si="18"/>
        <v>0.72464433811224938</v>
      </c>
      <c r="T92">
        <f>VLOOKUP($A92,'MP2-JCCT'!$A$2:$T$192,9,FALSE)</f>
        <v>-29.641376554365699</v>
      </c>
      <c r="U92" s="7">
        <f t="shared" si="19"/>
        <v>0.81932622276329992</v>
      </c>
      <c r="V92">
        <f>VLOOKUP($A92,'MP2-ACCQ'!$A$2:$T$192,9,FALSE)</f>
        <v>-32.877251130464501</v>
      </c>
      <c r="W92" s="7">
        <f t="shared" si="20"/>
        <v>0.90877000716069967</v>
      </c>
      <c r="X92">
        <f>VLOOKUP($A92,'MP2-CBS(TQ)-kJ'!$A$2:$N$192,3,FALSE)</f>
        <v>-33.574034378127436</v>
      </c>
      <c r="Y92" s="7">
        <f t="shared" si="21"/>
        <v>0.92803000290837812</v>
      </c>
    </row>
    <row r="93" spans="1:25" x14ac:dyDescent="0.25">
      <c r="A93" s="3" t="s">
        <v>34</v>
      </c>
      <c r="B93" s="3">
        <f>VLOOKUP($A93,'delta-CCSD(T)-fno-kJ'!$A$2:$I$192,3,FALSE)</f>
        <v>1.4340032800889999</v>
      </c>
      <c r="C93">
        <f>VLOOKUP($A93,'CCSD(T)-CBS'!$A$2:$I$192,2,FALSE)</f>
        <v>-47.2115468177916</v>
      </c>
      <c r="D93">
        <f>VLOOKUP($A93,'MP2-KSVP'!$A$2:$T$192,9,FALSE)</f>
        <v>-22.256507010953399</v>
      </c>
      <c r="E93" s="7">
        <f t="shared" si="11"/>
        <v>0.47142083899199988</v>
      </c>
      <c r="F93">
        <f>VLOOKUP($A93,'MP2-KTZVP'!$A$2:$T$192,9,FALSE)</f>
        <v>-37.915884444900001</v>
      </c>
      <c r="G93" s="7">
        <f t="shared" si="12"/>
        <v>0.80310616788796796</v>
      </c>
      <c r="H93">
        <f>VLOOKUP($A93,'MP2-KTZVPP'!$A$2:$T$192,9,FALSE)</f>
        <v>-40.212838356791899</v>
      </c>
      <c r="I93" s="7">
        <f t="shared" si="13"/>
        <v>0.85175854356116443</v>
      </c>
      <c r="J93">
        <f>VLOOKUP($A93,'MP2-CCD'!$A$2:$T$192,9,FALSE)</f>
        <v>-22.614458283321699</v>
      </c>
      <c r="K93" s="7">
        <f t="shared" si="14"/>
        <v>0.47900269759429859</v>
      </c>
      <c r="L93">
        <f>VLOOKUP($A93,'MP2-CCT'!$A$2:$T$192,9,FALSE)</f>
        <v>-39.073198677122399</v>
      </c>
      <c r="M93" s="7">
        <f t="shared" si="15"/>
        <v>0.82761954036205654</v>
      </c>
      <c r="N93">
        <f>VLOOKUP($A93,'MP2-JCCD'!$A$2:$T$192,9,FALSE)</f>
        <v>-26.307424559662</v>
      </c>
      <c r="O93" s="7">
        <f t="shared" si="16"/>
        <v>0.55722437269833502</v>
      </c>
      <c r="P93">
        <f>VLOOKUP($A93,'MP2-ACCD'!$A$2:$T$192,9,FALSE)</f>
        <v>-37.4194705971139</v>
      </c>
      <c r="Q93" s="7">
        <f t="shared" si="17"/>
        <v>0.79259149761668957</v>
      </c>
      <c r="R93">
        <f>VLOOKUP($A93,'MP2-MCCT'!$A$2:$T$192,9,FALSE)</f>
        <v>-39.425336325980901</v>
      </c>
      <c r="S93" s="7">
        <f t="shared" si="18"/>
        <v>0.83507825909918132</v>
      </c>
      <c r="T93">
        <f>VLOOKUP($A93,'MP2-JCCT'!$A$2:$T$192,9,FALSE)</f>
        <v>-41.487748173155303</v>
      </c>
      <c r="U93" s="7">
        <f t="shared" si="19"/>
        <v>0.87876273855786291</v>
      </c>
      <c r="V93">
        <f>VLOOKUP($A93,'MP2-ACCQ'!$A$2:$T$192,9,FALSE)</f>
        <v>-47.080292415087399</v>
      </c>
      <c r="W93" s="7">
        <f t="shared" si="20"/>
        <v>0.99721986650404049</v>
      </c>
      <c r="X93">
        <f>VLOOKUP($A93,'MP2-CBS(TQ)-kJ'!$A$2:$N$192,3,FALSE)</f>
        <v>-48.645550097881937</v>
      </c>
      <c r="Y93" s="7">
        <f t="shared" si="21"/>
        <v>1.0303739948539439</v>
      </c>
    </row>
    <row r="94" spans="1:25" x14ac:dyDescent="0.25">
      <c r="A94" s="3" t="s">
        <v>35</v>
      </c>
      <c r="B94" s="3">
        <f>VLOOKUP($A94,'delta-CCSD(T)-fno-kJ'!$A$2:$I$192,3,FALSE)</f>
        <v>-7.712600537E-3</v>
      </c>
      <c r="C94">
        <f>VLOOKUP($A94,'CCSD(T)-CBS'!$A$2:$I$192,2,FALSE)</f>
        <v>-33.513079785375453</v>
      </c>
      <c r="D94">
        <f>VLOOKUP($A94,'MP2-KSVP'!$A$2:$T$192,9,FALSE)</f>
        <v>-15.172683238235001</v>
      </c>
      <c r="E94" s="7">
        <f t="shared" si="11"/>
        <v>0.45273914947250254</v>
      </c>
      <c r="F94">
        <f>VLOOKUP($A94,'MP2-KTZVP'!$A$2:$T$192,9,FALSE)</f>
        <v>-24.641689807440301</v>
      </c>
      <c r="G94" s="7">
        <f t="shared" si="12"/>
        <v>0.73528574411097614</v>
      </c>
      <c r="H94">
        <f>VLOOKUP($A94,'MP2-KTZVPP'!$A$2:$T$192,9,FALSE)</f>
        <v>-27.780390790686901</v>
      </c>
      <c r="I94" s="7">
        <f t="shared" si="13"/>
        <v>0.82894174359975714</v>
      </c>
      <c r="J94">
        <f>VLOOKUP($A94,'MP2-CCD'!$A$2:$T$192,9,FALSE)</f>
        <v>-15.772575100616001</v>
      </c>
      <c r="K94" s="7">
        <f t="shared" si="14"/>
        <v>0.47063938025471741</v>
      </c>
      <c r="L94">
        <f>VLOOKUP($A94,'MP2-CCT'!$A$2:$T$192,9,FALSE)</f>
        <v>-27.614720139472698</v>
      </c>
      <c r="M94" s="7">
        <f t="shared" si="15"/>
        <v>0.82399828115837026</v>
      </c>
      <c r="N94">
        <f>VLOOKUP($A94,'MP2-JCCD'!$A$2:$T$192,9,FALSE)</f>
        <v>-15.4873932627487</v>
      </c>
      <c r="O94" s="7">
        <f t="shared" si="16"/>
        <v>0.4621298120594437</v>
      </c>
      <c r="P94">
        <f>VLOOKUP($A94,'MP2-ACCD'!$A$2:$T$192,9,FALSE)</f>
        <v>-22.511088445944399</v>
      </c>
      <c r="Q94" s="7">
        <f t="shared" si="17"/>
        <v>0.67171052586363189</v>
      </c>
      <c r="R94">
        <f>VLOOKUP($A94,'MP2-MCCT'!$A$2:$T$192,9,FALSE)</f>
        <v>-26.854597082282201</v>
      </c>
      <c r="S94" s="7">
        <f t="shared" si="18"/>
        <v>0.8013168963958095</v>
      </c>
      <c r="T94">
        <f>VLOOKUP($A94,'MP2-JCCT'!$A$2:$T$192,9,FALSE)</f>
        <v>-27.232928639717301</v>
      </c>
      <c r="U94" s="7">
        <f t="shared" si="19"/>
        <v>0.81260596800182161</v>
      </c>
      <c r="V94">
        <f>VLOOKUP($A94,'MP2-ACCQ'!$A$2:$T$192,9,FALSE)</f>
        <v>-32.043228260212999</v>
      </c>
      <c r="W94" s="7">
        <f t="shared" si="20"/>
        <v>0.95614095945297539</v>
      </c>
      <c r="X94">
        <f>VLOOKUP($A94,'MP2-CBS(TQ)-kJ'!$A$2:$N$192,3,FALSE)</f>
        <v>-33.505367184837112</v>
      </c>
      <c r="Y94" s="7">
        <f t="shared" si="21"/>
        <v>0.99976986297327097</v>
      </c>
    </row>
    <row r="95" spans="1:25" x14ac:dyDescent="0.25">
      <c r="A95" s="3" t="s">
        <v>36</v>
      </c>
      <c r="B95" s="3">
        <f>VLOOKUP($A95,'delta-CCSD(T)-fno-kJ'!$A$2:$I$192,3,FALSE)</f>
        <v>0.52964163190799995</v>
      </c>
      <c r="C95">
        <f>VLOOKUP($A95,'CCSD(T)-CBS'!$A$2:$I$192,2,FALSE)</f>
        <v>-37.571790099194004</v>
      </c>
      <c r="D95">
        <f>VLOOKUP($A95,'MP2-KSVP'!$A$2:$T$192,9,FALSE)</f>
        <v>-17.0967625986702</v>
      </c>
      <c r="E95" s="7">
        <f t="shared" si="11"/>
        <v>0.45504253466584127</v>
      </c>
      <c r="F95">
        <f>VLOOKUP($A95,'MP2-KTZVP'!$A$2:$T$192,9,FALSE)</f>
        <v>-28.435215406279202</v>
      </c>
      <c r="G95" s="7">
        <f t="shared" si="12"/>
        <v>0.75682354583603395</v>
      </c>
      <c r="H95">
        <f>VLOOKUP($A95,'MP2-KTZVPP'!$A$2:$T$192,9,FALSE)</f>
        <v>-31.4886971697074</v>
      </c>
      <c r="I95" s="7">
        <f t="shared" si="13"/>
        <v>0.83809414155070827</v>
      </c>
      <c r="J95">
        <f>VLOOKUP($A95,'MP2-CCD'!$A$2:$T$192,9,FALSE)</f>
        <v>-17.481810880890901</v>
      </c>
      <c r="K95" s="7">
        <f t="shared" si="14"/>
        <v>0.46529086941923281</v>
      </c>
      <c r="L95">
        <f>VLOOKUP($A95,'MP2-CCT'!$A$2:$T$192,9,FALSE)</f>
        <v>-31.0771366092901</v>
      </c>
      <c r="M95" s="7">
        <f t="shared" si="15"/>
        <v>0.82714016359728282</v>
      </c>
      <c r="N95">
        <f>VLOOKUP($A95,'MP2-JCCD'!$A$2:$T$192,9,FALSE)</f>
        <v>-18.0723515665767</v>
      </c>
      <c r="O95" s="7">
        <f t="shared" si="16"/>
        <v>0.48100853110441472</v>
      </c>
      <c r="P95">
        <f>VLOOKUP($A95,'MP2-ACCD'!$A$2:$T$192,9,FALSE)</f>
        <v>-26.4623534319215</v>
      </c>
      <c r="Q95" s="7">
        <f t="shared" si="17"/>
        <v>0.70431441680201379</v>
      </c>
      <c r="R95">
        <f>VLOOKUP($A95,'MP2-MCCT'!$A$2:$T$192,9,FALSE)</f>
        <v>-30.537081983743199</v>
      </c>
      <c r="S95" s="7">
        <f t="shared" si="18"/>
        <v>0.81276622442320856</v>
      </c>
      <c r="T95">
        <f>VLOOKUP($A95,'MP2-JCCT'!$A$2:$T$192,9,FALSE)</f>
        <v>-31.422845877871001</v>
      </c>
      <c r="U95" s="7">
        <f t="shared" si="19"/>
        <v>0.83634146243527241</v>
      </c>
      <c r="V95">
        <f>VLOOKUP($A95,'MP2-ACCQ'!$A$2:$T$192,9,FALSE)</f>
        <v>-36.539233271291202</v>
      </c>
      <c r="W95" s="7">
        <f t="shared" si="20"/>
        <v>0.97251776332251594</v>
      </c>
      <c r="X95">
        <f>VLOOKUP($A95,'MP2-CBS(TQ)-kJ'!$A$2:$N$192,3,FALSE)</f>
        <v>-38.101431731103162</v>
      </c>
      <c r="Y95" s="7">
        <f t="shared" si="21"/>
        <v>1.0140967899190014</v>
      </c>
    </row>
    <row r="96" spans="1:25" x14ac:dyDescent="0.25">
      <c r="A96" s="3" t="s">
        <v>37</v>
      </c>
      <c r="B96" s="3">
        <f>VLOOKUP($A96,'delta-CCSD(T)-fno-kJ'!$A$2:$I$192,3,FALSE)</f>
        <v>1.7815452440770001</v>
      </c>
      <c r="C96">
        <f>VLOOKUP($A96,'CCSD(T)-CBS'!$A$2:$I$192,2,FALSE)</f>
        <v>-47.413304937962948</v>
      </c>
      <c r="D96">
        <f>VLOOKUP($A96,'MP2-KSVP'!$A$2:$T$192,9,FALSE)</f>
        <v>-23.050204534948598</v>
      </c>
      <c r="E96" s="7">
        <f t="shared" si="11"/>
        <v>0.48615477375197125</v>
      </c>
      <c r="F96">
        <f>VLOOKUP($A96,'MP2-KTZVP'!$A$2:$T$192,9,FALSE)</f>
        <v>-38.951466993099899</v>
      </c>
      <c r="G96" s="7">
        <f t="shared" si="12"/>
        <v>0.82153030766501545</v>
      </c>
      <c r="H96">
        <f>VLOOKUP($A96,'MP2-KTZVPP'!$A$2:$T$192,9,FALSE)</f>
        <v>-40.990588105312597</v>
      </c>
      <c r="I96" s="7">
        <f t="shared" si="13"/>
        <v>0.86453766846554914</v>
      </c>
      <c r="J96">
        <f>VLOOKUP($A96,'MP2-CCD'!$A$2:$T$192,9,FALSE)</f>
        <v>-23.522468462467099</v>
      </c>
      <c r="K96" s="7">
        <f t="shared" si="14"/>
        <v>0.49611535186683636</v>
      </c>
      <c r="L96">
        <f>VLOOKUP($A96,'MP2-CCT'!$A$2:$T$192,9,FALSE)</f>
        <v>-39.810360869922697</v>
      </c>
      <c r="M96" s="7">
        <f t="shared" si="15"/>
        <v>0.83964534684961989</v>
      </c>
      <c r="N96">
        <f>VLOOKUP($A96,'MP2-JCCD'!$A$2:$T$192,9,FALSE)</f>
        <v>-27.013081091860499</v>
      </c>
      <c r="O96" s="7">
        <f t="shared" si="16"/>
        <v>0.56973630349551163</v>
      </c>
      <c r="P96">
        <f>VLOOKUP($A96,'MP2-ACCD'!$A$2:$T$192,9,FALSE)</f>
        <v>-38.568179176698898</v>
      </c>
      <c r="Q96" s="7">
        <f t="shared" si="17"/>
        <v>0.81344633594225735</v>
      </c>
      <c r="R96">
        <f>VLOOKUP($A96,'MP2-MCCT'!$A$2:$T$192,9,FALSE)</f>
        <v>-40.134113606707203</v>
      </c>
      <c r="S96" s="7">
        <f t="shared" si="18"/>
        <v>0.8464736566923553</v>
      </c>
      <c r="T96">
        <f>VLOOKUP($A96,'MP2-JCCT'!$A$2:$T$192,9,FALSE)</f>
        <v>-42.374992720213001</v>
      </c>
      <c r="U96" s="7">
        <f t="shared" si="19"/>
        <v>0.89373632096850808</v>
      </c>
      <c r="V96">
        <f>VLOOKUP($A96,'MP2-ACCQ'!$A$2:$T$192,9,FALSE)</f>
        <v>-47.696465149090002</v>
      </c>
      <c r="W96" s="7">
        <f t="shared" si="20"/>
        <v>1.0059721677596098</v>
      </c>
      <c r="X96">
        <f>VLOOKUP($A96,'MP2-CBS(TQ)-kJ'!$A$2:$N$192,3,FALSE)</f>
        <v>-49.194850182039652</v>
      </c>
      <c r="Y96" s="7">
        <f t="shared" si="21"/>
        <v>1.0375747956487684</v>
      </c>
    </row>
    <row r="97" spans="1:25" x14ac:dyDescent="0.25">
      <c r="A97" s="3" t="s">
        <v>97</v>
      </c>
      <c r="B97" s="3">
        <f>VLOOKUP($A97,'delta-CCSD(T)-fno-kJ'!$A$2:$I$192,3,FALSE)</f>
        <v>-0.34772345955099998</v>
      </c>
      <c r="C97">
        <f>VLOOKUP($A97,'CCSD(T)-CBS'!$A$2:$I$192,2,FALSE)</f>
        <v>-40.479936334085551</v>
      </c>
      <c r="D97">
        <f>VLOOKUP($A97,'MP2-KSVP'!$A$2:$T$192,9,FALSE)</f>
        <v>-13.9193251624782</v>
      </c>
      <c r="E97" s="7">
        <f t="shared" si="11"/>
        <v>0.3438573877093189</v>
      </c>
      <c r="F97">
        <f>VLOOKUP($A97,'MP2-KTZVP'!$A$2:$T$192,9,FALSE)</f>
        <v>-30.937815868087402</v>
      </c>
      <c r="G97" s="7">
        <f t="shared" si="12"/>
        <v>0.76427530944599475</v>
      </c>
      <c r="H97">
        <f>VLOOKUP($A97,'MP2-KTZVPP'!$A$2:$T$192,9,FALSE)</f>
        <v>-33.431435024421603</v>
      </c>
      <c r="I97" s="7">
        <f t="shared" si="13"/>
        <v>0.82587667007448184</v>
      </c>
      <c r="J97">
        <f>VLOOKUP($A97,'MP2-CCD'!$A$2:$T$192,9,FALSE)</f>
        <v>-16.3728610116118</v>
      </c>
      <c r="K97" s="7">
        <f t="shared" si="14"/>
        <v>0.40446854650374703</v>
      </c>
      <c r="L97">
        <f>VLOOKUP($A97,'MP2-CCT'!$A$2:$T$192,9,FALSE)</f>
        <v>-32.111103223115897</v>
      </c>
      <c r="M97" s="7">
        <f t="shared" si="15"/>
        <v>0.7932597264506368</v>
      </c>
      <c r="N97">
        <f>VLOOKUP($A97,'MP2-JCCD'!$A$2:$T$192,9,FALSE)</f>
        <v>-18.855209640156701</v>
      </c>
      <c r="O97" s="7">
        <f t="shared" si="16"/>
        <v>0.46579148456515584</v>
      </c>
      <c r="P97">
        <f>VLOOKUP($A97,'MP2-ACCD'!$A$2:$T$192,9,FALSE)</f>
        <v>-30.776491654904401</v>
      </c>
      <c r="Q97" s="7">
        <f t="shared" si="17"/>
        <v>0.76029002123181444</v>
      </c>
      <c r="R97">
        <f>VLOOKUP($A97,'MP2-MCCT'!$A$2:$T$192,9,FALSE)</f>
        <v>-31.847360464902099</v>
      </c>
      <c r="S97" s="7">
        <f t="shared" si="18"/>
        <v>0.78674433186016368</v>
      </c>
      <c r="T97">
        <f>VLOOKUP($A97,'MP2-JCCT'!$A$2:$T$192,9,FALSE)</f>
        <v>-33.860074905717603</v>
      </c>
      <c r="U97" s="7">
        <f t="shared" si="19"/>
        <v>0.83646561660242069</v>
      </c>
      <c r="V97">
        <f>VLOOKUP($A97,'MP2-ACCQ'!$A$2:$T$192,9,FALSE)</f>
        <v>-38.884331056221299</v>
      </c>
      <c r="W97" s="7">
        <f t="shared" si="20"/>
        <v>0.96058281157619574</v>
      </c>
      <c r="X97">
        <f>VLOOKUP($A97,'MP2-CBS(TQ)-kJ'!$A$2:$N$192,3,FALSE)</f>
        <v>-40.132212874534375</v>
      </c>
      <c r="Y97" s="7">
        <f t="shared" si="21"/>
        <v>0.99140998007799774</v>
      </c>
    </row>
    <row r="98" spans="1:25" x14ac:dyDescent="0.25">
      <c r="A98" s="3" t="s">
        <v>98</v>
      </c>
      <c r="B98" s="3">
        <f>VLOOKUP($A98,'delta-CCSD(T)-fno-kJ'!$A$2:$I$192,3,FALSE)</f>
        <v>-0.66631450500300005</v>
      </c>
      <c r="C98">
        <f>VLOOKUP($A98,'CCSD(T)-CBS'!$A$2:$I$192,2,FALSE)</f>
        <v>-29.582360801582695</v>
      </c>
      <c r="D98">
        <f>VLOOKUP($A98,'MP2-KSVP'!$A$2:$T$192,9,FALSE)</f>
        <v>-11.301569497158299</v>
      </c>
      <c r="E98" s="7">
        <f t="shared" si="11"/>
        <v>0.38203744362936881</v>
      </c>
      <c r="F98">
        <f>VLOOKUP($A98,'MP2-KTZVP'!$A$2:$T$192,9,FALSE)</f>
        <v>-21.974057654145799</v>
      </c>
      <c r="G98" s="7">
        <f t="shared" si="12"/>
        <v>0.74280946681477023</v>
      </c>
      <c r="H98">
        <f>VLOOKUP($A98,'MP2-KTZVPP'!$A$2:$T$192,9,FALSE)</f>
        <v>-25.257606636579499</v>
      </c>
      <c r="I98" s="7">
        <f t="shared" si="13"/>
        <v>0.85380632080006891</v>
      </c>
      <c r="J98">
        <f>VLOOKUP($A98,'MP2-CCD'!$A$2:$T$192,9,FALSE)</f>
        <v>-13.4216249560747</v>
      </c>
      <c r="K98" s="7">
        <f t="shared" si="14"/>
        <v>0.45370364610510144</v>
      </c>
      <c r="L98">
        <f>VLOOKUP($A98,'MP2-CCT'!$A$2:$T$192,9,FALSE)</f>
        <v>-24.928678415176101</v>
      </c>
      <c r="M98" s="7">
        <f t="shared" si="15"/>
        <v>0.84268725482661222</v>
      </c>
      <c r="N98">
        <f>VLOOKUP($A98,'MP2-JCCD'!$A$2:$T$192,9,FALSE)</f>
        <v>-11.485757472249199</v>
      </c>
      <c r="O98" s="7">
        <f t="shared" si="16"/>
        <v>0.38826372071138743</v>
      </c>
      <c r="P98">
        <f>VLOOKUP($A98,'MP2-ACCD'!$A$2:$T$192,9,FALSE)</f>
        <v>-18.549647130711602</v>
      </c>
      <c r="Q98" s="7">
        <f t="shared" si="17"/>
        <v>0.62705093941384049</v>
      </c>
      <c r="R98">
        <f>VLOOKUP($A98,'MP2-MCCT'!$A$2:$T$192,9,FALSE)</f>
        <v>-23.037181605859399</v>
      </c>
      <c r="S98" s="7">
        <f t="shared" si="18"/>
        <v>0.77874723252739453</v>
      </c>
      <c r="T98">
        <f>VLOOKUP($A98,'MP2-JCCT'!$A$2:$T$192,9,FALSE)</f>
        <v>-23.417237252315399</v>
      </c>
      <c r="U98" s="7">
        <f t="shared" si="19"/>
        <v>0.79159460630547596</v>
      </c>
      <c r="V98">
        <f>VLOOKUP($A98,'MP2-ACCQ'!$A$2:$T$192,9,FALSE)</f>
        <v>-27.602329397372799</v>
      </c>
      <c r="W98" s="7">
        <f t="shared" si="20"/>
        <v>0.93306716061336248</v>
      </c>
      <c r="X98">
        <f>VLOOKUP($A98,'MP2-CBS(TQ)-kJ'!$A$2:$N$192,3,FALSE)</f>
        <v>-28.916046296579143</v>
      </c>
      <c r="Y98" s="7">
        <f t="shared" si="21"/>
        <v>0.97747595232602591</v>
      </c>
    </row>
    <row r="99" spans="1:25" x14ac:dyDescent="0.25">
      <c r="A99" s="3" t="s">
        <v>99</v>
      </c>
      <c r="B99" s="3">
        <f>VLOOKUP($A99,'delta-CCSD(T)-fno-kJ'!$A$2:$I$192,3,FALSE)</f>
        <v>-0.289709692164</v>
      </c>
      <c r="C99">
        <f>VLOOKUP($A99,'CCSD(T)-CBS'!$A$2:$I$192,2,FALSE)</f>
        <v>-33.089035016612911</v>
      </c>
      <c r="D99">
        <f>VLOOKUP($A99,'MP2-KSVP'!$A$2:$T$192,9,FALSE)</f>
        <v>-11.9015272459839</v>
      </c>
      <c r="E99" s="7">
        <f t="shared" si="11"/>
        <v>0.35968190791930127</v>
      </c>
      <c r="F99">
        <f>VLOOKUP($A99,'MP2-KTZVP'!$A$2:$T$192,9,FALSE)</f>
        <v>-24.8923238894326</v>
      </c>
      <c r="G99" s="7">
        <f t="shared" si="12"/>
        <v>0.7522831619881023</v>
      </c>
      <c r="H99">
        <f>VLOOKUP($A99,'MP2-KTZVPP'!$A$2:$T$192,9,FALSE)</f>
        <v>-28.137407310083798</v>
      </c>
      <c r="I99" s="7">
        <f t="shared" si="13"/>
        <v>0.85035442393399918</v>
      </c>
      <c r="J99">
        <f>VLOOKUP($A99,'MP2-CCD'!$A$2:$T$192,9,FALSE)</f>
        <v>-14.1831268862228</v>
      </c>
      <c r="K99" s="7">
        <f t="shared" si="14"/>
        <v>0.42863525270839481</v>
      </c>
      <c r="L99">
        <f>VLOOKUP($A99,'MP2-CCT'!$A$2:$T$192,9,FALSE)</f>
        <v>-27.510005066607299</v>
      </c>
      <c r="M99" s="7">
        <f t="shared" si="15"/>
        <v>0.83139339218552111</v>
      </c>
      <c r="N99">
        <f>VLOOKUP($A99,'MP2-JCCD'!$A$2:$T$192,9,FALSE)</f>
        <v>-13.4458953841227</v>
      </c>
      <c r="O99" s="7">
        <f t="shared" si="16"/>
        <v>0.40635501692243248</v>
      </c>
      <c r="P99">
        <f>VLOOKUP($A99,'MP2-ACCD'!$A$2:$T$192,9,FALSE)</f>
        <v>-22.1736043323871</v>
      </c>
      <c r="Q99" s="7">
        <f t="shared" si="17"/>
        <v>0.67011940122322899</v>
      </c>
      <c r="R99">
        <f>VLOOKUP($A99,'MP2-MCCT'!$A$2:$T$192,9,FALSE)</f>
        <v>-26.0893020562294</v>
      </c>
      <c r="S99" s="7">
        <f t="shared" si="18"/>
        <v>0.78845762782537554</v>
      </c>
      <c r="T99">
        <f>VLOOKUP($A99,'MP2-JCCT'!$A$2:$T$192,9,FALSE)</f>
        <v>-26.946751468516901</v>
      </c>
      <c r="U99" s="7">
        <f t="shared" si="19"/>
        <v>0.81437102819673735</v>
      </c>
      <c r="V99">
        <f>VLOOKUP($A99,'MP2-ACCQ'!$A$2:$T$192,9,FALSE)</f>
        <v>-31.438229084798799</v>
      </c>
      <c r="W99" s="7">
        <f t="shared" si="20"/>
        <v>0.95011018208946563</v>
      </c>
      <c r="X99">
        <f>VLOOKUP($A99,'MP2-CBS(TQ)-kJ'!$A$2:$N$192,3,FALSE)</f>
        <v>-32.799325324449519</v>
      </c>
      <c r="Y99" s="7">
        <f t="shared" si="21"/>
        <v>0.99124454091762004</v>
      </c>
    </row>
    <row r="100" spans="1:25" x14ac:dyDescent="0.25">
      <c r="A100" s="3" t="s">
        <v>100</v>
      </c>
      <c r="B100" s="3">
        <f>VLOOKUP($A100,'delta-CCSD(T)-fno-kJ'!$A$2:$I$192,3,FALSE)</f>
        <v>-0.239791018656</v>
      </c>
      <c r="C100">
        <f>VLOOKUP($A100,'CCSD(T)-CBS'!$A$2:$I$192,2,FALSE)</f>
        <v>-39.884863687688494</v>
      </c>
      <c r="D100">
        <f>VLOOKUP($A100,'MP2-KSVP'!$A$2:$T$192,9,FALSE)</f>
        <v>-14.1017715519995</v>
      </c>
      <c r="E100" s="7">
        <f t="shared" si="11"/>
        <v>0.35356198437635328</v>
      </c>
      <c r="F100">
        <f>VLOOKUP($A100,'MP2-KTZVP'!$A$2:$T$192,9,FALSE)</f>
        <v>-31.312443597512399</v>
      </c>
      <c r="G100" s="7">
        <f t="shared" si="12"/>
        <v>0.78507084398480231</v>
      </c>
      <c r="H100">
        <f>VLOOKUP($A100,'MP2-KTZVPP'!$A$2:$T$192,9,FALSE)</f>
        <v>-33.398769148097401</v>
      </c>
      <c r="I100" s="7">
        <f t="shared" si="13"/>
        <v>0.83737954853301411</v>
      </c>
      <c r="J100">
        <f>VLOOKUP($A100,'MP2-CCD'!$A$2:$T$192,9,FALSE)</f>
        <v>-16.663415034266801</v>
      </c>
      <c r="K100" s="7">
        <f t="shared" si="14"/>
        <v>0.41778793992494956</v>
      </c>
      <c r="L100">
        <f>VLOOKUP($A100,'MP2-CCT'!$A$2:$T$192,9,FALSE)</f>
        <v>-31.970054705005399</v>
      </c>
      <c r="M100" s="7">
        <f t="shared" si="15"/>
        <v>0.80155858010049541</v>
      </c>
      <c r="N100">
        <f>VLOOKUP($A100,'MP2-JCCD'!$A$2:$T$192,9,FALSE)</f>
        <v>-19.010169393351301</v>
      </c>
      <c r="O100" s="7">
        <f t="shared" si="16"/>
        <v>0.47662615929208468</v>
      </c>
      <c r="P100">
        <f>VLOOKUP($A100,'MP2-ACCD'!$A$2:$T$192,9,FALSE)</f>
        <v>-31.075178203222301</v>
      </c>
      <c r="Q100" s="7">
        <f t="shared" si="17"/>
        <v>0.77912208617662815</v>
      </c>
      <c r="R100">
        <f>VLOOKUP($A100,'MP2-MCCT'!$A$2:$T$192,9,FALSE)</f>
        <v>-31.6968341932192</v>
      </c>
      <c r="S100" s="7">
        <f t="shared" si="18"/>
        <v>0.79470834954873515</v>
      </c>
      <c r="T100">
        <f>VLOOKUP($A100,'MP2-JCCT'!$A$2:$T$192,9,FALSE)</f>
        <v>-33.854288759964398</v>
      </c>
      <c r="U100" s="7">
        <f t="shared" si="19"/>
        <v>0.84880041273437801</v>
      </c>
      <c r="V100">
        <f>VLOOKUP($A100,'MP2-ACCQ'!$A$2:$T$192,9,FALSE)</f>
        <v>-38.490743034320502</v>
      </c>
      <c r="W100" s="7">
        <f t="shared" si="20"/>
        <v>0.96504637287256612</v>
      </c>
      <c r="X100">
        <f>VLOOKUP($A100,'MP2-CBS(TQ)-kJ'!$A$2:$N$192,3,FALSE)</f>
        <v>-39.6450726690327</v>
      </c>
      <c r="Y100" s="7">
        <f t="shared" si="21"/>
        <v>0.99398791931361641</v>
      </c>
    </row>
    <row r="101" spans="1:25" x14ac:dyDescent="0.25">
      <c r="A101" s="3" t="s">
        <v>101</v>
      </c>
      <c r="B101" s="3">
        <f>VLOOKUP($A101,'delta-CCSD(T)-fno-kJ'!$A$2:$I$192,3,FALSE)</f>
        <v>7.2041950491759996</v>
      </c>
      <c r="C101">
        <f>VLOOKUP($A101,'CCSD(T)-CBS'!$A$2:$I$192,2,FALSE)</f>
        <v>-57.354066475169475</v>
      </c>
      <c r="D101">
        <f>VLOOKUP($A101,'MP2-KSVP'!$A$2:$T$192,9,FALSE)</f>
        <v>-41.589713200592797</v>
      </c>
      <c r="E101" s="7">
        <f t="shared" si="11"/>
        <v>0.72513974608231835</v>
      </c>
      <c r="F101">
        <f>VLOOKUP($A101,'MP2-KTZVP'!$A$2:$T$192,9,FALSE)</f>
        <v>-55.555128358451697</v>
      </c>
      <c r="G101" s="7">
        <f t="shared" si="12"/>
        <v>0.96863451491279007</v>
      </c>
      <c r="H101">
        <f>VLOOKUP($A101,'MP2-KTZVPP'!$A$2:$T$192,9,FALSE)</f>
        <v>-57.562210546642099</v>
      </c>
      <c r="I101" s="7">
        <f t="shared" si="13"/>
        <v>1.0036291074768471</v>
      </c>
      <c r="J101">
        <f>VLOOKUP($A101,'MP2-CCD'!$A$2:$T$192,9,FALSE)</f>
        <v>-43.637398967638298</v>
      </c>
      <c r="K101" s="7">
        <f t="shared" si="14"/>
        <v>0.76084228459250425</v>
      </c>
      <c r="L101">
        <f>VLOOKUP($A101,'MP2-CCT'!$A$2:$T$192,9,FALSE)</f>
        <v>-56.826224057208201</v>
      </c>
      <c r="M101" s="7">
        <f t="shared" si="15"/>
        <v>0.99079677431085389</v>
      </c>
      <c r="N101">
        <f>VLOOKUP($A101,'MP2-JCCD'!$A$2:$T$192,9,FALSE)</f>
        <v>-45.823504920918403</v>
      </c>
      <c r="O101" s="7">
        <f t="shared" si="16"/>
        <v>0.79895825591995218</v>
      </c>
      <c r="P101">
        <f>VLOOKUP($A101,'MP2-ACCD'!$A$2:$T$192,9,FALSE)</f>
        <v>-56.069661052395901</v>
      </c>
      <c r="Q101" s="7">
        <f t="shared" si="17"/>
        <v>0.97760567817227684</v>
      </c>
      <c r="R101">
        <f>VLOOKUP($A101,'MP2-MCCT'!$A$2:$T$192,9,FALSE)</f>
        <v>-56.847194422440502</v>
      </c>
      <c r="S101" s="7">
        <f t="shared" si="18"/>
        <v>0.99116240427436098</v>
      </c>
      <c r="T101">
        <f>VLOOKUP($A101,'MP2-JCCT'!$A$2:$T$192,9,FALSE)</f>
        <v>-59.390190297638398</v>
      </c>
      <c r="U101" s="7">
        <f t="shared" si="19"/>
        <v>1.0355009495856833</v>
      </c>
      <c r="V101">
        <f>VLOOKUP($A101,'MP2-ACCQ'!$A$2:$T$192,9,FALSE)</f>
        <v>-63.571638546610203</v>
      </c>
      <c r="W101" s="7">
        <f t="shared" si="20"/>
        <v>1.1084068219318419</v>
      </c>
      <c r="X101">
        <f>VLOOKUP($A101,'MP2-CBS(TQ)-kJ'!$A$2:$N$192,3,FALSE)</f>
        <v>-64.558261524347344</v>
      </c>
      <c r="Y101" s="7">
        <f t="shared" si="21"/>
        <v>1.1256091414598617</v>
      </c>
    </row>
    <row r="102" spans="1:25" x14ac:dyDescent="0.25">
      <c r="A102" s="3" t="s">
        <v>102</v>
      </c>
      <c r="B102" s="3">
        <f>VLOOKUP($A102,'delta-CCSD(T)-fno-kJ'!$A$2:$I$192,3,FALSE)</f>
        <v>7.3539602221929998</v>
      </c>
      <c r="C102">
        <f>VLOOKUP($A102,'CCSD(T)-CBS'!$A$2:$I$192,2,FALSE)</f>
        <v>-58.703910046383498</v>
      </c>
      <c r="D102">
        <f>VLOOKUP($A102,'MP2-KSVP'!$A$2:$T$192,9,FALSE)</f>
        <v>-41.738020515238901</v>
      </c>
      <c r="E102" s="7">
        <f t="shared" si="11"/>
        <v>0.7109921721101814</v>
      </c>
      <c r="F102">
        <f>VLOOKUP($A102,'MP2-KTZVP'!$A$2:$T$192,9,FALSE)</f>
        <v>-56.6099592540088</v>
      </c>
      <c r="G102" s="7">
        <f t="shared" si="12"/>
        <v>0.96433030115506424</v>
      </c>
      <c r="H102">
        <f>VLOOKUP($A102,'MP2-KTZVPP'!$A$2:$T$192,9,FALSE)</f>
        <v>-58.497017941723897</v>
      </c>
      <c r="I102" s="7">
        <f t="shared" si="13"/>
        <v>0.99647566738746818</v>
      </c>
      <c r="J102">
        <f>VLOOKUP($A102,'MP2-CCD'!$A$2:$T$192,9,FALSE)</f>
        <v>-44.106298337625397</v>
      </c>
      <c r="K102" s="7">
        <f t="shared" si="14"/>
        <v>0.75133493327405032</v>
      </c>
      <c r="L102">
        <f>VLOOKUP($A102,'MP2-CCT'!$A$2:$T$192,9,FALSE)</f>
        <v>-57.780393456835696</v>
      </c>
      <c r="M102" s="7">
        <f t="shared" si="15"/>
        <v>0.98426822695765737</v>
      </c>
      <c r="N102">
        <f>VLOOKUP($A102,'MP2-JCCD'!$A$2:$T$192,9,FALSE)</f>
        <v>-46.355077102456001</v>
      </c>
      <c r="O102" s="7">
        <f t="shared" si="16"/>
        <v>0.78964207095966243</v>
      </c>
      <c r="P102">
        <f>VLOOKUP($A102,'MP2-ACCD'!$A$2:$T$192,9,FALSE)</f>
        <v>-57.368368638900002</v>
      </c>
      <c r="Q102" s="7">
        <f t="shared" si="17"/>
        <v>0.97724953233220324</v>
      </c>
      <c r="R102">
        <f>VLOOKUP($A102,'MP2-MCCT'!$A$2:$T$192,9,FALSE)</f>
        <v>-57.877720930462402</v>
      </c>
      <c r="S102" s="7">
        <f t="shared" si="18"/>
        <v>0.98592616547571865</v>
      </c>
      <c r="T102">
        <f>VLOOKUP($A102,'MP2-JCCT'!$A$2:$T$192,9,FALSE)</f>
        <v>-60.666575944160599</v>
      </c>
      <c r="U102" s="7">
        <f t="shared" si="19"/>
        <v>1.0334333078704017</v>
      </c>
      <c r="V102">
        <f>VLOOKUP($A102,'MP2-ACCQ'!$A$2:$T$192,9,FALSE)</f>
        <v>-65.032897968698407</v>
      </c>
      <c r="W102" s="7">
        <f t="shared" si="20"/>
        <v>1.1078120335990262</v>
      </c>
      <c r="X102">
        <f>VLOOKUP($A102,'MP2-CBS(TQ)-kJ'!$A$2:$N$192,3,FALSE)</f>
        <v>-66.0578702685781</v>
      </c>
      <c r="Y102" s="7">
        <f t="shared" si="21"/>
        <v>1.1252720681873498</v>
      </c>
    </row>
    <row r="103" spans="1:25" x14ac:dyDescent="0.25">
      <c r="A103" s="3" t="s">
        <v>103</v>
      </c>
      <c r="B103" s="3">
        <f>VLOOKUP($A103,'delta-CCSD(T)-fno-kJ'!$A$2:$I$192,3,FALSE)</f>
        <v>4.6807467586450002</v>
      </c>
      <c r="C103">
        <f>VLOOKUP($A103,'CCSD(T)-CBS'!$A$2:$I$192,2,FALSE)</f>
        <v>-50.878441896858931</v>
      </c>
      <c r="D103">
        <f>VLOOKUP($A103,'MP2-KSVP'!$A$2:$T$192,9,FALSE)</f>
        <v>-35.680576527911597</v>
      </c>
      <c r="E103" s="7">
        <f t="shared" si="11"/>
        <v>0.70129066845725085</v>
      </c>
      <c r="F103">
        <f>VLOOKUP($A103,'MP2-KTZVP'!$A$2:$T$192,9,FALSE)</f>
        <v>-46.869515709949397</v>
      </c>
      <c r="G103" s="7">
        <f t="shared" si="12"/>
        <v>0.92120579881285569</v>
      </c>
      <c r="H103">
        <f>VLOOKUP($A103,'MP2-KTZVPP'!$A$2:$T$192,9,FALSE)</f>
        <v>-49.710582317248999</v>
      </c>
      <c r="I103" s="7">
        <f t="shared" si="13"/>
        <v>0.97704608207190335</v>
      </c>
      <c r="J103">
        <f>VLOOKUP($A103,'MP2-CCD'!$A$2:$T$192,9,FALSE)</f>
        <v>-37.873302505779002</v>
      </c>
      <c r="K103" s="7">
        <f t="shared" si="14"/>
        <v>0.74438801767074503</v>
      </c>
      <c r="L103">
        <f>VLOOKUP($A103,'MP2-CCT'!$A$2:$T$192,9,FALSE)</f>
        <v>-49.504489459337599</v>
      </c>
      <c r="M103" s="7">
        <f t="shared" si="15"/>
        <v>0.9729953908512643</v>
      </c>
      <c r="N103">
        <f>VLOOKUP($A103,'MP2-JCCD'!$A$2:$T$192,9,FALSE)</f>
        <v>-37.930004904739803</v>
      </c>
      <c r="O103" s="7">
        <f t="shared" si="16"/>
        <v>0.74550248574104783</v>
      </c>
      <c r="P103">
        <f>VLOOKUP($A103,'MP2-ACCD'!$A$2:$T$192,9,FALSE)</f>
        <v>-46.715533355234101</v>
      </c>
      <c r="Q103" s="7">
        <f t="shared" si="17"/>
        <v>0.9181793233750376</v>
      </c>
      <c r="R103">
        <f>VLOOKUP($A103,'MP2-MCCT'!$A$2:$T$192,9,FALSE)</f>
        <v>-48.998577129559003</v>
      </c>
      <c r="S103" s="7">
        <f t="shared" si="18"/>
        <v>0.96305184087376727</v>
      </c>
      <c r="T103">
        <f>VLOOKUP($A103,'MP2-JCCT'!$A$2:$T$192,9,FALSE)</f>
        <v>-50.564239945268703</v>
      </c>
      <c r="U103" s="7">
        <f t="shared" si="19"/>
        <v>0.99382445806364939</v>
      </c>
      <c r="V103">
        <f>VLOOKUP($A103,'MP2-ACCQ'!$A$2:$T$192,9,FALSE)</f>
        <v>-54.567251656530097</v>
      </c>
      <c r="W103" s="7">
        <f t="shared" si="20"/>
        <v>1.0725024120657849</v>
      </c>
      <c r="X103">
        <f>VLOOKUP($A103,'MP2-CBS(TQ)-kJ'!$A$2:$N$192,3,FALSE)</f>
        <v>-55.559188655505459</v>
      </c>
      <c r="Y103" s="7">
        <f t="shared" si="21"/>
        <v>1.0919986262184553</v>
      </c>
    </row>
    <row r="104" spans="1:25" x14ac:dyDescent="0.25">
      <c r="A104" s="3" t="s">
        <v>104</v>
      </c>
      <c r="B104" s="3">
        <f>VLOOKUP($A104,'delta-CCSD(T)-fno-kJ'!$A$2:$I$192,3,FALSE)</f>
        <v>7.5629137456600004</v>
      </c>
      <c r="C104">
        <f>VLOOKUP($A104,'CCSD(T)-CBS'!$A$2:$I$192,2,FALSE)</f>
        <v>-59.668490239390849</v>
      </c>
      <c r="D104">
        <f>VLOOKUP($A104,'MP2-KSVP'!$A$2:$T$192,9,FALSE)</f>
        <v>-42.668380742250299</v>
      </c>
      <c r="E104" s="7">
        <f t="shared" si="11"/>
        <v>0.71509067132525284</v>
      </c>
      <c r="F104">
        <f>VLOOKUP($A104,'MP2-KTZVP'!$A$2:$T$192,9,FALSE)</f>
        <v>-57.621162226622197</v>
      </c>
      <c r="G104" s="7">
        <f t="shared" si="12"/>
        <v>0.96568828866702106</v>
      </c>
      <c r="H104">
        <f>VLOOKUP($A104,'MP2-KTZVPP'!$A$2:$T$192,9,FALSE)</f>
        <v>-59.720914518707502</v>
      </c>
      <c r="I104" s="7">
        <f t="shared" si="13"/>
        <v>1.0008785923542949</v>
      </c>
      <c r="J104">
        <f>VLOOKUP($A104,'MP2-CCD'!$A$2:$T$192,9,FALSE)</f>
        <v>-44.895410364552603</v>
      </c>
      <c r="K104" s="7">
        <f t="shared" si="14"/>
        <v>0.75241404943264967</v>
      </c>
      <c r="L104">
        <f>VLOOKUP($A104,'MP2-CCT'!$A$2:$T$192,9,FALSE)</f>
        <v>-58.927351560795202</v>
      </c>
      <c r="M104" s="7">
        <f t="shared" si="15"/>
        <v>0.98757906098139592</v>
      </c>
      <c r="N104">
        <f>VLOOKUP($A104,'MP2-JCCD'!$A$2:$T$192,9,FALSE)</f>
        <v>-47.228223584590303</v>
      </c>
      <c r="O104" s="7">
        <f t="shared" si="16"/>
        <v>0.79151028281610591</v>
      </c>
      <c r="P104">
        <f>VLOOKUP($A104,'MP2-ACCD'!$A$2:$T$192,9,FALSE)</f>
        <v>-58.541518254594898</v>
      </c>
      <c r="Q104" s="7">
        <f t="shared" si="17"/>
        <v>0.98111277861607482</v>
      </c>
      <c r="R104">
        <f>VLOOKUP($A104,'MP2-MCCT'!$A$2:$T$192,9,FALSE)</f>
        <v>-58.983653166822897</v>
      </c>
      <c r="S104" s="7">
        <f t="shared" si="18"/>
        <v>0.98852263447892885</v>
      </c>
      <c r="T104">
        <f>VLOOKUP($A104,'MP2-JCCT'!$A$2:$T$192,9,FALSE)</f>
        <v>-61.755167129006701</v>
      </c>
      <c r="U104" s="7">
        <f t="shared" si="19"/>
        <v>1.0349711695610879</v>
      </c>
      <c r="V104">
        <f>VLOOKUP($A104,'MP2-ACCQ'!$A$2:$T$192,9,FALSE)</f>
        <v>-66.206699855723997</v>
      </c>
      <c r="W104" s="7">
        <f t="shared" si="20"/>
        <v>1.1095755831947776</v>
      </c>
      <c r="X104">
        <f>VLOOKUP($A104,'MP2-CBS(TQ)-kJ'!$A$2:$N$192,3,FALSE)</f>
        <v>-67.231403985048672</v>
      </c>
      <c r="Y104" s="7">
        <f t="shared" si="21"/>
        <v>1.1267488705565585</v>
      </c>
    </row>
    <row r="105" spans="1:25" x14ac:dyDescent="0.25">
      <c r="A105" s="3" t="s">
        <v>105</v>
      </c>
      <c r="B105" s="3">
        <f>VLOOKUP($A105,'delta-CCSD(T)-fno-kJ'!$A$2:$I$192,3,FALSE)</f>
        <v>7.1006836089660004</v>
      </c>
      <c r="C105">
        <f>VLOOKUP($A105,'CCSD(T)-CBS'!$A$2:$I$192,2,FALSE)</f>
        <v>-56.805944614231976</v>
      </c>
      <c r="D105">
        <f>VLOOKUP($A105,'MP2-KSVP'!$A$2:$T$192,9,FALSE)</f>
        <v>-40.204535795965398</v>
      </c>
      <c r="E105" s="7">
        <f t="shared" si="11"/>
        <v>0.70775226200345032</v>
      </c>
      <c r="F105">
        <f>VLOOKUP($A105,'MP2-KTZVP'!$A$2:$T$192,9,FALSE)</f>
        <v>-55.028163375590303</v>
      </c>
      <c r="G105" s="7">
        <f t="shared" si="12"/>
        <v>0.96870430989723788</v>
      </c>
      <c r="H105">
        <f>VLOOKUP($A105,'MP2-KTZVPP'!$A$2:$T$192,9,FALSE)</f>
        <v>-56.597588190301202</v>
      </c>
      <c r="I105" s="7">
        <f t="shared" si="13"/>
        <v>0.99633213697359113</v>
      </c>
      <c r="J105">
        <f>VLOOKUP($A105,'MP2-CCD'!$A$2:$T$192,9,FALSE)</f>
        <v>-42.380742468487803</v>
      </c>
      <c r="K105" s="7">
        <f t="shared" si="14"/>
        <v>0.74606175033783118</v>
      </c>
      <c r="L105">
        <f>VLOOKUP($A105,'MP2-CCT'!$A$2:$T$192,9,FALSE)</f>
        <v>-55.728329559681498</v>
      </c>
      <c r="M105" s="7">
        <f t="shared" si="15"/>
        <v>0.98102988935632462</v>
      </c>
      <c r="N105">
        <f>VLOOKUP($A105,'MP2-JCCD'!$A$2:$T$192,9,FALSE)</f>
        <v>-44.718895134061398</v>
      </c>
      <c r="O105" s="7">
        <f t="shared" si="16"/>
        <v>0.78722210215403532</v>
      </c>
      <c r="P105">
        <f>VLOOKUP($A105,'MP2-ACCD'!$A$2:$T$192,9,FALSE)</f>
        <v>-55.637148477506798</v>
      </c>
      <c r="Q105" s="7">
        <f t="shared" si="17"/>
        <v>0.97942475660492134</v>
      </c>
      <c r="R105">
        <f>VLOOKUP($A105,'MP2-MCCT'!$A$2:$T$192,9,FALSE)</f>
        <v>-55.9050313044064</v>
      </c>
      <c r="S105" s="7">
        <f t="shared" si="18"/>
        <v>0.98414051001275205</v>
      </c>
      <c r="T105">
        <f>VLOOKUP($A105,'MP2-JCCT'!$A$2:$T$192,9,FALSE)</f>
        <v>-58.810812743837403</v>
      </c>
      <c r="U105" s="7">
        <f t="shared" si="19"/>
        <v>1.0352932803638852</v>
      </c>
      <c r="V105">
        <f>VLOOKUP($A105,'MP2-ACCQ'!$A$2:$T$192,9,FALSE)</f>
        <v>-62.932455385464799</v>
      </c>
      <c r="W105" s="7">
        <f t="shared" si="20"/>
        <v>1.1078498177054854</v>
      </c>
      <c r="X105">
        <f>VLOOKUP($A105,'MP2-CBS(TQ)-kJ'!$A$2:$N$192,3,FALSE)</f>
        <v>-63.906628223198339</v>
      </c>
      <c r="Y105" s="7">
        <f t="shared" si="21"/>
        <v>1.1249989531410307</v>
      </c>
    </row>
    <row r="106" spans="1:25" x14ac:dyDescent="0.25">
      <c r="A106" s="3" t="s">
        <v>106</v>
      </c>
      <c r="B106" s="3">
        <f>VLOOKUP($A106,'delta-CCSD(T)-fno-kJ'!$A$2:$I$192,3,FALSE)</f>
        <v>7.1421777198510004</v>
      </c>
      <c r="C106">
        <f>VLOOKUP($A106,'CCSD(T)-CBS'!$A$2:$I$192,2,FALSE)</f>
        <v>-55.681164026062106</v>
      </c>
      <c r="D106">
        <f>VLOOKUP($A106,'MP2-KSVP'!$A$2:$T$192,9,FALSE)</f>
        <v>-38.962924677066397</v>
      </c>
      <c r="E106" s="7">
        <f t="shared" si="11"/>
        <v>0.69975054147268589</v>
      </c>
      <c r="F106">
        <f>VLOOKUP($A106,'MP2-KTZVP'!$A$2:$T$192,9,FALSE)</f>
        <v>-54.0347346912909</v>
      </c>
      <c r="G106" s="7">
        <f t="shared" si="12"/>
        <v>0.97043112579326507</v>
      </c>
      <c r="H106">
        <f>VLOOKUP($A106,'MP2-KTZVPP'!$A$2:$T$192,9,FALSE)</f>
        <v>-55.744425044064499</v>
      </c>
      <c r="I106" s="7">
        <f t="shared" si="13"/>
        <v>1.0011361295890435</v>
      </c>
      <c r="J106">
        <f>VLOOKUP($A106,'MP2-CCD'!$A$2:$T$192,9,FALSE)</f>
        <v>-41.434303080869697</v>
      </c>
      <c r="K106" s="7">
        <f t="shared" si="14"/>
        <v>0.74413500158646062</v>
      </c>
      <c r="L106">
        <f>VLOOKUP($A106,'MP2-CCT'!$A$2:$T$192,9,FALSE)</f>
        <v>-54.847541977500597</v>
      </c>
      <c r="M106" s="7">
        <f t="shared" si="15"/>
        <v>0.9850286526306935</v>
      </c>
      <c r="N106">
        <f>VLOOKUP($A106,'MP2-JCCD'!$A$2:$T$192,9,FALSE)</f>
        <v>-44.022002739887398</v>
      </c>
      <c r="O106" s="7">
        <f t="shared" si="16"/>
        <v>0.79060852103024415</v>
      </c>
      <c r="P106">
        <f>VLOOKUP($A106,'MP2-ACCD'!$A$2:$T$192,9,FALSE)</f>
        <v>-54.8584551733232</v>
      </c>
      <c r="Q106" s="7">
        <f t="shared" si="17"/>
        <v>0.98522464702149848</v>
      </c>
      <c r="R106">
        <f>VLOOKUP($A106,'MP2-MCCT'!$A$2:$T$192,9,FALSE)</f>
        <v>-55.112538318859499</v>
      </c>
      <c r="S106" s="7">
        <f t="shared" si="18"/>
        <v>0.98978782650922215</v>
      </c>
      <c r="T106">
        <f>VLOOKUP($A106,'MP2-JCCT'!$A$2:$T$192,9,FALSE)</f>
        <v>-57.780225536598998</v>
      </c>
      <c r="U106" s="7">
        <f t="shared" si="19"/>
        <v>1.0376978740881639</v>
      </c>
      <c r="V106">
        <f>VLOOKUP($A106,'MP2-ACCQ'!$A$2:$T$192,9,FALSE)</f>
        <v>-61.894733554450802</v>
      </c>
      <c r="W106" s="7">
        <f t="shared" si="20"/>
        <v>1.1115919474219391</v>
      </c>
      <c r="X106">
        <f>VLOOKUP($A106,'MP2-CBS(TQ)-kJ'!$A$2:$N$192,3,FALSE)</f>
        <v>-62.823341745912316</v>
      </c>
      <c r="Y106" s="7">
        <f t="shared" si="21"/>
        <v>1.1282691884190361</v>
      </c>
    </row>
    <row r="107" spans="1:25" x14ac:dyDescent="0.25">
      <c r="A107" s="3" t="s">
        <v>107</v>
      </c>
      <c r="B107" s="3">
        <f>VLOOKUP($A107,'delta-CCSD(T)-fno-kJ'!$A$2:$I$192,3,FALSE)</f>
        <v>1.3153462703080001</v>
      </c>
      <c r="C107">
        <f>VLOOKUP($A107,'CCSD(T)-CBS'!$A$2:$I$192,2,FALSE)</f>
        <v>-49.420306731283745</v>
      </c>
      <c r="D107">
        <f>VLOOKUP($A107,'MP2-KSVP'!$A$2:$T$192,9,FALSE)</f>
        <v>-22.951235230482101</v>
      </c>
      <c r="E107" s="7">
        <f t="shared" si="11"/>
        <v>0.46440900003466895</v>
      </c>
      <c r="F107">
        <f>VLOOKUP($A107,'MP2-KTZVP'!$A$2:$T$192,9,FALSE)</f>
        <v>-39.903314591387797</v>
      </c>
      <c r="G107" s="7">
        <f t="shared" si="12"/>
        <v>0.80742749753368981</v>
      </c>
      <c r="H107">
        <f>VLOOKUP($A107,'MP2-KTZVPP'!$A$2:$T$192,9,FALSE)</f>
        <v>-42.163367432306401</v>
      </c>
      <c r="I107" s="7">
        <f t="shared" si="13"/>
        <v>0.85315875641088246</v>
      </c>
      <c r="J107">
        <f>VLOOKUP($A107,'MP2-CCD'!$A$2:$T$192,9,FALSE)</f>
        <v>-23.9959348256575</v>
      </c>
      <c r="K107" s="7">
        <f t="shared" si="14"/>
        <v>0.48554807553364976</v>
      </c>
      <c r="L107">
        <f>VLOOKUP($A107,'MP2-CCT'!$A$2:$T$192,9,FALSE)</f>
        <v>-41.387438359538301</v>
      </c>
      <c r="M107" s="7">
        <f t="shared" si="15"/>
        <v>0.8374581441709158</v>
      </c>
      <c r="N107">
        <f>VLOOKUP($A107,'MP2-JCCD'!$A$2:$T$192,9,FALSE)</f>
        <v>-26.503758824056501</v>
      </c>
      <c r="O107" s="7">
        <f t="shared" si="16"/>
        <v>0.53629288397919328</v>
      </c>
      <c r="P107">
        <f>VLOOKUP($A107,'MP2-ACCD'!$A$2:$T$192,9,FALSE)</f>
        <v>-42.314893235207798</v>
      </c>
      <c r="Q107" s="7">
        <f t="shared" si="17"/>
        <v>0.85622481999736111</v>
      </c>
      <c r="R107">
        <f>VLOOKUP($A107,'MP2-MCCT'!$A$2:$T$192,9,FALSE)</f>
        <v>-41.056934016369098</v>
      </c>
      <c r="S107" s="7">
        <f t="shared" si="18"/>
        <v>0.83077052191542722</v>
      </c>
      <c r="T107">
        <f>VLOOKUP($A107,'MP2-JCCT'!$A$2:$T$192,9,FALSE)</f>
        <v>-44.931926835245903</v>
      </c>
      <c r="U107" s="7">
        <f t="shared" si="19"/>
        <v>0.90917944074198487</v>
      </c>
      <c r="V107">
        <f>VLOOKUP($A107,'MP2-ACCQ'!$A$2:$T$192,9,FALSE)</f>
        <v>-49.642823308558</v>
      </c>
      <c r="W107" s="7">
        <f t="shared" si="20"/>
        <v>1.0045025333105309</v>
      </c>
      <c r="X107">
        <f>VLOOKUP($A107,'MP2-CBS(TQ)-kJ'!$A$2:$N$192,3,FALSE)</f>
        <v>-50.735653001593462</v>
      </c>
      <c r="Y107" s="7">
        <f t="shared" si="21"/>
        <v>1.0266155019527041</v>
      </c>
    </row>
    <row r="108" spans="1:25" x14ac:dyDescent="0.25">
      <c r="A108" s="3" t="s">
        <v>108</v>
      </c>
      <c r="B108" s="3">
        <f>VLOOKUP($A108,'delta-CCSD(T)-fno-kJ'!$A$2:$I$192,3,FALSE)</f>
        <v>0.64368590861499997</v>
      </c>
      <c r="C108">
        <f>VLOOKUP($A108,'CCSD(T)-CBS'!$A$2:$I$192,2,FALSE)</f>
        <v>-43.344197969135621</v>
      </c>
      <c r="D108">
        <f>VLOOKUP($A108,'MP2-KSVP'!$A$2:$T$192,9,FALSE)</f>
        <v>-19.5732822411581</v>
      </c>
      <c r="E108" s="7">
        <f t="shared" si="11"/>
        <v>0.45157790796119407</v>
      </c>
      <c r="F108">
        <f>VLOOKUP($A108,'MP2-KTZVP'!$A$2:$T$192,9,FALSE)</f>
        <v>-34.5345913369001</v>
      </c>
      <c r="G108" s="7">
        <f t="shared" si="12"/>
        <v>0.79675234414283924</v>
      </c>
      <c r="H108">
        <f>VLOOKUP($A108,'MP2-KTZVPP'!$A$2:$T$192,9,FALSE)</f>
        <v>-36.065172847136999</v>
      </c>
      <c r="I108" s="7">
        <f t="shared" si="13"/>
        <v>0.83206460234465884</v>
      </c>
      <c r="J108">
        <f>VLOOKUP($A108,'MP2-CCD'!$A$2:$T$192,9,FALSE)</f>
        <v>-20.189359119546701</v>
      </c>
      <c r="K108" s="7">
        <f t="shared" si="14"/>
        <v>0.46579150302707334</v>
      </c>
      <c r="L108">
        <f>VLOOKUP($A108,'MP2-CCT'!$A$2:$T$192,9,FALSE)</f>
        <v>-35.404273490723099</v>
      </c>
      <c r="M108" s="7">
        <f t="shared" si="15"/>
        <v>0.81681690167467502</v>
      </c>
      <c r="N108">
        <f>VLOOKUP($A108,'MP2-JCCD'!$A$2:$T$192,9,FALSE)</f>
        <v>-22.092531023405702</v>
      </c>
      <c r="O108" s="7">
        <f t="shared" si="16"/>
        <v>0.50969984585104722</v>
      </c>
      <c r="P108">
        <f>VLOOKUP($A108,'MP2-ACCD'!$A$2:$T$192,9,FALSE)</f>
        <v>-36.562724063336297</v>
      </c>
      <c r="Q108" s="7">
        <f t="shared" si="17"/>
        <v>0.84354367542737207</v>
      </c>
      <c r="R108">
        <f>VLOOKUP($A108,'MP2-MCCT'!$A$2:$T$192,9,FALSE)</f>
        <v>-34.940617954978002</v>
      </c>
      <c r="S108" s="7">
        <f t="shared" si="18"/>
        <v>0.80611984053455987</v>
      </c>
      <c r="T108">
        <f>VLOOKUP($A108,'MP2-JCCT'!$A$2:$T$192,9,FALSE)</f>
        <v>-38.684727195621598</v>
      </c>
      <c r="U108" s="7">
        <f t="shared" si="19"/>
        <v>0.89250070385817448</v>
      </c>
      <c r="V108">
        <f>VLOOKUP($A108,'MP2-ACCQ'!$A$2:$T$192,9,FALSE)</f>
        <v>-42.9689917041838</v>
      </c>
      <c r="W108" s="7">
        <f t="shared" si="20"/>
        <v>0.99134356424776859</v>
      </c>
      <c r="X108">
        <f>VLOOKUP($A108,'MP2-CBS(TQ)-kJ'!$A$2:$N$192,3,FALSE)</f>
        <v>-43.987883877750647</v>
      </c>
      <c r="Y108" s="7">
        <f t="shared" si="21"/>
        <v>1.0148505668295762</v>
      </c>
    </row>
    <row r="109" spans="1:25" x14ac:dyDescent="0.25">
      <c r="A109" s="3" t="s">
        <v>109</v>
      </c>
      <c r="B109" s="3">
        <f>VLOOKUP($A109,'delta-CCSD(T)-fno-kJ'!$A$2:$I$192,3,FALSE)</f>
        <v>0</v>
      </c>
      <c r="C109">
        <f>VLOOKUP($A109,'CCSD(T)-CBS'!$A$2:$I$192,2,FALSE)</f>
        <v>553.32390263462548</v>
      </c>
      <c r="D109">
        <f>VLOOKUP($A109,'MP2-KSVP'!$A$2:$T$192,9,FALSE)</f>
        <v>-48.364418595929202</v>
      </c>
      <c r="E109" s="7">
        <f t="shared" si="11"/>
        <v>-8.7407065492100228E-2</v>
      </c>
      <c r="F109">
        <f>VLOOKUP($A109,'MP2-KTZVP'!$A$2:$T$192,9,FALSE)</f>
        <v>-66.729274666193206</v>
      </c>
      <c r="G109" s="7">
        <f t="shared" si="12"/>
        <v>-0.12059713008685317</v>
      </c>
      <c r="H109">
        <f>VLOOKUP($A109,'MP2-KTZVPP'!$A$2:$T$192,9,FALSE)</f>
        <v>-69.085797042230297</v>
      </c>
      <c r="I109" s="7">
        <f t="shared" si="13"/>
        <v>-0.12485597805061656</v>
      </c>
      <c r="J109">
        <f>VLOOKUP($A109,'MP2-CCD'!$A$2:$T$192,9,FALSE)</f>
        <v>-50.257894293561897</v>
      </c>
      <c r="K109" s="7">
        <f t="shared" si="14"/>
        <v>-9.0829067846628933E-2</v>
      </c>
      <c r="L109">
        <f>VLOOKUP($A109,'MP2-CCT'!$A$2:$T$192,9,FALSE)</f>
        <v>-68.538470909164701</v>
      </c>
      <c r="M109" s="7">
        <f t="shared" si="15"/>
        <v>-0.12386681757795394</v>
      </c>
      <c r="N109">
        <f>VLOOKUP($A109,'MP2-JCCD'!$A$2:$T$192,9,FALSE)</f>
        <v>-54.187241456916801</v>
      </c>
      <c r="O109" s="7">
        <f t="shared" si="16"/>
        <v>-9.7930418691306892E-2</v>
      </c>
      <c r="P109">
        <f>VLOOKUP($A109,'MP2-ACCD'!$A$2:$T$192,9,FALSE)</f>
        <v>-71.170165638305804</v>
      </c>
      <c r="Q109" s="7">
        <f t="shared" si="17"/>
        <v>-0.12862297345087106</v>
      </c>
      <c r="R109">
        <f>VLOOKUP($A109,'MP2-MCCT'!$A$2:$T$192,9,FALSE)</f>
        <v>-68.356544694196799</v>
      </c>
      <c r="S109" s="7">
        <f t="shared" si="18"/>
        <v>-0.12353802965807253</v>
      </c>
      <c r="T109">
        <f>VLOOKUP($A109,'MP2-JCCT'!$A$2:$T$192,9,FALSE)</f>
        <v>-73.1549543129386</v>
      </c>
      <c r="U109" s="7">
        <f t="shared" si="19"/>
        <v>-0.13221000207042341</v>
      </c>
      <c r="V109">
        <f>VLOOKUP($A109,'MP2-ACCQ'!$A$2:$T$192,9,FALSE)</f>
        <v>-77.412757986805104</v>
      </c>
      <c r="W109" s="7">
        <f t="shared" si="20"/>
        <v>-0.13990495913552251</v>
      </c>
      <c r="X109">
        <f>VLOOKUP($A109,'MP2-CBS(TQ)-kJ'!$A$2:$N$192,3,FALSE)</f>
        <v>-78.319707792117654</v>
      </c>
      <c r="Y109" s="7">
        <f t="shared" si="21"/>
        <v>-0.14154405298452152</v>
      </c>
    </row>
    <row r="110" spans="1:25" x14ac:dyDescent="0.25">
      <c r="A110" s="3" t="s">
        <v>110</v>
      </c>
      <c r="B110" s="3">
        <f>VLOOKUP($A110,'delta-CCSD(T)-fno-kJ'!$A$2:$I$192,3,FALSE)</f>
        <v>0</v>
      </c>
      <c r="C110">
        <f>VLOOKUP($A110,'CCSD(T)-CBS'!$A$2:$I$192,2,FALSE)</f>
        <v>580.3518854856593</v>
      </c>
      <c r="D110">
        <f>VLOOKUP($A110,'MP2-KSVP'!$A$2:$T$192,9,FALSE)</f>
        <v>-31.967995573819302</v>
      </c>
      <c r="E110" s="7">
        <f t="shared" si="11"/>
        <v>-5.5083814446587581E-2</v>
      </c>
      <c r="F110">
        <f>VLOOKUP($A110,'MP2-KTZVP'!$A$2:$T$192,9,FALSE)</f>
        <v>-42.382799755080597</v>
      </c>
      <c r="G110" s="7">
        <f t="shared" si="12"/>
        <v>-7.3029485756926846E-2</v>
      </c>
      <c r="H110">
        <f>VLOOKUP($A110,'MP2-KTZVPP'!$A$2:$T$192,9,FALSE)</f>
        <v>-45.140367615988403</v>
      </c>
      <c r="I110" s="7">
        <f t="shared" si="13"/>
        <v>-7.7781030345431421E-2</v>
      </c>
      <c r="J110">
        <f>VLOOKUP($A110,'MP2-CCD'!$A$2:$T$192,9,FALSE)</f>
        <v>-34.676245117497501</v>
      </c>
      <c r="K110" s="7">
        <f t="shared" si="14"/>
        <v>-5.9750379010967067E-2</v>
      </c>
      <c r="L110">
        <f>VLOOKUP($A110,'MP2-CCT'!$A$2:$T$192,9,FALSE)</f>
        <v>-45.732387936743997</v>
      </c>
      <c r="M110" s="7">
        <f t="shared" si="15"/>
        <v>-7.880113613910894E-2</v>
      </c>
      <c r="N110">
        <f>VLOOKUP($A110,'MP2-JCCD'!$A$2:$T$192,9,FALSE)</f>
        <v>-33.656312830036001</v>
      </c>
      <c r="O110" s="7">
        <f t="shared" si="16"/>
        <v>-5.7992941302966887E-2</v>
      </c>
      <c r="P110">
        <f>VLOOKUP($A110,'MP2-ACCD'!$A$2:$T$192,9,FALSE)</f>
        <v>-44.000947419757701</v>
      </c>
      <c r="Q110" s="7">
        <f t="shared" si="17"/>
        <v>-7.5817703914128107E-2</v>
      </c>
      <c r="R110">
        <f>VLOOKUP($A110,'MP2-MCCT'!$A$2:$T$192,9,FALSE)</f>
        <v>-44.186661554982699</v>
      </c>
      <c r="S110" s="7">
        <f t="shared" si="18"/>
        <v>-7.6137706553681156E-2</v>
      </c>
      <c r="T110">
        <f>VLOOKUP($A110,'MP2-JCCT'!$A$2:$T$192,9,FALSE)</f>
        <v>-46.577757751980798</v>
      </c>
      <c r="U110" s="7">
        <f t="shared" si="19"/>
        <v>-8.0257786554794874E-2</v>
      </c>
      <c r="V110">
        <f>VLOOKUP($A110,'MP2-ACCQ'!$A$2:$T$192,9,FALSE)</f>
        <v>-49.699283273946797</v>
      </c>
      <c r="W110" s="7">
        <f t="shared" si="20"/>
        <v>-8.5636463871150606E-2</v>
      </c>
      <c r="X110">
        <f>VLOOKUP($A110,'MP2-CBS(TQ)-kJ'!$A$2:$N$192,3,FALSE)</f>
        <v>-50.531278678636589</v>
      </c>
      <c r="Y110" s="7">
        <f t="shared" si="21"/>
        <v>-8.707006893989877E-2</v>
      </c>
    </row>
    <row r="111" spans="1:25" x14ac:dyDescent="0.25">
      <c r="A111" s="3" t="s">
        <v>111</v>
      </c>
      <c r="B111" s="3">
        <f>VLOOKUP($A111,'delta-CCSD(T)-fno-kJ'!$A$2:$I$192,3,FALSE)</f>
        <v>0</v>
      </c>
      <c r="C111">
        <f>VLOOKUP($A111,'CCSD(T)-CBS'!$A$2:$I$192,2,FALSE)</f>
        <v>585.54351943165966</v>
      </c>
      <c r="D111">
        <f>VLOOKUP($A111,'MP2-KSVP'!$A$2:$T$192,9,FALSE)</f>
        <v>-22.923351142396601</v>
      </c>
      <c r="E111" s="7">
        <f t="shared" si="11"/>
        <v>-3.9148842710523837E-2</v>
      </c>
      <c r="F111">
        <f>VLOOKUP($A111,'MP2-KTZVP'!$A$2:$T$192,9,FALSE)</f>
        <v>-35.413623832804902</v>
      </c>
      <c r="G111" s="7">
        <f t="shared" si="12"/>
        <v>-6.0479917645025048E-2</v>
      </c>
      <c r="H111">
        <f>VLOOKUP($A111,'MP2-KTZVPP'!$A$2:$T$192,9,FALSE)</f>
        <v>-37.976600896578702</v>
      </c>
      <c r="I111" s="7">
        <f t="shared" si="13"/>
        <v>-6.4857008294515073E-2</v>
      </c>
      <c r="J111">
        <f>VLOOKUP($A111,'MP2-CCD'!$A$2:$T$192,9,FALSE)</f>
        <v>-24.1874058259883</v>
      </c>
      <c r="K111" s="7">
        <f t="shared" si="14"/>
        <v>-4.1307614247810452E-2</v>
      </c>
      <c r="L111">
        <f>VLOOKUP($A111,'MP2-CCT'!$A$2:$T$192,9,FALSE)</f>
        <v>-38.333390017897401</v>
      </c>
      <c r="M111" s="7">
        <f t="shared" si="15"/>
        <v>-6.5466338104304467E-2</v>
      </c>
      <c r="N111">
        <f>VLOOKUP($A111,'MP2-JCCD'!$A$2:$T$192,9,FALSE)</f>
        <v>-24.856482889574199</v>
      </c>
      <c r="O111" s="7">
        <f t="shared" si="16"/>
        <v>-4.2450274086715881E-2</v>
      </c>
      <c r="P111">
        <f>VLOOKUP($A111,'MP2-ACCD'!$A$2:$T$192,9,FALSE)</f>
        <v>-38.788188024774598</v>
      </c>
      <c r="Q111" s="7">
        <f t="shared" si="17"/>
        <v>-6.6243048958040202E-2</v>
      </c>
      <c r="R111">
        <f>VLOOKUP($A111,'MP2-MCCT'!$A$2:$T$192,9,FALSE)</f>
        <v>-37.476110074816098</v>
      </c>
      <c r="S111" s="7">
        <f t="shared" si="18"/>
        <v>-6.4002262566565785E-2</v>
      </c>
      <c r="T111">
        <f>VLOOKUP($A111,'MP2-JCCT'!$A$2:$T$192,9,FALSE)</f>
        <v>-41.045192274093203</v>
      </c>
      <c r="U111" s="7">
        <f t="shared" si="19"/>
        <v>-7.0097594648357645E-2</v>
      </c>
      <c r="V111">
        <f>VLOOKUP($A111,'MP2-ACCQ'!$A$2:$T$192,9,FALSE)</f>
        <v>-44.680121609075997</v>
      </c>
      <c r="W111" s="7">
        <f t="shared" si="20"/>
        <v>-7.6305381455580662E-2</v>
      </c>
      <c r="X111">
        <f>VLOOKUP($A111,'MP2-CBS(TQ)-kJ'!$A$2:$N$192,3,FALSE)</f>
        <v>-45.543472941410009</v>
      </c>
      <c r="Y111" s="7">
        <f t="shared" si="21"/>
        <v>-7.7779825802897495E-2</v>
      </c>
    </row>
    <row r="112" spans="1:25" x14ac:dyDescent="0.25">
      <c r="A112" s="3" t="s">
        <v>112</v>
      </c>
      <c r="B112" s="3">
        <f>VLOOKUP($A112,'delta-CCSD(T)-fno-kJ'!$A$2:$I$192,3,FALSE)</f>
        <v>0</v>
      </c>
      <c r="C112">
        <f>VLOOKUP($A112,'CCSD(T)-CBS'!$A$2:$I$192,2,FALSE)</f>
        <v>563.97130493483746</v>
      </c>
      <c r="D112">
        <f>VLOOKUP($A112,'MP2-KSVP'!$A$2:$T$192,9,FALSE)</f>
        <v>-41.3038845186027</v>
      </c>
      <c r="E112" s="7">
        <f t="shared" si="11"/>
        <v>-7.3237563963249944E-2</v>
      </c>
      <c r="F112">
        <f>VLOOKUP($A112,'MP2-KTZVP'!$A$2:$T$192,9,FALSE)</f>
        <v>-57.153566057760102</v>
      </c>
      <c r="G112" s="7">
        <f t="shared" si="12"/>
        <v>-0.10134126604963307</v>
      </c>
      <c r="H112">
        <f>VLOOKUP($A112,'MP2-KTZVPP'!$A$2:$T$192,9,FALSE)</f>
        <v>-59.091143249974998</v>
      </c>
      <c r="I112" s="7">
        <f t="shared" si="13"/>
        <v>-0.10477686139865312</v>
      </c>
      <c r="J112">
        <f>VLOOKUP($A112,'MP2-CCD'!$A$2:$T$192,9,FALSE)</f>
        <v>-42.9732940822202</v>
      </c>
      <c r="K112" s="7">
        <f t="shared" si="14"/>
        <v>-7.61976606011638E-2</v>
      </c>
      <c r="L112">
        <f>VLOOKUP($A112,'MP2-CCT'!$A$2:$T$192,9,FALSE)</f>
        <v>-58.764458517107499</v>
      </c>
      <c r="M112" s="7">
        <f t="shared" si="15"/>
        <v>-0.10419760367754398</v>
      </c>
      <c r="N112">
        <f>VLOOKUP($A112,'MP2-JCCD'!$A$2:$T$192,9,FALSE)</f>
        <v>-45.778607457041701</v>
      </c>
      <c r="O112" s="7">
        <f t="shared" si="16"/>
        <v>-8.1171873562487493E-2</v>
      </c>
      <c r="P112">
        <f>VLOOKUP($A112,'MP2-ACCD'!$A$2:$T$192,9,FALSE)</f>
        <v>-61.022855688361702</v>
      </c>
      <c r="Q112" s="7">
        <f t="shared" si="17"/>
        <v>-0.10820205771889835</v>
      </c>
      <c r="R112">
        <f>VLOOKUP($A112,'MP2-MCCT'!$A$2:$T$192,9,FALSE)</f>
        <v>-58.361398552125998</v>
      </c>
      <c r="S112" s="7">
        <f t="shared" si="18"/>
        <v>-0.10348292198814833</v>
      </c>
      <c r="T112">
        <f>VLOOKUP($A112,'MP2-JCCT'!$A$2:$T$192,9,FALSE)</f>
        <v>-62.701086519750298</v>
      </c>
      <c r="U112" s="7">
        <f t="shared" si="19"/>
        <v>-0.11117779569830229</v>
      </c>
      <c r="V112">
        <f>VLOOKUP($A112,'MP2-ACCQ'!$A$2:$T$192,9,FALSE)</f>
        <v>-66.419360182734906</v>
      </c>
      <c r="W112" s="7">
        <f t="shared" si="20"/>
        <v>-0.11777081493607046</v>
      </c>
      <c r="X112">
        <f>VLOOKUP($A112,'MP2-CBS(TQ)-kJ'!$A$2:$N$192,3,FALSE)</f>
        <v>-67.227214658592928</v>
      </c>
      <c r="Y112" s="7">
        <f t="shared" si="21"/>
        <v>-0.11920325390732515</v>
      </c>
    </row>
    <row r="113" spans="1:25" x14ac:dyDescent="0.25">
      <c r="A113" s="3" t="s">
        <v>113</v>
      </c>
      <c r="B113" s="3">
        <f>VLOOKUP($A113,'delta-CCSD(T)-fno-kJ'!$A$2:$I$192,3,FALSE)</f>
        <v>-1.471163541136</v>
      </c>
      <c r="C113">
        <f>VLOOKUP($A113,'CCSD(T)-CBS'!$A$2:$I$192,2,FALSE)</f>
        <v>-40.236549555868805</v>
      </c>
      <c r="D113">
        <f>VLOOKUP($A113,'MP2-KSVP'!$A$2:$T$192,9,FALSE)</f>
        <v>-18.8789361000347</v>
      </c>
      <c r="E113" s="7">
        <f t="shared" si="11"/>
        <v>0.46919868399304793</v>
      </c>
      <c r="F113">
        <f>VLOOKUP($A113,'MP2-KTZVP'!$A$2:$T$192,9,FALSE)</f>
        <v>-29.587807903135602</v>
      </c>
      <c r="G113" s="7">
        <f t="shared" si="12"/>
        <v>0.73534655008259764</v>
      </c>
      <c r="H113">
        <f>VLOOKUP($A113,'MP2-KTZVPP'!$A$2:$T$192,9,FALSE)</f>
        <v>-31.0799409755613</v>
      </c>
      <c r="I113" s="7">
        <f t="shared" si="13"/>
        <v>0.7724305716723181</v>
      </c>
      <c r="J113">
        <f>VLOOKUP($A113,'MP2-CCD'!$A$2:$T$192,9,FALSE)</f>
        <v>-18.557049523642799</v>
      </c>
      <c r="K113" s="7">
        <f t="shared" si="14"/>
        <v>0.46119882863902562</v>
      </c>
      <c r="L113">
        <f>VLOOKUP($A113,'MP2-CCT'!$A$2:$T$192,9,FALSE)</f>
        <v>-30.879518712848601</v>
      </c>
      <c r="M113" s="7">
        <f t="shared" si="15"/>
        <v>0.76744947202722036</v>
      </c>
      <c r="N113">
        <f>VLOOKUP($A113,'MP2-JCCD'!$A$2:$T$192,9,FALSE)</f>
        <v>-19.8810725630196</v>
      </c>
      <c r="O113" s="7">
        <f t="shared" si="16"/>
        <v>0.49410480725775341</v>
      </c>
      <c r="P113">
        <f>VLOOKUP($A113,'MP2-ACCD'!$A$2:$T$192,9,FALSE)</f>
        <v>-33.306518281527701</v>
      </c>
      <c r="Q113" s="7">
        <f t="shared" si="17"/>
        <v>0.82776775466995012</v>
      </c>
      <c r="R113">
        <f>VLOOKUP($A113,'MP2-MCCT'!$A$2:$T$192,9,FALSE)</f>
        <v>-30.519914638756202</v>
      </c>
      <c r="S113" s="7">
        <f t="shared" si="18"/>
        <v>0.75851222273368724</v>
      </c>
      <c r="T113">
        <f>VLOOKUP($A113,'MP2-JCCT'!$A$2:$T$192,9,FALSE)</f>
        <v>-34.833160957591197</v>
      </c>
      <c r="U113" s="7">
        <f t="shared" si="19"/>
        <v>0.86570944432561359</v>
      </c>
      <c r="V113">
        <f>VLOOKUP($A113,'MP2-ACCQ'!$A$2:$T$192,9,FALSE)</f>
        <v>-38.078267652898603</v>
      </c>
      <c r="W113" s="7">
        <f t="shared" si="20"/>
        <v>0.94636016440789961</v>
      </c>
      <c r="X113">
        <f>VLOOKUP($A113,'MP2-CBS(TQ)-kJ'!$A$2:$N$192,3,FALSE)</f>
        <v>-38.765386014733949</v>
      </c>
      <c r="Y113" s="7">
        <f t="shared" si="21"/>
        <v>0.96343713471026804</v>
      </c>
    </row>
    <row r="114" spans="1:25" x14ac:dyDescent="0.25">
      <c r="A114" s="3" t="s">
        <v>114</v>
      </c>
      <c r="B114" s="3">
        <f>VLOOKUP($A114,'delta-CCSD(T)-fno-kJ'!$A$2:$I$192,3,FALSE)</f>
        <v>-1.943121034557</v>
      </c>
      <c r="C114">
        <f>VLOOKUP($A114,'CCSD(T)-CBS'!$A$2:$I$192,2,FALSE)</f>
        <v>-36.364325597766765</v>
      </c>
      <c r="D114">
        <f>VLOOKUP($A114,'MP2-KSVP'!$A$2:$T$192,9,FALSE)</f>
        <v>-16.6802684261955</v>
      </c>
      <c r="E114" s="7">
        <f t="shared" si="11"/>
        <v>0.45869868757362248</v>
      </c>
      <c r="F114">
        <f>VLOOKUP($A114,'MP2-KTZVP'!$A$2:$T$192,9,FALSE)</f>
        <v>-26.031650181511299</v>
      </c>
      <c r="G114" s="7">
        <f t="shared" si="12"/>
        <v>0.71585681168551563</v>
      </c>
      <c r="H114">
        <f>VLOOKUP($A114,'MP2-KTZVPP'!$A$2:$T$192,9,FALSE)</f>
        <v>-27.374619172604898</v>
      </c>
      <c r="I114" s="7">
        <f t="shared" si="13"/>
        <v>0.75278775895368322</v>
      </c>
      <c r="J114">
        <f>VLOOKUP($A114,'MP2-CCD'!$A$2:$T$192,9,FALSE)</f>
        <v>-16.353629893971402</v>
      </c>
      <c r="K114" s="7">
        <f t="shared" si="14"/>
        <v>0.44971629818911651</v>
      </c>
      <c r="L114">
        <f>VLOOKUP($A114,'MP2-CCT'!$A$2:$T$192,9,FALSE)</f>
        <v>-27.481953677759201</v>
      </c>
      <c r="M114" s="7">
        <f t="shared" si="15"/>
        <v>0.75573940190016731</v>
      </c>
      <c r="N114">
        <f>VLOOKUP($A114,'MP2-JCCD'!$A$2:$T$192,9,FALSE)</f>
        <v>-16.8872670690854</v>
      </c>
      <c r="O114" s="7">
        <f t="shared" si="16"/>
        <v>0.46439104236055168</v>
      </c>
      <c r="P114">
        <f>VLOOKUP($A114,'MP2-ACCD'!$A$2:$T$192,9,FALSE)</f>
        <v>-29.209033657000301</v>
      </c>
      <c r="Q114" s="7">
        <f t="shared" si="17"/>
        <v>0.80323320113474372</v>
      </c>
      <c r="R114">
        <f>VLOOKUP($A114,'MP2-MCCT'!$A$2:$T$192,9,FALSE)</f>
        <v>-26.8383641863592</v>
      </c>
      <c r="S114" s="7">
        <f t="shared" si="18"/>
        <v>0.73804102634059077</v>
      </c>
      <c r="T114">
        <f>VLOOKUP($A114,'MP2-JCCT'!$A$2:$T$192,9,FALSE)</f>
        <v>-30.683791578773501</v>
      </c>
      <c r="U114" s="7">
        <f t="shared" si="19"/>
        <v>0.84378827530512157</v>
      </c>
      <c r="V114">
        <f>VLOOKUP($A114,'MP2-ACCQ'!$A$2:$T$192,9,FALSE)</f>
        <v>-33.771537590386799</v>
      </c>
      <c r="W114" s="7">
        <f t="shared" si="20"/>
        <v>0.92869968121891433</v>
      </c>
      <c r="X114">
        <f>VLOOKUP($A114,'MP2-CBS(TQ)-kJ'!$A$2:$N$192,3,FALSE)</f>
        <v>-34.421204563208086</v>
      </c>
      <c r="Y114" s="7">
        <f t="shared" si="21"/>
        <v>0.94656518434985049</v>
      </c>
    </row>
    <row r="115" spans="1:25" x14ac:dyDescent="0.25">
      <c r="A115" s="3" t="s">
        <v>115</v>
      </c>
      <c r="B115" s="3">
        <f>VLOOKUP($A115,'delta-CCSD(T)-fno-kJ'!$A$2:$I$192,3,FALSE)</f>
        <v>0</v>
      </c>
      <c r="C115">
        <f>VLOOKUP($A115,'CCSD(T)-CBS'!$A$2:$I$192,2,FALSE)</f>
        <v>597.92820329304504</v>
      </c>
      <c r="D115">
        <f>VLOOKUP($A115,'MP2-KSVP'!$A$2:$T$192,9,FALSE)</f>
        <v>-21.796771236950299</v>
      </c>
      <c r="E115" s="7">
        <f t="shared" si="11"/>
        <v>-3.6453826925885426E-2</v>
      </c>
      <c r="F115">
        <f>VLOOKUP($A115,'MP2-KTZVP'!$A$2:$T$192,9,FALSE)</f>
        <v>-39.755488174260897</v>
      </c>
      <c r="G115" s="7">
        <f t="shared" si="12"/>
        <v>-6.6488732184416977E-2</v>
      </c>
      <c r="H115">
        <f>VLOOKUP($A115,'MP2-KTZVPP'!$A$2:$T$192,9,FALSE)</f>
        <v>-41.767420355461901</v>
      </c>
      <c r="I115" s="7">
        <f t="shared" si="13"/>
        <v>-6.9853571257269598E-2</v>
      </c>
      <c r="J115">
        <f>VLOOKUP($A115,'MP2-CCD'!$A$2:$T$192,9,FALSE)</f>
        <v>-22.848343074629899</v>
      </c>
      <c r="K115" s="7">
        <f t="shared" si="14"/>
        <v>-3.8212519410849584E-2</v>
      </c>
      <c r="L115">
        <f>VLOOKUP($A115,'MP2-CCT'!$A$2:$T$192,9,FALSE)</f>
        <v>-40.928544789808299</v>
      </c>
      <c r="M115" s="7">
        <f t="shared" si="15"/>
        <v>-6.8450600865450711E-2</v>
      </c>
      <c r="N115">
        <f>VLOOKUP($A115,'MP2-JCCD'!$A$2:$T$192,9,FALSE)</f>
        <v>-27.3140033945235</v>
      </c>
      <c r="O115" s="7">
        <f t="shared" si="16"/>
        <v>-4.5681075493836321E-2</v>
      </c>
      <c r="P115">
        <f>VLOOKUP($A115,'MP2-ACCD'!$A$2:$T$192,9,FALSE)</f>
        <v>-43.138377333919301</v>
      </c>
      <c r="Q115" s="7">
        <f t="shared" si="17"/>
        <v>-7.214641673755795E-2</v>
      </c>
      <c r="R115">
        <f>VLOOKUP($A115,'MP2-MCCT'!$A$2:$T$192,9,FALSE)</f>
        <v>-41.392340816413103</v>
      </c>
      <c r="S115" s="7">
        <f t="shared" si="18"/>
        <v>-6.9226272633483202E-2</v>
      </c>
      <c r="T115">
        <f>VLOOKUP($A115,'MP2-JCCT'!$A$2:$T$192,9,FALSE)</f>
        <v>-45.395750365192001</v>
      </c>
      <c r="U115" s="7">
        <f t="shared" si="19"/>
        <v>-7.592174129799914E-2</v>
      </c>
      <c r="V115">
        <f>VLOOKUP($A115,'MP2-ACCQ'!$A$2:$T$192,9,FALSE)</f>
        <v>-49.897585574698198</v>
      </c>
      <c r="W115" s="7">
        <f t="shared" si="20"/>
        <v>-8.3450797771188856E-2</v>
      </c>
      <c r="X115">
        <f>VLOOKUP($A115,'MP2-CBS(TQ)-kJ'!$A$2:$N$192,3,FALSE)</f>
        <v>-50.923827467951007</v>
      </c>
      <c r="Y115" s="7">
        <f t="shared" si="21"/>
        <v>-8.5167127403410342E-2</v>
      </c>
    </row>
    <row r="116" spans="1:25" x14ac:dyDescent="0.25">
      <c r="A116" s="3" t="s">
        <v>116</v>
      </c>
      <c r="B116" s="3">
        <f>VLOOKUP($A116,'delta-CCSD(T)-fno-kJ'!$A$2:$I$192,3,FALSE)</f>
        <v>0</v>
      </c>
      <c r="C116">
        <f>VLOOKUP($A116,'CCSD(T)-CBS'!$A$2:$I$192,2,FALSE)</f>
        <v>601.51363540105649</v>
      </c>
      <c r="D116">
        <f>VLOOKUP($A116,'MP2-KSVP'!$A$2:$T$192,9,FALSE)</f>
        <v>-20.9069343503986</v>
      </c>
      <c r="E116" s="7">
        <f t="shared" si="11"/>
        <v>-3.4757207684010347E-2</v>
      </c>
      <c r="F116">
        <f>VLOOKUP($A116,'MP2-KTZVP'!$A$2:$T$192,9,FALSE)</f>
        <v>-37.533403625453197</v>
      </c>
      <c r="G116" s="7">
        <f t="shared" si="12"/>
        <v>-6.2398259019395247E-2</v>
      </c>
      <c r="H116">
        <f>VLOOKUP($A116,'MP2-KTZVPP'!$A$2:$T$192,9,FALSE)</f>
        <v>-39.3682309036788</v>
      </c>
      <c r="I116" s="7">
        <f t="shared" si="13"/>
        <v>-6.5448609286188855E-2</v>
      </c>
      <c r="J116">
        <f>VLOOKUP($A116,'MP2-CCD'!$A$2:$T$192,9,FALSE)</f>
        <v>-21.566711137023798</v>
      </c>
      <c r="K116" s="7">
        <f t="shared" si="14"/>
        <v>-3.5854068582575505E-2</v>
      </c>
      <c r="L116">
        <f>VLOOKUP($A116,'MP2-CCT'!$A$2:$T$192,9,FALSE)</f>
        <v>-38.536682132228201</v>
      </c>
      <c r="M116" s="7">
        <f t="shared" si="15"/>
        <v>-6.4066182151521878E-2</v>
      </c>
      <c r="N116">
        <f>VLOOKUP($A116,'MP2-JCCD'!$A$2:$T$192,9,FALSE)</f>
        <v>-25.824036407337001</v>
      </c>
      <c r="O116" s="7">
        <f t="shared" si="16"/>
        <v>-4.2931755636958988E-2</v>
      </c>
      <c r="P116">
        <f>VLOOKUP($A116,'MP2-ACCD'!$A$2:$T$192,9,FALSE)</f>
        <v>-40.995843425016197</v>
      </c>
      <c r="Q116" s="7">
        <f t="shared" si="17"/>
        <v>-6.8154470675768478E-2</v>
      </c>
      <c r="R116">
        <f>VLOOKUP($A116,'MP2-MCCT'!$A$2:$T$192,9,FALSE)</f>
        <v>-38.9586236859653</v>
      </c>
      <c r="S116" s="7">
        <f t="shared" si="18"/>
        <v>-6.4767648467336597E-2</v>
      </c>
      <c r="T116">
        <f>VLOOKUP($A116,'MP2-JCCT'!$A$2:$T$192,9,FALSE)</f>
        <v>-42.8992459369626</v>
      </c>
      <c r="U116" s="7">
        <f t="shared" si="19"/>
        <v>-7.13188253968004E-2</v>
      </c>
      <c r="V116">
        <f>VLOOKUP($A116,'MP2-ACCQ'!$A$2:$T$192,9,FALSE)</f>
        <v>-47.056309614149299</v>
      </c>
      <c r="W116" s="7">
        <f t="shared" si="20"/>
        <v>-7.822983028934119E-2</v>
      </c>
      <c r="X116">
        <f>VLOOKUP($A116,'MP2-CBS(TQ)-kJ'!$A$2:$N$192,3,FALSE)</f>
        <v>-48.04261631671595</v>
      </c>
      <c r="Y116" s="7">
        <f t="shared" si="21"/>
        <v>-7.9869538260232048E-2</v>
      </c>
    </row>
    <row r="117" spans="1:25" x14ac:dyDescent="0.25">
      <c r="A117" s="3" t="s">
        <v>117</v>
      </c>
      <c r="B117" s="3">
        <f>VLOOKUP($A117,'delta-CCSD(T)-fno-kJ'!$A$2:$I$192,3,FALSE)</f>
        <v>0</v>
      </c>
      <c r="C117">
        <f>VLOOKUP($A117,'CCSD(T)-CBS'!$A$2:$I$192,2,FALSE)</f>
        <v>468.32950862288453</v>
      </c>
      <c r="D117">
        <f>VLOOKUP($A117,'MP2-KSVP'!$A$2:$T$192,9,FALSE)</f>
        <v>-16.389838576750499</v>
      </c>
      <c r="E117" s="7">
        <f t="shared" si="11"/>
        <v>-3.4996382408071097E-2</v>
      </c>
      <c r="F117">
        <f>VLOOKUP($A117,'MP2-KTZVP'!$A$2:$T$192,9,FALSE)</f>
        <v>-24.7673046756587</v>
      </c>
      <c r="G117" s="7">
        <f t="shared" si="12"/>
        <v>-5.288435646194186E-2</v>
      </c>
      <c r="H117">
        <f>VLOOKUP($A117,'MP2-KTZVPP'!$A$2:$T$192,9,FALSE)</f>
        <v>-26.8276571274106</v>
      </c>
      <c r="I117" s="7">
        <f t="shared" si="13"/>
        <v>-5.7283721468452627E-2</v>
      </c>
      <c r="J117">
        <f>VLOOKUP($A117,'MP2-CCD'!$A$2:$T$192,9,FALSE)</f>
        <v>-17.103384306853101</v>
      </c>
      <c r="K117" s="7">
        <f t="shared" si="14"/>
        <v>-3.6519980039577966E-2</v>
      </c>
      <c r="L117">
        <f>VLOOKUP($A117,'MP2-CCT'!$A$2:$T$192,9,FALSE)</f>
        <v>-26.978230986566899</v>
      </c>
      <c r="M117" s="7">
        <f t="shared" si="15"/>
        <v>-5.7605234113681965E-2</v>
      </c>
      <c r="N117">
        <f>VLOOKUP($A117,'MP2-JCCD'!$A$2:$T$192,9,FALSE)</f>
        <v>-16.632359470722299</v>
      </c>
      <c r="O117" s="7">
        <f t="shared" si="16"/>
        <v>-3.5514224844873619E-2</v>
      </c>
      <c r="P117">
        <f>VLOOKUP($A117,'MP2-ACCD'!$A$2:$T$192,9,FALSE)</f>
        <v>-26.482623977828499</v>
      </c>
      <c r="Q117" s="7">
        <f t="shared" si="17"/>
        <v>-5.6546989865533422E-2</v>
      </c>
      <c r="R117">
        <f>VLOOKUP($A117,'MP2-MCCT'!$A$2:$T$192,9,FALSE)</f>
        <v>-25.987921042796401</v>
      </c>
      <c r="S117" s="7">
        <f t="shared" si="18"/>
        <v>-5.5490676039640273E-2</v>
      </c>
      <c r="T117">
        <f>VLOOKUP($A117,'MP2-JCCT'!$A$2:$T$192,9,FALSE)</f>
        <v>-28.356161268145001</v>
      </c>
      <c r="U117" s="7">
        <f t="shared" si="19"/>
        <v>-6.0547458031260604E-2</v>
      </c>
      <c r="V117">
        <f>VLOOKUP($A117,'MP2-ACCQ'!$A$2:$T$192,9,FALSE)</f>
        <v>-31.202405419949201</v>
      </c>
      <c r="W117" s="7">
        <f t="shared" si="20"/>
        <v>-6.6624897311509113E-2</v>
      </c>
      <c r="X117">
        <f>VLOOKUP($A117,'MP2-CBS(TQ)-kJ'!$A$2:$N$192,3,FALSE)</f>
        <v>-31.817110543610376</v>
      </c>
      <c r="Y117" s="7">
        <f t="shared" si="21"/>
        <v>-6.7937445661214221E-2</v>
      </c>
    </row>
    <row r="118" spans="1:25" x14ac:dyDescent="0.25">
      <c r="A118" s="3" t="s">
        <v>118</v>
      </c>
      <c r="B118" s="3">
        <f>VLOOKUP($A118,'delta-CCSD(T)-fno-kJ'!$A$2:$I$192,3,FALSE)</f>
        <v>-1.6094774725050001</v>
      </c>
      <c r="C118">
        <f>VLOOKUP($A118,'CCSD(T)-CBS'!$A$2:$I$192,2,FALSE)</f>
        <v>-31.257373013173492</v>
      </c>
      <c r="D118">
        <f>VLOOKUP($A118,'MP2-KSVP'!$A$2:$T$192,9,FALSE)</f>
        <v>-15.4884178247233</v>
      </c>
      <c r="E118" s="7">
        <f t="shared" si="11"/>
        <v>0.49551246095427376</v>
      </c>
      <c r="F118">
        <f>VLOOKUP($A118,'MP2-KTZVP'!$A$2:$T$192,9,FALSE)</f>
        <v>-23.042486069164301</v>
      </c>
      <c r="G118" s="7">
        <f t="shared" si="12"/>
        <v>0.73718562527481091</v>
      </c>
      <c r="H118">
        <f>VLOOKUP($A118,'MP2-KTZVPP'!$A$2:$T$192,9,FALSE)</f>
        <v>-25.0372966431419</v>
      </c>
      <c r="I118" s="7">
        <f t="shared" si="13"/>
        <v>0.80100450644364363</v>
      </c>
      <c r="J118">
        <f>VLOOKUP($A118,'MP2-CCD'!$A$2:$T$192,9,FALSE)</f>
        <v>-16.3173147694759</v>
      </c>
      <c r="K118" s="7">
        <f t="shared" si="14"/>
        <v>0.52203090651920525</v>
      </c>
      <c r="L118">
        <f>VLOOKUP($A118,'MP2-CCT'!$A$2:$T$192,9,FALSE)</f>
        <v>-25.289024371089798</v>
      </c>
      <c r="M118" s="7">
        <f t="shared" si="15"/>
        <v>0.80905789365061742</v>
      </c>
      <c r="N118">
        <f>VLOOKUP($A118,'MP2-JCCD'!$A$2:$T$192,9,FALSE)</f>
        <v>-15.505650981664999</v>
      </c>
      <c r="O118" s="7">
        <f t="shared" si="16"/>
        <v>0.49606379189735833</v>
      </c>
      <c r="P118">
        <f>VLOOKUP($A118,'MP2-ACCD'!$A$2:$T$192,9,FALSE)</f>
        <v>-24.3643163780512</v>
      </c>
      <c r="Q118" s="7">
        <f t="shared" si="17"/>
        <v>0.77947421774001302</v>
      </c>
      <c r="R118">
        <f>VLOOKUP($A118,'MP2-MCCT'!$A$2:$T$192,9,FALSE)</f>
        <v>-24.235199676676999</v>
      </c>
      <c r="S118" s="7">
        <f t="shared" si="18"/>
        <v>0.77534345789273518</v>
      </c>
      <c r="T118">
        <f>VLOOKUP($A118,'MP2-JCCT'!$A$2:$T$192,9,FALSE)</f>
        <v>-26.339980417178399</v>
      </c>
      <c r="U118" s="7">
        <f t="shared" si="19"/>
        <v>0.84268055431521238</v>
      </c>
      <c r="V118">
        <f>VLOOKUP($A118,'MP2-ACCQ'!$A$2:$T$192,9,FALSE)</f>
        <v>-29.0333150049055</v>
      </c>
      <c r="W118" s="7">
        <f t="shared" si="20"/>
        <v>0.9288469313358273</v>
      </c>
      <c r="X118">
        <f>VLOOKUP($A118,'MP2-CBS(TQ)-kJ'!$A$2:$N$192,3,FALSE)</f>
        <v>-29.647895540668554</v>
      </c>
      <c r="Y118" s="7">
        <f t="shared" si="21"/>
        <v>0.9485088695129108</v>
      </c>
    </row>
    <row r="119" spans="1:25" x14ac:dyDescent="0.25">
      <c r="A119" s="3" t="s">
        <v>119</v>
      </c>
      <c r="B119" s="3">
        <f>VLOOKUP($A119,'delta-CCSD(T)-fno-kJ'!$A$2:$I$192,3,FALSE)</f>
        <v>0</v>
      </c>
      <c r="C119">
        <f>VLOOKUP($A119,'CCSD(T)-CBS'!$A$2:$I$192,2,FALSE)</f>
        <v>470.46962195407696</v>
      </c>
      <c r="D119">
        <f>VLOOKUP($A119,'MP2-KSVP'!$A$2:$T$192,9,FALSE)</f>
        <v>-15.604857097554699</v>
      </c>
      <c r="E119" s="7">
        <f t="shared" si="11"/>
        <v>-3.3168681609538453E-2</v>
      </c>
      <c r="F119">
        <f>VLOOKUP($A119,'MP2-KTZVP'!$A$2:$T$192,9,FALSE)</f>
        <v>-22.936479549890201</v>
      </c>
      <c r="G119" s="7">
        <f t="shared" si="12"/>
        <v>-4.8752307225755492E-2</v>
      </c>
      <c r="H119">
        <f>VLOOKUP($A119,'MP2-KTZVPP'!$A$2:$T$192,9,FALSE)</f>
        <v>-25.074046036845498</v>
      </c>
      <c r="I119" s="7">
        <f t="shared" si="13"/>
        <v>-5.3295781208362487E-2</v>
      </c>
      <c r="J119">
        <f>VLOOKUP($A119,'MP2-CCD'!$A$2:$T$192,9,FALSE)</f>
        <v>-16.4082072238403</v>
      </c>
      <c r="K119" s="7">
        <f t="shared" si="14"/>
        <v>-3.4876231021440794E-2</v>
      </c>
      <c r="L119">
        <f>VLOOKUP($A119,'MP2-CCT'!$A$2:$T$192,9,FALSE)</f>
        <v>-25.415482402564699</v>
      </c>
      <c r="M119" s="7">
        <f t="shared" si="15"/>
        <v>-5.4021516409502694E-2</v>
      </c>
      <c r="N119">
        <f>VLOOKUP($A119,'MP2-JCCD'!$A$2:$T$192,9,FALSE)</f>
        <v>-15.430368799255</v>
      </c>
      <c r="O119" s="7">
        <f t="shared" si="16"/>
        <v>-3.2797800493824816E-2</v>
      </c>
      <c r="P119">
        <f>VLOOKUP($A119,'MP2-ACCD'!$A$2:$T$192,9,FALSE)</f>
        <v>-23.997908003433899</v>
      </c>
      <c r="Q119" s="7">
        <f t="shared" si="17"/>
        <v>-5.1008411348132401E-2</v>
      </c>
      <c r="R119">
        <f>VLOOKUP($A119,'MP2-MCCT'!$A$2:$T$192,9,FALSE)</f>
        <v>-24.191754436283301</v>
      </c>
      <c r="S119" s="7">
        <f t="shared" si="18"/>
        <v>-5.1420438870853777E-2</v>
      </c>
      <c r="T119">
        <f>VLOOKUP($A119,'MP2-JCCT'!$A$2:$T$192,9,FALSE)</f>
        <v>-26.150259096624001</v>
      </c>
      <c r="U119" s="7">
        <f t="shared" si="19"/>
        <v>-5.55833105398175E-2</v>
      </c>
      <c r="V119">
        <f>VLOOKUP($A119,'MP2-ACCQ'!$A$2:$T$192,9,FALSE)</f>
        <v>-28.8639603936785</v>
      </c>
      <c r="W119" s="7">
        <f t="shared" si="20"/>
        <v>-6.1351379657188454E-2</v>
      </c>
      <c r="X119">
        <f>VLOOKUP($A119,'MP2-CBS(TQ)-kJ'!$A$2:$N$192,3,FALSE)</f>
        <v>-29.503114519336261</v>
      </c>
      <c r="Y119" s="7">
        <f t="shared" si="21"/>
        <v>-6.2709924600011888E-2</v>
      </c>
    </row>
    <row r="120" spans="1:25" x14ac:dyDescent="0.25">
      <c r="A120" s="3" t="s">
        <v>38</v>
      </c>
      <c r="B120" s="3">
        <f>VLOOKUP($A120,'delta-CCSD(T)-fno-kJ'!$A$2:$I$192,3,FALSE)</f>
        <v>3.300001152693</v>
      </c>
      <c r="C120">
        <f>VLOOKUP($A120,'CCSD(T)-CBS'!$A$2:$I$192,2,FALSE)</f>
        <v>-44.604127785040419</v>
      </c>
      <c r="D120">
        <f>VLOOKUP($A120,'MP2-KSVP'!$A$2:$T$192,9,FALSE)</f>
        <v>-27.562782699086402</v>
      </c>
      <c r="E120" s="7">
        <f t="shared" si="11"/>
        <v>0.6179424207535017</v>
      </c>
      <c r="F120">
        <f>VLOOKUP($A120,'MP2-KTZVP'!$A$2:$T$192,9,FALSE)</f>
        <v>-39.050676299825099</v>
      </c>
      <c r="G120" s="7">
        <f t="shared" si="12"/>
        <v>0.87549467367731226</v>
      </c>
      <c r="H120">
        <f>VLOOKUP($A120,'MP2-KTZVPP'!$A$2:$T$192,9,FALSE)</f>
        <v>-42.056065377063703</v>
      </c>
      <c r="I120" s="7">
        <f t="shared" si="13"/>
        <v>0.9428738429712934</v>
      </c>
      <c r="J120">
        <f>VLOOKUP($A120,'MP2-CCD'!$A$2:$T$192,9,FALSE)</f>
        <v>-27.5969107322166</v>
      </c>
      <c r="K120" s="7">
        <f t="shared" si="14"/>
        <v>0.61870755247616804</v>
      </c>
      <c r="L120">
        <f>VLOOKUP($A120,'MP2-CCT'!$A$2:$T$192,9,FALSE)</f>
        <v>-41.377891975901598</v>
      </c>
      <c r="M120" s="7">
        <f t="shared" si="15"/>
        <v>0.92766956850525273</v>
      </c>
      <c r="N120">
        <f>VLOOKUP($A120,'MP2-JCCD'!$A$2:$T$192,9,FALSE)</f>
        <v>-29.439156140843998</v>
      </c>
      <c r="O120" s="7">
        <f t="shared" si="16"/>
        <v>0.66000968077930822</v>
      </c>
      <c r="P120">
        <f>VLOOKUP($A120,'MP2-ACCD'!$A$2:$T$192,9,FALSE)</f>
        <v>-37.737220180701399</v>
      </c>
      <c r="Q120" s="7">
        <f t="shared" si="17"/>
        <v>0.84604771026052705</v>
      </c>
      <c r="R120">
        <f>VLOOKUP($A120,'MP2-MCCT'!$A$2:$T$192,9,FALSE)</f>
        <v>-41.004433393214804</v>
      </c>
      <c r="S120" s="7">
        <f t="shared" si="18"/>
        <v>0.9192968325897205</v>
      </c>
      <c r="T120">
        <f>VLOOKUP($A120,'MP2-JCCT'!$A$2:$T$192,9,FALSE)</f>
        <v>-41.847948030051001</v>
      </c>
      <c r="U120" s="7">
        <f t="shared" si="19"/>
        <v>0.93820796657492755</v>
      </c>
      <c r="V120">
        <f>VLOOKUP($A120,'MP2-ACCQ'!$A$2:$T$192,9,FALSE)</f>
        <v>-46.604681655977103</v>
      </c>
      <c r="W120" s="7">
        <f t="shared" si="20"/>
        <v>1.0448513169134908</v>
      </c>
      <c r="X120">
        <f>VLOOKUP($A120,'MP2-CBS(TQ)-kJ'!$A$2:$N$192,3,FALSE)</f>
        <v>-47.904128937733446</v>
      </c>
      <c r="Y120" s="7">
        <f t="shared" si="21"/>
        <v>1.0739842099053398</v>
      </c>
    </row>
    <row r="121" spans="1:25" x14ac:dyDescent="0.25">
      <c r="A121" s="3" t="s">
        <v>39</v>
      </c>
      <c r="B121" s="3">
        <f>VLOOKUP($A121,'delta-CCSD(T)-fno-kJ'!$A$2:$I$192,3,FALSE)</f>
        <v>2.7704794877559999</v>
      </c>
      <c r="C121">
        <f>VLOOKUP($A121,'CCSD(T)-CBS'!$A$2:$I$192,2,FALSE)</f>
        <v>-42.401684755923043</v>
      </c>
      <c r="D121">
        <f>VLOOKUP($A121,'MP2-KSVP'!$A$2:$T$192,9,FALSE)</f>
        <v>-25.989808831827201</v>
      </c>
      <c r="E121" s="7">
        <f t="shared" si="11"/>
        <v>0.61294283426312945</v>
      </c>
      <c r="F121">
        <f>VLOOKUP($A121,'MP2-KTZVP'!$A$2:$T$192,9,FALSE)</f>
        <v>-36.443068674942801</v>
      </c>
      <c r="G121" s="7">
        <f t="shared" si="12"/>
        <v>0.8594721857096046</v>
      </c>
      <c r="H121">
        <f>VLOOKUP($A121,'MP2-KTZVPP'!$A$2:$T$192,9,FALSE)</f>
        <v>-39.468325143747798</v>
      </c>
      <c r="I121" s="7">
        <f t="shared" si="13"/>
        <v>0.93081973914337246</v>
      </c>
      <c r="J121">
        <f>VLOOKUP($A121,'MP2-CCD'!$A$2:$T$192,9,FALSE)</f>
        <v>-26.158363121398001</v>
      </c>
      <c r="K121" s="7">
        <f t="shared" si="14"/>
        <v>0.61691801332832585</v>
      </c>
      <c r="L121">
        <f>VLOOKUP($A121,'MP2-CCT'!$A$2:$T$192,9,FALSE)</f>
        <v>-39.058313156222297</v>
      </c>
      <c r="M121" s="7">
        <f t="shared" si="15"/>
        <v>0.92115002932203738</v>
      </c>
      <c r="N121">
        <f>VLOOKUP($A121,'MP2-JCCD'!$A$2:$T$192,9,FALSE)</f>
        <v>-27.3093258807273</v>
      </c>
      <c r="O121" s="7">
        <f t="shared" si="16"/>
        <v>0.64406228285333622</v>
      </c>
      <c r="P121">
        <f>VLOOKUP($A121,'MP2-ACCD'!$A$2:$T$192,9,FALSE)</f>
        <v>-35.208475316075102</v>
      </c>
      <c r="Q121" s="7">
        <f t="shared" si="17"/>
        <v>0.83035557475477129</v>
      </c>
      <c r="R121">
        <f>VLOOKUP($A121,'MP2-MCCT'!$A$2:$T$192,9,FALSE)</f>
        <v>-38.547593239935303</v>
      </c>
      <c r="S121" s="7">
        <f t="shared" si="18"/>
        <v>0.90910522687546358</v>
      </c>
      <c r="T121">
        <f>VLOOKUP($A121,'MP2-JCCT'!$A$2:$T$192,9,FALSE)</f>
        <v>-39.215559697443901</v>
      </c>
      <c r="U121" s="7">
        <f t="shared" si="19"/>
        <v>0.92485852680572844</v>
      </c>
      <c r="V121">
        <f>VLOOKUP($A121,'MP2-ACCQ'!$A$2:$T$192,9,FALSE)</f>
        <v>-43.893130858362298</v>
      </c>
      <c r="W121" s="7">
        <f t="shared" si="20"/>
        <v>1.0351742179827164</v>
      </c>
      <c r="X121">
        <f>VLOOKUP($A121,'MP2-CBS(TQ)-kJ'!$A$2:$N$192,3,FALSE)</f>
        <v>-45.17216424367971</v>
      </c>
      <c r="Y121" s="7">
        <f t="shared" si="21"/>
        <v>1.065338901123962</v>
      </c>
    </row>
    <row r="122" spans="1:25" x14ac:dyDescent="0.25">
      <c r="A122" s="3" t="s">
        <v>40</v>
      </c>
      <c r="B122" s="3">
        <f>VLOOKUP($A122,'delta-CCSD(T)-fno-kJ'!$A$2:$I$192,3,FALSE)</f>
        <v>2.8264776167850001</v>
      </c>
      <c r="C122">
        <f>VLOOKUP($A122,'CCSD(T)-CBS'!$A$2:$I$192,2,FALSE)</f>
        <v>-42.828558222171523</v>
      </c>
      <c r="D122">
        <f>VLOOKUP($A122,'MP2-KSVP'!$A$2:$T$192,9,FALSE)</f>
        <v>-26.254000402412998</v>
      </c>
      <c r="E122" s="7">
        <f t="shared" si="11"/>
        <v>0.61300219975235604</v>
      </c>
      <c r="F122">
        <f>VLOOKUP($A122,'MP2-KTZVP'!$A$2:$T$192,9,FALSE)</f>
        <v>-36.913571788408703</v>
      </c>
      <c r="G122" s="7">
        <f t="shared" si="12"/>
        <v>0.8618915350108437</v>
      </c>
      <c r="H122">
        <f>VLOOKUP($A122,'MP2-KTZVPP'!$A$2:$T$192,9,FALSE)</f>
        <v>-39.983293629408102</v>
      </c>
      <c r="I122" s="7">
        <f t="shared" si="13"/>
        <v>0.93356618315275242</v>
      </c>
      <c r="J122">
        <f>VLOOKUP($A122,'MP2-CCD'!$A$2:$T$192,9,FALSE)</f>
        <v>-26.399761171243401</v>
      </c>
      <c r="K122" s="7">
        <f t="shared" si="14"/>
        <v>0.61640555431017874</v>
      </c>
      <c r="L122">
        <f>VLOOKUP($A122,'MP2-CCT'!$A$2:$T$192,9,FALSE)</f>
        <v>-39.4775123227259</v>
      </c>
      <c r="M122" s="7">
        <f t="shared" si="15"/>
        <v>0.92175674273081531</v>
      </c>
      <c r="N122">
        <f>VLOOKUP($A122,'MP2-JCCD'!$A$2:$T$192,9,FALSE)</f>
        <v>-27.546852184350101</v>
      </c>
      <c r="O122" s="7">
        <f t="shared" si="16"/>
        <v>0.64318887508311273</v>
      </c>
      <c r="P122">
        <f>VLOOKUP($A122,'MP2-ACCD'!$A$2:$T$192,9,FALSE)</f>
        <v>-35.280858386725299</v>
      </c>
      <c r="Q122" s="7">
        <f t="shared" si="17"/>
        <v>0.82376946250927208</v>
      </c>
      <c r="R122">
        <f>VLOOKUP($A122,'MP2-MCCT'!$A$2:$T$192,9,FALSE)</f>
        <v>-38.902128238373102</v>
      </c>
      <c r="S122" s="7">
        <f t="shared" si="18"/>
        <v>0.90832215356327861</v>
      </c>
      <c r="T122">
        <f>VLOOKUP($A122,'MP2-JCCT'!$A$2:$T$192,9,FALSE)</f>
        <v>-39.567983036660799</v>
      </c>
      <c r="U122" s="7">
        <f t="shared" si="19"/>
        <v>0.92386913496838685</v>
      </c>
      <c r="V122">
        <f>VLOOKUP($A122,'MP2-ACCQ'!$A$2:$T$192,9,FALSE)</f>
        <v>-44.330780704776402</v>
      </c>
      <c r="W122" s="7">
        <f t="shared" si="20"/>
        <v>1.0350752522373543</v>
      </c>
      <c r="X122">
        <f>VLOOKUP($A122,'MP2-CBS(TQ)-kJ'!$A$2:$N$192,3,FALSE)</f>
        <v>-45.655035838958248</v>
      </c>
      <c r="Y122" s="7">
        <f t="shared" si="21"/>
        <v>1.0659951615023902</v>
      </c>
    </row>
    <row r="123" spans="1:25" x14ac:dyDescent="0.25">
      <c r="A123" s="3" t="s">
        <v>120</v>
      </c>
      <c r="B123" s="3">
        <f>VLOOKUP($A123,'delta-CCSD(T)-fno-kJ'!$A$2:$I$192,3,FALSE)</f>
        <v>2.3962064628580002</v>
      </c>
      <c r="C123">
        <f>VLOOKUP($A123,'CCSD(T)-CBS'!$A$2:$I$192,2,FALSE)</f>
        <v>-38.309520087934629</v>
      </c>
      <c r="D123">
        <f>VLOOKUP($A123,'MP2-KSVP'!$A$2:$T$192,9,FALSE)</f>
        <v>-21.299177143626299</v>
      </c>
      <c r="E123" s="7">
        <f t="shared" si="11"/>
        <v>0.55597608883475302</v>
      </c>
      <c r="F123">
        <f>VLOOKUP($A123,'MP2-KTZVP'!$A$2:$T$192,9,FALSE)</f>
        <v>-33.8590085702211</v>
      </c>
      <c r="G123" s="7">
        <f t="shared" si="12"/>
        <v>0.88382753144654524</v>
      </c>
      <c r="H123">
        <f>VLOOKUP($A123,'MP2-KTZVPP'!$A$2:$T$192,9,FALSE)</f>
        <v>-36.948582745558099</v>
      </c>
      <c r="I123" s="7">
        <f t="shared" si="13"/>
        <v>0.9644752181898214</v>
      </c>
      <c r="J123">
        <f>VLOOKUP($A123,'MP2-CCD'!$A$2:$T$192,9,FALSE)</f>
        <v>-22.759362179946901</v>
      </c>
      <c r="K123" s="7">
        <f t="shared" si="14"/>
        <v>0.59409155029104199</v>
      </c>
      <c r="L123">
        <f>VLOOKUP($A123,'MP2-CCT'!$A$2:$T$192,9,FALSE)</f>
        <v>-35.954015430873298</v>
      </c>
      <c r="M123" s="7">
        <f t="shared" si="15"/>
        <v>0.93851385630374462</v>
      </c>
      <c r="N123">
        <f>VLOOKUP($A123,'MP2-JCCD'!$A$2:$T$192,9,FALSE)</f>
        <v>-23.386765399265901</v>
      </c>
      <c r="O123" s="7">
        <f t="shared" si="16"/>
        <v>0.61046876456777732</v>
      </c>
      <c r="P123">
        <f>VLOOKUP($A123,'MP2-ACCD'!$A$2:$T$192,9,FALSE)</f>
        <v>-32.212584277487899</v>
      </c>
      <c r="Q123" s="7">
        <f t="shared" si="17"/>
        <v>0.84085063460852572</v>
      </c>
      <c r="R123">
        <f>VLOOKUP($A123,'MP2-MCCT'!$A$2:$T$192,9,FALSE)</f>
        <v>-34.747226171526599</v>
      </c>
      <c r="S123" s="7">
        <f t="shared" si="18"/>
        <v>0.90701282845018061</v>
      </c>
      <c r="T123">
        <f>VLOOKUP($A123,'MP2-JCCT'!$A$2:$T$192,9,FALSE)</f>
        <v>-35.619045006021302</v>
      </c>
      <c r="U123" s="7">
        <f t="shared" si="19"/>
        <v>0.92977006561978115</v>
      </c>
      <c r="V123">
        <f>VLOOKUP($A123,'MP2-ACCQ'!$A$2:$T$192,9,FALSE)</f>
        <v>-39.694550056420297</v>
      </c>
      <c r="W123" s="7">
        <f t="shared" si="20"/>
        <v>1.0361536757784098</v>
      </c>
      <c r="X123">
        <f>VLOOKUP($A123,'MP2-CBS(TQ)-kJ'!$A$2:$N$192,3,FALSE)</f>
        <v>-40.705726550791823</v>
      </c>
      <c r="Y123" s="7">
        <f t="shared" si="21"/>
        <v>1.0625485899420564</v>
      </c>
    </row>
    <row r="124" spans="1:25" x14ac:dyDescent="0.25">
      <c r="A124" s="3" t="s">
        <v>121</v>
      </c>
      <c r="B124" s="3">
        <f>VLOOKUP($A124,'delta-CCSD(T)-fno-kJ'!$A$2:$I$192,3,FALSE)</f>
        <v>2.118825425561</v>
      </c>
      <c r="C124">
        <f>VLOOKUP($A124,'CCSD(T)-CBS'!$A$2:$I$192,2,FALSE)</f>
        <v>-37.296694927848876</v>
      </c>
      <c r="D124">
        <f>VLOOKUP($A124,'MP2-KSVP'!$A$2:$T$192,9,FALSE)</f>
        <v>-20.936396681112502</v>
      </c>
      <c r="E124" s="7">
        <f t="shared" si="11"/>
        <v>0.56134723791516472</v>
      </c>
      <c r="F124">
        <f>VLOOKUP($A124,'MP2-KTZVP'!$A$2:$T$192,9,FALSE)</f>
        <v>-32.547352398840701</v>
      </c>
      <c r="G124" s="7">
        <f t="shared" si="12"/>
        <v>0.87266049878693375</v>
      </c>
      <c r="H124">
        <f>VLOOKUP($A124,'MP2-KTZVPP'!$A$2:$T$192,9,FALSE)</f>
        <v>-35.699387708887002</v>
      </c>
      <c r="I124" s="7">
        <f t="shared" si="13"/>
        <v>0.95717295535028257</v>
      </c>
      <c r="J124">
        <f>VLOOKUP($A124,'MP2-CCD'!$A$2:$T$192,9,FALSE)</f>
        <v>-22.440107440334199</v>
      </c>
      <c r="K124" s="7">
        <f t="shared" si="14"/>
        <v>0.60166477173768318</v>
      </c>
      <c r="L124">
        <f>VLOOKUP($A124,'MP2-CCT'!$A$2:$T$192,9,FALSE)</f>
        <v>-34.995661095493197</v>
      </c>
      <c r="M124" s="7">
        <f t="shared" si="15"/>
        <v>0.93830461822938815</v>
      </c>
      <c r="N124">
        <f>VLOOKUP($A124,'MP2-JCCD'!$A$2:$T$192,9,FALSE)</f>
        <v>-22.493123780930599</v>
      </c>
      <c r="O124" s="7">
        <f t="shared" si="16"/>
        <v>0.60308624730539662</v>
      </c>
      <c r="P124">
        <f>VLOOKUP($A124,'MP2-ACCD'!$A$2:$T$192,9,FALSE)</f>
        <v>-30.824927727776799</v>
      </c>
      <c r="Q124" s="7">
        <f t="shared" si="17"/>
        <v>0.82647880160449005</v>
      </c>
      <c r="R124">
        <f>VLOOKUP($A124,'MP2-MCCT'!$A$2:$T$192,9,FALSE)</f>
        <v>-33.6286394682812</v>
      </c>
      <c r="S124" s="7">
        <f t="shared" si="18"/>
        <v>0.90165199713637911</v>
      </c>
      <c r="T124">
        <f>VLOOKUP($A124,'MP2-JCCT'!$A$2:$T$192,9,FALSE)</f>
        <v>-34.314839470655599</v>
      </c>
      <c r="U124" s="7">
        <f t="shared" si="19"/>
        <v>0.92005041028536905</v>
      </c>
      <c r="V124">
        <f>VLOOKUP($A124,'MP2-ACCQ'!$A$2:$T$192,9,FALSE)</f>
        <v>-38.392746433402401</v>
      </c>
      <c r="W124" s="7">
        <f t="shared" si="20"/>
        <v>1.0293873628125456</v>
      </c>
      <c r="X124">
        <f>VLOOKUP($A124,'MP2-CBS(TQ)-kJ'!$A$2:$N$192,3,FALSE)</f>
        <v>-39.415520353409903</v>
      </c>
      <c r="Y124" s="7">
        <f t="shared" si="21"/>
        <v>1.0568100050060718</v>
      </c>
    </row>
    <row r="125" spans="1:25" x14ac:dyDescent="0.25">
      <c r="A125" s="3" t="s">
        <v>122</v>
      </c>
      <c r="B125" s="3">
        <f>VLOOKUP($A125,'delta-CCSD(T)-fno-kJ'!$A$2:$I$192,3,FALSE)</f>
        <v>2.061477671385</v>
      </c>
      <c r="C125">
        <f>VLOOKUP($A125,'CCSD(T)-CBS'!$A$2:$I$192,2,FALSE)</f>
        <v>-37.236052332851386</v>
      </c>
      <c r="D125">
        <f>VLOOKUP($A125,'MP2-KSVP'!$A$2:$T$192,9,FALSE)</f>
        <v>-20.746129357934699</v>
      </c>
      <c r="E125" s="7">
        <f t="shared" si="11"/>
        <v>0.55715168655597502</v>
      </c>
      <c r="F125">
        <f>VLOOKUP($A125,'MP2-KTZVP'!$A$2:$T$192,9,FALSE)</f>
        <v>-32.4949212629108</v>
      </c>
      <c r="G125" s="7">
        <f t="shared" si="12"/>
        <v>0.87267363823748478</v>
      </c>
      <c r="H125">
        <f>VLOOKUP($A125,'MP2-KTZVPP'!$A$2:$T$192,9,FALSE)</f>
        <v>-35.694177742582802</v>
      </c>
      <c r="I125" s="7">
        <f t="shared" si="13"/>
        <v>0.95859188894446068</v>
      </c>
      <c r="J125">
        <f>VLOOKUP($A125,'MP2-CCD'!$A$2:$T$192,9,FALSE)</f>
        <v>-22.226515066441301</v>
      </c>
      <c r="K125" s="7">
        <f t="shared" si="14"/>
        <v>0.5969084710634599</v>
      </c>
      <c r="L125">
        <f>VLOOKUP($A125,'MP2-CCT'!$A$2:$T$192,9,FALSE)</f>
        <v>-34.879830582583097</v>
      </c>
      <c r="M125" s="7">
        <f t="shared" si="15"/>
        <v>0.93672203140101618</v>
      </c>
      <c r="N125">
        <f>VLOOKUP($A125,'MP2-JCCD'!$A$2:$T$192,9,FALSE)</f>
        <v>-22.047454987173101</v>
      </c>
      <c r="O125" s="7">
        <f t="shared" si="16"/>
        <v>0.59209968849790784</v>
      </c>
      <c r="P125">
        <f>VLOOKUP($A125,'MP2-ACCD'!$A$2:$T$192,9,FALSE)</f>
        <v>-30.447053381658201</v>
      </c>
      <c r="Q125" s="7">
        <f t="shared" si="17"/>
        <v>0.81767672656309986</v>
      </c>
      <c r="R125">
        <f>VLOOKUP($A125,'MP2-MCCT'!$A$2:$T$192,9,FALSE)</f>
        <v>-33.371611865557703</v>
      </c>
      <c r="S125" s="7">
        <f t="shared" si="18"/>
        <v>0.89621777215399678</v>
      </c>
      <c r="T125">
        <f>VLOOKUP($A125,'MP2-JCCT'!$A$2:$T$192,9,FALSE)</f>
        <v>-34.122464445212202</v>
      </c>
      <c r="U125" s="7">
        <f t="shared" si="19"/>
        <v>0.91638243872344571</v>
      </c>
      <c r="V125">
        <f>VLOOKUP($A125,'MP2-ACCQ'!$A$2:$T$192,9,FALSE)</f>
        <v>-38.245609246740003</v>
      </c>
      <c r="W125" s="7">
        <f t="shared" si="20"/>
        <v>1.0271123508170048</v>
      </c>
      <c r="X125">
        <f>VLOOKUP($A125,'MP2-CBS(TQ)-kJ'!$A$2:$N$192,3,FALSE)</f>
        <v>-39.297530004236727</v>
      </c>
      <c r="Y125" s="7">
        <f t="shared" si="21"/>
        <v>1.0553624120236453</v>
      </c>
    </row>
    <row r="126" spans="1:25" x14ac:dyDescent="0.25">
      <c r="A126" s="3" t="s">
        <v>123</v>
      </c>
      <c r="B126" s="3">
        <f>VLOOKUP($A126,'delta-CCSD(T)-fno-kJ'!$A$2:$I$192,3,FALSE)</f>
        <v>0</v>
      </c>
      <c r="C126">
        <f>VLOOKUP($A126,'CCSD(T)-CBS'!$A$2:$I$192,2,FALSE)</f>
        <v>481.41110770848582</v>
      </c>
      <c r="D126">
        <f>VLOOKUP($A126,'MP2-KSVP'!$A$2:$T$192,9,FALSE)</f>
        <v>-27.757995325459301</v>
      </c>
      <c r="E126" s="7">
        <f t="shared" si="11"/>
        <v>-5.765964864746724E-2</v>
      </c>
      <c r="F126">
        <f>VLOOKUP($A126,'MP2-KTZVP'!$A$2:$T$192,9,FALSE)</f>
        <v>-36.725728001924701</v>
      </c>
      <c r="G126" s="7">
        <f t="shared" si="12"/>
        <v>-7.6287662278377744E-2</v>
      </c>
      <c r="H126">
        <f>VLOOKUP($A126,'MP2-KTZVPP'!$A$2:$T$192,9,FALSE)</f>
        <v>-39.0045800186412</v>
      </c>
      <c r="I126" s="7">
        <f t="shared" si="13"/>
        <v>-8.102135450156682E-2</v>
      </c>
      <c r="J126">
        <f>VLOOKUP($A126,'MP2-CCD'!$A$2:$T$192,9,FALSE)</f>
        <v>-29.362828682680799</v>
      </c>
      <c r="K126" s="7">
        <f t="shared" si="14"/>
        <v>-6.0993251324107788E-2</v>
      </c>
      <c r="L126">
        <f>VLOOKUP($A126,'MP2-CCT'!$A$2:$T$192,9,FALSE)</f>
        <v>-38.731103715956102</v>
      </c>
      <c r="M126" s="7">
        <f t="shared" si="15"/>
        <v>-8.0453282227566245E-2</v>
      </c>
      <c r="N126">
        <f>VLOOKUP($A126,'MP2-JCCD'!$A$2:$T$192,9,FALSE)</f>
        <v>-29.966300547260499</v>
      </c>
      <c r="O126" s="7">
        <f t="shared" si="16"/>
        <v>-6.2246799185627276E-2</v>
      </c>
      <c r="P126">
        <f>VLOOKUP($A126,'MP2-ACCD'!$A$2:$T$192,9,FALSE)</f>
        <v>-37.608805340638497</v>
      </c>
      <c r="Q126" s="7">
        <f t="shared" si="17"/>
        <v>-7.8122014092396413E-2</v>
      </c>
      <c r="R126">
        <f>VLOOKUP($A126,'MP2-MCCT'!$A$2:$T$192,9,FALSE)</f>
        <v>-38.443480129699502</v>
      </c>
      <c r="S126" s="7">
        <f t="shared" si="18"/>
        <v>-7.9855822838592674E-2</v>
      </c>
      <c r="T126">
        <f>VLOOKUP($A126,'MP2-JCCT'!$A$2:$T$192,9,FALSE)</f>
        <v>-39.833549100331602</v>
      </c>
      <c r="U126" s="7">
        <f t="shared" si="19"/>
        <v>-8.2743311200148814E-2</v>
      </c>
      <c r="V126">
        <f>VLOOKUP($A126,'MP2-ACCQ'!$A$2:$T$192,9,FALSE)</f>
        <v>-42.990609625338699</v>
      </c>
      <c r="W126" s="7">
        <f t="shared" si="20"/>
        <v>-8.930124157287056E-2</v>
      </c>
      <c r="X126">
        <f>VLOOKUP($A126,'MP2-CBS(TQ)-kJ'!$A$2:$N$192,3,FALSE)</f>
        <v>-43.654231745389531</v>
      </c>
      <c r="Y126" s="7">
        <f t="shared" si="21"/>
        <v>-9.0679735150240776E-2</v>
      </c>
    </row>
    <row r="127" spans="1:25" x14ac:dyDescent="0.25">
      <c r="A127" s="3" t="s">
        <v>124</v>
      </c>
      <c r="B127" s="3">
        <f>VLOOKUP($A127,'delta-CCSD(T)-fno-kJ'!$A$2:$I$192,3,FALSE)</f>
        <v>3.3743547665890001</v>
      </c>
      <c r="C127">
        <f>VLOOKUP($A127,'CCSD(T)-CBS'!$A$2:$I$192,2,FALSE)</f>
        <v>-42.552179568165229</v>
      </c>
      <c r="D127">
        <f>VLOOKUP($A127,'MP2-KSVP'!$A$2:$T$192,9,FALSE)</f>
        <v>-29.911828658141399</v>
      </c>
      <c r="E127" s="7">
        <f t="shared" si="11"/>
        <v>0.70294468959515954</v>
      </c>
      <c r="F127">
        <f>VLOOKUP($A127,'MP2-KTZVP'!$A$2:$T$192,9,FALSE)</f>
        <v>-38.641854553410603</v>
      </c>
      <c r="G127" s="7">
        <f t="shared" si="12"/>
        <v>0.90810517688076131</v>
      </c>
      <c r="H127">
        <f>VLOOKUP($A127,'MP2-KTZVPP'!$A$2:$T$192,9,FALSE)</f>
        <v>-41.036759301688598</v>
      </c>
      <c r="I127" s="7">
        <f t="shared" si="13"/>
        <v>0.96438677685007768</v>
      </c>
      <c r="J127">
        <f>VLOOKUP($A127,'MP2-CCD'!$A$2:$T$192,9,FALSE)</f>
        <v>-31.349455878891</v>
      </c>
      <c r="K127" s="7">
        <f t="shared" si="14"/>
        <v>0.73672973269610431</v>
      </c>
      <c r="L127">
        <f>VLOOKUP($A127,'MP2-CCT'!$A$2:$T$192,9,FALSE)</f>
        <v>-40.8475023606021</v>
      </c>
      <c r="M127" s="7">
        <f t="shared" si="15"/>
        <v>0.95993913296891475</v>
      </c>
      <c r="N127">
        <f>VLOOKUP($A127,'MP2-JCCD'!$A$2:$T$192,9,FALSE)</f>
        <v>-31.839869934242</v>
      </c>
      <c r="O127" s="7">
        <f t="shared" si="16"/>
        <v>0.7482547370631637</v>
      </c>
      <c r="P127">
        <f>VLOOKUP($A127,'MP2-ACCD'!$A$2:$T$192,9,FALSE)</f>
        <v>-39.421868147525899</v>
      </c>
      <c r="Q127" s="7">
        <f t="shared" si="17"/>
        <v>0.92643593225054854</v>
      </c>
      <c r="R127">
        <f>VLOOKUP($A127,'MP2-MCCT'!$A$2:$T$192,9,FALSE)</f>
        <v>-40.433971440284502</v>
      </c>
      <c r="S127" s="7">
        <f t="shared" si="18"/>
        <v>0.95022092524103197</v>
      </c>
      <c r="T127">
        <f>VLOOKUP($A127,'MP2-JCCT'!$A$2:$T$192,9,FALSE)</f>
        <v>-41.791474866983997</v>
      </c>
      <c r="U127" s="7">
        <f t="shared" si="19"/>
        <v>0.9821230144048757</v>
      </c>
      <c r="V127">
        <f>VLOOKUP($A127,'MP2-ACCQ'!$A$2:$T$192,9,FALSE)</f>
        <v>-45.206533412032698</v>
      </c>
      <c r="W127" s="7">
        <f t="shared" si="20"/>
        <v>1.0623787987079583</v>
      </c>
      <c r="X127">
        <f>VLOOKUP($A127,'MP2-CBS(TQ)-kJ'!$A$2:$N$192,3,FALSE)</f>
        <v>-45.926534334753207</v>
      </c>
      <c r="Y127" s="7">
        <f t="shared" si="21"/>
        <v>1.0792992227620803</v>
      </c>
    </row>
    <row r="128" spans="1:25" x14ac:dyDescent="0.25">
      <c r="A128" s="3" t="s">
        <v>125</v>
      </c>
      <c r="B128" s="3">
        <f>VLOOKUP($A128,'delta-CCSD(T)-fno-kJ'!$A$2:$I$192,3,FALSE)</f>
        <v>3.0882813289120001</v>
      </c>
      <c r="C128">
        <f>VLOOKUP($A128,'CCSD(T)-CBS'!$A$2:$I$192,2,FALSE)</f>
        <v>-40.115681858244898</v>
      </c>
      <c r="D128">
        <f>VLOOKUP($A128,'MP2-KSVP'!$A$2:$T$192,9,FALSE)</f>
        <v>-27.156347375173301</v>
      </c>
      <c r="E128" s="7">
        <f t="shared" si="11"/>
        <v>0.67695091089650539</v>
      </c>
      <c r="F128">
        <f>VLOOKUP($A128,'MP2-KTZVP'!$A$2:$T$192,9,FALSE)</f>
        <v>-36.193455106833703</v>
      </c>
      <c r="G128" s="7">
        <f t="shared" si="12"/>
        <v>0.90222709499813558</v>
      </c>
      <c r="H128">
        <f>VLOOKUP($A128,'MP2-KTZVPP'!$A$2:$T$192,9,FALSE)</f>
        <v>-38.494361346707301</v>
      </c>
      <c r="I128" s="7">
        <f t="shared" si="13"/>
        <v>0.9595838725297805</v>
      </c>
      <c r="J128">
        <f>VLOOKUP($A128,'MP2-CCD'!$A$2:$T$192,9,FALSE)</f>
        <v>-28.745785026501501</v>
      </c>
      <c r="K128" s="7">
        <f t="shared" si="14"/>
        <v>0.71657226538188423</v>
      </c>
      <c r="L128">
        <f>VLOOKUP($A128,'MP2-CCT'!$A$2:$T$192,9,FALSE)</f>
        <v>-38.2088784257543</v>
      </c>
      <c r="M128" s="7">
        <f t="shared" si="15"/>
        <v>0.95246738073084258</v>
      </c>
      <c r="N128">
        <f>VLOOKUP($A128,'MP2-JCCD'!$A$2:$T$192,9,FALSE)</f>
        <v>-29.442494763299099</v>
      </c>
      <c r="O128" s="7">
        <f t="shared" si="16"/>
        <v>0.73393978113942593</v>
      </c>
      <c r="P128">
        <f>VLOOKUP($A128,'MP2-ACCD'!$A$2:$T$192,9,FALSE)</f>
        <v>-37.225444400763301</v>
      </c>
      <c r="Q128" s="7">
        <f t="shared" si="17"/>
        <v>0.92795242848682702</v>
      </c>
      <c r="R128">
        <f>VLOOKUP($A128,'MP2-MCCT'!$A$2:$T$192,9,FALSE)</f>
        <v>-37.950640829646403</v>
      </c>
      <c r="S128" s="7">
        <f t="shared" si="18"/>
        <v>0.94603005786492655</v>
      </c>
      <c r="T128">
        <f>VLOOKUP($A128,'MP2-JCCT'!$A$2:$T$192,9,FALSE)</f>
        <v>-39.360237686604201</v>
      </c>
      <c r="U128" s="7">
        <f t="shared" si="19"/>
        <v>0.9811683576933784</v>
      </c>
      <c r="V128">
        <f>VLOOKUP($A128,'MP2-ACCQ'!$A$2:$T$192,9,FALSE)</f>
        <v>-42.543795697020698</v>
      </c>
      <c r="W128" s="7">
        <f t="shared" si="20"/>
        <v>1.0605277967692517</v>
      </c>
      <c r="X128">
        <f>VLOOKUP($A128,'MP2-CBS(TQ)-kJ'!$A$2:$N$192,3,FALSE)</f>
        <v>-43.203963187156873</v>
      </c>
      <c r="Y128" s="7">
        <f t="shared" si="21"/>
        <v>1.0769843907882435</v>
      </c>
    </row>
    <row r="129" spans="1:25" x14ac:dyDescent="0.25">
      <c r="A129" s="3" t="s">
        <v>126</v>
      </c>
      <c r="B129" s="3">
        <f>VLOOKUP($A129,'delta-CCSD(T)-fno-kJ'!$A$2:$I$192,3,FALSE)</f>
        <v>2.9392561031860001</v>
      </c>
      <c r="C129">
        <f>VLOOKUP($A129,'CCSD(T)-CBS'!$A$2:$I$192,2,FALSE)</f>
        <v>-38.503476776809748</v>
      </c>
      <c r="D129">
        <f>VLOOKUP($A129,'MP2-KSVP'!$A$2:$T$192,9,FALSE)</f>
        <v>-26.540844129520298</v>
      </c>
      <c r="E129" s="7">
        <f t="shared" si="11"/>
        <v>0.68931032600945741</v>
      </c>
      <c r="F129">
        <f>VLOOKUP($A129,'MP2-KTZVP'!$A$2:$T$192,9,FALSE)</f>
        <v>-35.6626739280034</v>
      </c>
      <c r="G129" s="7">
        <f t="shared" si="12"/>
        <v>0.92621957582497239</v>
      </c>
      <c r="H129">
        <f>VLOOKUP($A129,'MP2-KTZVPP'!$A$2:$T$192,9,FALSE)</f>
        <v>-37.674952337996402</v>
      </c>
      <c r="I129" s="7">
        <f t="shared" si="13"/>
        <v>0.97848182792385241</v>
      </c>
      <c r="J129">
        <f>VLOOKUP($A129,'MP2-CCD'!$A$2:$T$192,9,FALSE)</f>
        <v>-28.6728770459091</v>
      </c>
      <c r="K129" s="7">
        <f t="shared" si="14"/>
        <v>0.74468280389625707</v>
      </c>
      <c r="L129">
        <f>VLOOKUP($A129,'MP2-CCT'!$A$2:$T$192,9,FALSE)</f>
        <v>-37.536084073949603</v>
      </c>
      <c r="M129" s="7">
        <f t="shared" si="15"/>
        <v>0.97487518572757059</v>
      </c>
      <c r="N129">
        <f>VLOOKUP($A129,'MP2-JCCD'!$A$2:$T$192,9,FALSE)</f>
        <v>-29.172248680497798</v>
      </c>
      <c r="O129" s="7">
        <f t="shared" si="16"/>
        <v>0.75765232447964148</v>
      </c>
      <c r="P129">
        <f>VLOOKUP($A129,'MP2-ACCD'!$A$2:$T$192,9,FALSE)</f>
        <v>-36.262212222916503</v>
      </c>
      <c r="Q129" s="7">
        <f t="shared" si="17"/>
        <v>0.94179059291489398</v>
      </c>
      <c r="R129">
        <f>VLOOKUP($A129,'MP2-MCCT'!$A$2:$T$192,9,FALSE)</f>
        <v>-37.150310069431498</v>
      </c>
      <c r="S129" s="7">
        <f t="shared" si="18"/>
        <v>0.96485598650682769</v>
      </c>
      <c r="T129">
        <f>VLOOKUP($A129,'MP2-JCCT'!$A$2:$T$192,9,FALSE)</f>
        <v>-38.360597974764403</v>
      </c>
      <c r="U129" s="7">
        <f t="shared" si="19"/>
        <v>0.99628919739187294</v>
      </c>
      <c r="V129">
        <f>VLOOKUP($A129,'MP2-ACCQ'!$A$2:$T$192,9,FALSE)</f>
        <v>-40.8405277997647</v>
      </c>
      <c r="W129" s="7">
        <f t="shared" si="20"/>
        <v>1.0606971426632967</v>
      </c>
      <c r="X129">
        <f>VLOOKUP($A129,'MP2-CBS(TQ)-kJ'!$A$2:$N$192,3,FALSE)</f>
        <v>-41.442732879996626</v>
      </c>
      <c r="Y129" s="7">
        <f t="shared" si="21"/>
        <v>1.0763374206496896</v>
      </c>
    </row>
    <row r="130" spans="1:25" x14ac:dyDescent="0.25">
      <c r="A130" s="3" t="s">
        <v>127</v>
      </c>
      <c r="B130" s="3">
        <f>VLOOKUP($A130,'delta-CCSD(T)-fno-kJ'!$A$2:$I$192,3,FALSE)</f>
        <v>3.2194855454320002</v>
      </c>
      <c r="C130">
        <f>VLOOKUP($A130,'CCSD(T)-CBS'!$A$2:$I$192,2,FALSE)</f>
        <v>-41.400071390620269</v>
      </c>
      <c r="D130">
        <f>VLOOKUP($A130,'MP2-KSVP'!$A$2:$T$192,9,FALSE)</f>
        <v>-29.000876758269701</v>
      </c>
      <c r="E130" s="7">
        <f t="shared" si="11"/>
        <v>0.70050306156815545</v>
      </c>
      <c r="F130">
        <f>VLOOKUP($A130,'MP2-KTZVP'!$A$2:$T$192,9,FALSE)</f>
        <v>-37.605871380238902</v>
      </c>
      <c r="G130" s="7">
        <f t="shared" si="12"/>
        <v>0.90835281479149832</v>
      </c>
      <c r="H130">
        <f>VLOOKUP($A130,'MP2-KTZVPP'!$A$2:$T$192,9,FALSE)</f>
        <v>-39.934694423093802</v>
      </c>
      <c r="I130" s="7">
        <f t="shared" si="13"/>
        <v>0.96460448211066452</v>
      </c>
      <c r="J130">
        <f>VLOOKUP($A130,'MP2-CCD'!$A$2:$T$192,9,FALSE)</f>
        <v>-30.6330287354603</v>
      </c>
      <c r="K130" s="7">
        <f t="shared" si="14"/>
        <v>0.73992695438686162</v>
      </c>
      <c r="L130">
        <f>VLOOKUP($A130,'MP2-CCT'!$A$2:$T$192,9,FALSE)</f>
        <v>-39.709827115523197</v>
      </c>
      <c r="M130" s="7">
        <f t="shared" si="15"/>
        <v>0.9591729139993701</v>
      </c>
      <c r="N130">
        <f>VLOOKUP($A130,'MP2-JCCD'!$A$2:$T$192,9,FALSE)</f>
        <v>-30.894305376385599</v>
      </c>
      <c r="O130" s="7">
        <f t="shared" si="16"/>
        <v>0.74623797347811116</v>
      </c>
      <c r="P130">
        <f>VLOOKUP($A130,'MP2-ACCD'!$A$2:$T$192,9,FALSE)</f>
        <v>-38.405223285388502</v>
      </c>
      <c r="Q130" s="7">
        <f t="shared" si="17"/>
        <v>0.92766079852919558</v>
      </c>
      <c r="R130">
        <f>VLOOKUP($A130,'MP2-MCCT'!$A$2:$T$192,9,FALSE)</f>
        <v>-39.265497124323403</v>
      </c>
      <c r="S130" s="7">
        <f t="shared" si="18"/>
        <v>0.94844032402368073</v>
      </c>
      <c r="T130">
        <f>VLOOKUP($A130,'MP2-JCCT'!$A$2:$T$192,9,FALSE)</f>
        <v>-40.716536399903703</v>
      </c>
      <c r="U130" s="7">
        <f t="shared" si="19"/>
        <v>0.98348952144871349</v>
      </c>
      <c r="V130">
        <f>VLOOKUP($A130,'MP2-ACCQ'!$A$2:$T$192,9,FALSE)</f>
        <v>-43.940245116567098</v>
      </c>
      <c r="W130" s="7">
        <f t="shared" si="20"/>
        <v>1.0613567474794823</v>
      </c>
      <c r="X130">
        <f>VLOOKUP($A130,'MP2-CBS(TQ)-kJ'!$A$2:$N$192,3,FALSE)</f>
        <v>-44.619556936052369</v>
      </c>
      <c r="Y130" s="7">
        <f t="shared" si="21"/>
        <v>1.0777652172397345</v>
      </c>
    </row>
    <row r="131" spans="1:25" x14ac:dyDescent="0.25">
      <c r="A131" s="3" t="s">
        <v>128</v>
      </c>
      <c r="B131" s="3">
        <f>VLOOKUP($A131,'delta-CCSD(T)-fno-kJ'!$A$2:$I$192,3,FALSE)</f>
        <v>0</v>
      </c>
      <c r="C131">
        <f>VLOOKUP($A131,'CCSD(T)-CBS'!$A$2:$I$192,2,FALSE)</f>
        <v>478.64554209250491</v>
      </c>
      <c r="D131">
        <f>VLOOKUP($A131,'MP2-KSVP'!$A$2:$T$192,9,FALSE)</f>
        <v>-30.5008755758025</v>
      </c>
      <c r="E131" s="7">
        <f t="shared" si="11"/>
        <v>-6.3723304394440142E-2</v>
      </c>
      <c r="F131">
        <f>VLOOKUP($A131,'MP2-KTZVP'!$A$2:$T$192,9,FALSE)</f>
        <v>-39.324313453496501</v>
      </c>
      <c r="G131" s="7">
        <f t="shared" si="12"/>
        <v>-8.2157483973592571E-2</v>
      </c>
      <c r="H131">
        <f>VLOOKUP($A131,'MP2-KTZVPP'!$A$2:$T$192,9,FALSE)</f>
        <v>-41.687606238987897</v>
      </c>
      <c r="I131" s="7">
        <f t="shared" si="13"/>
        <v>-8.7094943069439865E-2</v>
      </c>
      <c r="J131">
        <f>VLOOKUP($A131,'MP2-CCD'!$A$2:$T$192,9,FALSE)</f>
        <v>-32.129430766434197</v>
      </c>
      <c r="K131" s="7">
        <f t="shared" si="14"/>
        <v>-6.7125728625766115E-2</v>
      </c>
      <c r="L131">
        <f>VLOOKUP($A131,'MP2-CCT'!$A$2:$T$192,9,FALSE)</f>
        <v>-41.443820881464603</v>
      </c>
      <c r="M131" s="7">
        <f t="shared" si="15"/>
        <v>-8.6585619705729977E-2</v>
      </c>
      <c r="N131">
        <f>VLOOKUP($A131,'MP2-JCCD'!$A$2:$T$192,9,FALSE)</f>
        <v>-32.329974272827002</v>
      </c>
      <c r="O131" s="7">
        <f t="shared" si="16"/>
        <v>-6.7544709873384304E-2</v>
      </c>
      <c r="P131">
        <f>VLOOKUP($A131,'MP2-ACCD'!$A$2:$T$192,9,FALSE)</f>
        <v>-40.025746924681002</v>
      </c>
      <c r="Q131" s="7">
        <f t="shared" si="17"/>
        <v>-8.3622938907358446E-2</v>
      </c>
      <c r="R131">
        <f>VLOOKUP($A131,'MP2-MCCT'!$A$2:$T$192,9,FALSE)</f>
        <v>-40.9954701360736</v>
      </c>
      <c r="S131" s="7">
        <f t="shared" si="18"/>
        <v>-8.5648912464227345E-2</v>
      </c>
      <c r="T131">
        <f>VLOOKUP($A131,'MP2-JCCT'!$A$2:$T$192,9,FALSE)</f>
        <v>-42.467618635574297</v>
      </c>
      <c r="U131" s="7">
        <f t="shared" si="19"/>
        <v>-8.8724567348768574E-2</v>
      </c>
      <c r="V131">
        <f>VLOOKUP($A131,'MP2-ACCQ'!$A$2:$T$192,9,FALSE)</f>
        <v>-45.912771739515001</v>
      </c>
      <c r="W131" s="7">
        <f t="shared" si="20"/>
        <v>-9.5922280063023585E-2</v>
      </c>
      <c r="X131">
        <f>VLOOKUP($A131,'MP2-CBS(TQ)-kJ'!$A$2:$N$192,3,FALSE)</f>
        <v>-46.640373513872831</v>
      </c>
      <c r="Y131" s="7">
        <f t="shared" si="21"/>
        <v>-9.7442406566609019E-2</v>
      </c>
    </row>
    <row r="132" spans="1:25" x14ac:dyDescent="0.25">
      <c r="A132" s="3" t="s">
        <v>129</v>
      </c>
      <c r="B132" s="3">
        <f>VLOOKUP($A132,'delta-CCSD(T)-fno-kJ'!$A$2:$I$192,3,FALSE)</f>
        <v>0.25250183342799998</v>
      </c>
      <c r="C132">
        <f>VLOOKUP($A132,'CCSD(T)-CBS'!$A$2:$I$192,2,FALSE)</f>
        <v>-39.865913866596202</v>
      </c>
      <c r="D132">
        <f>VLOOKUP($A132,'MP2-KSVP'!$A$2:$T$192,9,FALSE)</f>
        <v>-20.161055015277899</v>
      </c>
      <c r="E132" s="7">
        <f t="shared" ref="E132:E193" si="22">D132/C132</f>
        <v>0.50572163183673868</v>
      </c>
      <c r="F132">
        <f>VLOOKUP($A132,'MP2-KTZVP'!$A$2:$T$192,9,FALSE)</f>
        <v>-31.809685595182099</v>
      </c>
      <c r="G132" s="7">
        <f t="shared" ref="G132:G193" si="23">F132/C132</f>
        <v>0.7979168796086612</v>
      </c>
      <c r="H132">
        <f>VLOOKUP($A132,'MP2-KTZVPP'!$A$2:$T$192,9,FALSE)</f>
        <v>-34.3406349391039</v>
      </c>
      <c r="I132" s="7">
        <f t="shared" ref="I132:I193" si="24">H132/C132</f>
        <v>0.86140342985785778</v>
      </c>
      <c r="J132">
        <f>VLOOKUP($A132,'MP2-CCD'!$A$2:$T$192,9,FALSE)</f>
        <v>-21.127799030168799</v>
      </c>
      <c r="K132" s="7">
        <f t="shared" ref="K132:K193" si="25">J132/C132</f>
        <v>0.52997152155771499</v>
      </c>
      <c r="L132">
        <f>VLOOKUP($A132,'MP2-CCT'!$A$2:$T$192,9,FALSE)</f>
        <v>-34.268138818932698</v>
      </c>
      <c r="M132" s="7">
        <f t="shared" ref="M132:M193" si="26">L132/C132</f>
        <v>0.85958493096645405</v>
      </c>
      <c r="N132">
        <f>VLOOKUP($A132,'MP2-JCCD'!$A$2:$T$192,9,FALSE)</f>
        <v>-20.7267208687439</v>
      </c>
      <c r="O132" s="7">
        <f t="shared" ref="O132:O193" si="27">N132/C132</f>
        <v>0.51991084258351583</v>
      </c>
      <c r="P132">
        <f>VLOOKUP($A132,'MP2-ACCD'!$A$2:$T$192,9,FALSE)</f>
        <v>-32.7781510433649</v>
      </c>
      <c r="Q132" s="7">
        <f t="shared" ref="Q132:Q193" si="28">P132/C132</f>
        <v>0.82220994990986107</v>
      </c>
      <c r="R132">
        <f>VLOOKUP($A132,'MP2-MCCT'!$A$2:$T$192,9,FALSE)</f>
        <v>-33.058257905460302</v>
      </c>
      <c r="S132" s="7">
        <f t="shared" ref="S132:S193" si="29">R132/C132</f>
        <v>0.82923617444425224</v>
      </c>
      <c r="T132">
        <f>VLOOKUP($A132,'MP2-JCCT'!$A$2:$T$192,9,FALSE)</f>
        <v>-35.3592438823148</v>
      </c>
      <c r="U132" s="7">
        <f t="shared" ref="U132:U193" si="30">T132/C132</f>
        <v>0.88695430388571739</v>
      </c>
      <c r="V132">
        <f>VLOOKUP($A132,'MP2-ACCQ'!$A$2:$T$192,9,FALSE)</f>
        <v>-39.2349141770122</v>
      </c>
      <c r="W132" s="7">
        <f t="shared" ref="W132:W193" si="31">V132/C132</f>
        <v>0.98417194970882838</v>
      </c>
      <c r="X132">
        <f>VLOOKUP($A132,'MP2-CBS(TQ)-kJ'!$A$2:$N$192,3,FALSE)</f>
        <v>-40.118415700024691</v>
      </c>
      <c r="Y132" s="7">
        <f t="shared" ref="Y132:Y193" si="32">X132/C132</f>
        <v>1.0063337776295167</v>
      </c>
    </row>
    <row r="133" spans="1:25" x14ac:dyDescent="0.25">
      <c r="A133" s="3" t="s">
        <v>130</v>
      </c>
      <c r="B133" s="3">
        <f>VLOOKUP($A133,'delta-CCSD(T)-fno-kJ'!$A$2:$I$192,3,FALSE)</f>
        <v>-0.14926382328999999</v>
      </c>
      <c r="C133">
        <f>VLOOKUP($A133,'CCSD(T)-CBS'!$A$2:$I$192,2,FALSE)</f>
        <v>-36.541036468375296</v>
      </c>
      <c r="D133">
        <f>VLOOKUP($A133,'MP2-KSVP'!$A$2:$T$192,9,FALSE)</f>
        <v>-18.0692773946</v>
      </c>
      <c r="E133" s="7">
        <f t="shared" si="22"/>
        <v>0.49449274407523136</v>
      </c>
      <c r="F133">
        <f>VLOOKUP($A133,'MP2-KTZVP'!$A$2:$T$192,9,FALSE)</f>
        <v>-28.6822012521326</v>
      </c>
      <c r="G133" s="7">
        <f t="shared" si="23"/>
        <v>0.78493124509360368</v>
      </c>
      <c r="H133">
        <f>VLOOKUP($A133,'MP2-KTZVPP'!$A$2:$T$192,9,FALSE)</f>
        <v>-31.038085904164301</v>
      </c>
      <c r="I133" s="7">
        <f t="shared" si="24"/>
        <v>0.84940354472502266</v>
      </c>
      <c r="J133">
        <f>VLOOKUP($A133,'MP2-CCD'!$A$2:$T$192,9,FALSE)</f>
        <v>-19.130571852024602</v>
      </c>
      <c r="K133" s="7">
        <f t="shared" si="25"/>
        <v>0.52353665087144674</v>
      </c>
      <c r="L133">
        <f>VLOOKUP($A133,'MP2-CCT'!$A$2:$T$192,9,FALSE)</f>
        <v>-31.110763116285899</v>
      </c>
      <c r="M133" s="7">
        <f t="shared" si="26"/>
        <v>0.85139246510456634</v>
      </c>
      <c r="N133">
        <f>VLOOKUP($A133,'MP2-JCCD'!$A$2:$T$192,9,FALSE)</f>
        <v>-18.302772860293199</v>
      </c>
      <c r="O133" s="7">
        <f t="shared" si="27"/>
        <v>0.50088269598300716</v>
      </c>
      <c r="P133">
        <f>VLOOKUP($A133,'MP2-ACCD'!$A$2:$T$192,9,FALSE)</f>
        <v>-29.2361942433091</v>
      </c>
      <c r="Q133" s="7">
        <f t="shared" si="28"/>
        <v>0.80009209012480464</v>
      </c>
      <c r="R133">
        <f>VLOOKUP($A133,'MP2-MCCT'!$A$2:$T$192,9,FALSE)</f>
        <v>-29.776433338577402</v>
      </c>
      <c r="S133" s="7">
        <f t="shared" si="29"/>
        <v>0.81487653926695902</v>
      </c>
      <c r="T133">
        <f>VLOOKUP($A133,'MP2-JCCT'!$A$2:$T$192,9,FALSE)</f>
        <v>-31.9091109132466</v>
      </c>
      <c r="U133" s="7">
        <f t="shared" si="30"/>
        <v>0.87324044409256341</v>
      </c>
      <c r="V133">
        <f>VLOOKUP($A133,'MP2-ACCQ'!$A$2:$T$192,9,FALSE)</f>
        <v>-35.524313635203796</v>
      </c>
      <c r="W133" s="7">
        <f t="shared" si="31"/>
        <v>0.97217586222406605</v>
      </c>
      <c r="X133">
        <f>VLOOKUP($A133,'MP2-CBS(TQ)-kJ'!$A$2:$N$192,3,FALSE)</f>
        <v>-36.391772645084792</v>
      </c>
      <c r="Y133" s="7">
        <f t="shared" si="32"/>
        <v>0.99591517270125374</v>
      </c>
    </row>
    <row r="134" spans="1:25" x14ac:dyDescent="0.25">
      <c r="A134" s="3" t="s">
        <v>131</v>
      </c>
      <c r="B134" s="3">
        <f>VLOOKUP($A134,'delta-CCSD(T)-fno-kJ'!$A$2:$I$192,3,FALSE)</f>
        <v>-5.9872933821E-2</v>
      </c>
      <c r="C134">
        <f>VLOOKUP($A134,'CCSD(T)-CBS'!$A$2:$I$192,2,FALSE)</f>
        <v>-35.846774248553629</v>
      </c>
      <c r="D134">
        <f>VLOOKUP($A134,'MP2-KSVP'!$A$2:$T$192,9,FALSE)</f>
        <v>-18.350905405251702</v>
      </c>
      <c r="E134" s="7">
        <f t="shared" si="22"/>
        <v>0.51192626923724205</v>
      </c>
      <c r="F134">
        <f>VLOOKUP($A134,'MP2-KTZVP'!$A$2:$T$192,9,FALSE)</f>
        <v>-28.0890070730586</v>
      </c>
      <c r="G134" s="7">
        <f t="shared" si="23"/>
        <v>0.78358534796731272</v>
      </c>
      <c r="H134">
        <f>VLOOKUP($A134,'MP2-KTZVPP'!$A$2:$T$192,9,FALSE)</f>
        <v>-30.818408379070299</v>
      </c>
      <c r="I134" s="7">
        <f t="shared" si="24"/>
        <v>0.85972612669084947</v>
      </c>
      <c r="J134">
        <f>VLOOKUP($A134,'MP2-CCD'!$A$2:$T$192,9,FALSE)</f>
        <v>-19.421635852307599</v>
      </c>
      <c r="K134" s="7">
        <f t="shared" si="25"/>
        <v>0.54179591495854718</v>
      </c>
      <c r="L134">
        <f>VLOOKUP($A134,'MP2-CCT'!$A$2:$T$192,9,FALSE)</f>
        <v>-31.0776323593869</v>
      </c>
      <c r="M134" s="7">
        <f t="shared" si="26"/>
        <v>0.86695757179994637</v>
      </c>
      <c r="N134">
        <f>VLOOKUP($A134,'MP2-JCCD'!$A$2:$T$192,9,FALSE)</f>
        <v>-17.911591840473601</v>
      </c>
      <c r="O134" s="7">
        <f t="shared" si="27"/>
        <v>0.49967095271330614</v>
      </c>
      <c r="P134">
        <f>VLOOKUP($A134,'MP2-ACCD'!$A$2:$T$192,9,FALSE)</f>
        <v>-28.157679161928201</v>
      </c>
      <c r="Q134" s="7">
        <f t="shared" si="28"/>
        <v>0.78550105977985807</v>
      </c>
      <c r="R134">
        <f>VLOOKUP($A134,'MP2-MCCT'!$A$2:$T$192,9,FALSE)</f>
        <v>-29.503060008844599</v>
      </c>
      <c r="S134" s="7">
        <f t="shared" si="29"/>
        <v>0.82303249392196032</v>
      </c>
      <c r="T134">
        <f>VLOOKUP($A134,'MP2-JCCT'!$A$2:$T$192,9,FALSE)</f>
        <v>-31.237315682413001</v>
      </c>
      <c r="U134" s="7">
        <f t="shared" si="30"/>
        <v>0.87141217967955331</v>
      </c>
      <c r="V134">
        <f>VLOOKUP($A134,'MP2-ACCQ'!$A$2:$T$192,9,FALSE)</f>
        <v>-34.862829089168002</v>
      </c>
      <c r="W134" s="7">
        <f t="shared" si="31"/>
        <v>0.97255136117511809</v>
      </c>
      <c r="X134">
        <f>VLOOKUP($A134,'MP2-CBS(TQ)-kJ'!$A$2:$N$192,3,FALSE)</f>
        <v>-35.786901314732184</v>
      </c>
      <c r="Y134" s="7">
        <f t="shared" si="32"/>
        <v>0.99832975392970369</v>
      </c>
    </row>
    <row r="135" spans="1:25" x14ac:dyDescent="0.25">
      <c r="A135" s="3" t="s">
        <v>132</v>
      </c>
      <c r="B135" s="3">
        <f>VLOOKUP($A135,'delta-CCSD(T)-fno-kJ'!$A$2:$I$192,3,FALSE)</f>
        <v>0</v>
      </c>
      <c r="C135">
        <f>VLOOKUP($A135,'CCSD(T)-CBS'!$A$2:$I$192,2,FALSE)</f>
        <v>661.81976081923676</v>
      </c>
      <c r="D135">
        <f>VLOOKUP($A135,'MP2-KSVP'!$A$2:$T$192,9,FALSE)</f>
        <v>-33.295506700178699</v>
      </c>
      <c r="E135" s="7">
        <f t="shared" si="22"/>
        <v>-5.0309024709331275E-2</v>
      </c>
      <c r="F135">
        <f>VLOOKUP($A135,'MP2-KTZVP'!$A$2:$T$192,9,FALSE)</f>
        <v>-42.091337645203701</v>
      </c>
      <c r="G135" s="7">
        <f t="shared" si="23"/>
        <v>-6.3599396900903563E-2</v>
      </c>
      <c r="H135">
        <f>VLOOKUP($A135,'MP2-KTZVPP'!$A$2:$T$192,9,FALSE)</f>
        <v>-44.2405207575029</v>
      </c>
      <c r="I135" s="7">
        <f t="shared" si="24"/>
        <v>-6.684678121840841E-2</v>
      </c>
      <c r="J135">
        <f>VLOOKUP($A135,'MP2-CCD'!$A$2:$T$192,9,FALSE)</f>
        <v>-35.2500275306354</v>
      </c>
      <c r="K135" s="7">
        <f t="shared" si="25"/>
        <v>-5.3262277159873535E-2</v>
      </c>
      <c r="L135">
        <f>VLOOKUP($A135,'MP2-CCT'!$A$2:$T$192,9,FALSE)</f>
        <v>-44.633914531770003</v>
      </c>
      <c r="M135" s="7">
        <f t="shared" si="26"/>
        <v>-6.7441193470137092E-2</v>
      </c>
      <c r="N135">
        <f>VLOOKUP($A135,'MP2-JCCD'!$A$2:$T$192,9,FALSE)</f>
        <v>-34.983843777588</v>
      </c>
      <c r="O135" s="7">
        <f t="shared" si="27"/>
        <v>-5.2860077393704713E-2</v>
      </c>
      <c r="P135">
        <f>VLOOKUP($A135,'MP2-ACCD'!$A$2:$T$192,9,FALSE)</f>
        <v>-45.147271235775101</v>
      </c>
      <c r="Q135" s="7">
        <f t="shared" si="28"/>
        <v>-6.8216867957960836E-2</v>
      </c>
      <c r="R135">
        <f>VLOOKUP($A135,'MP2-MCCT'!$A$2:$T$192,9,FALSE)</f>
        <v>-43.458692053952397</v>
      </c>
      <c r="S135" s="7">
        <f t="shared" si="29"/>
        <v>-6.5665449457352018E-2</v>
      </c>
      <c r="T135">
        <f>VLOOKUP($A135,'MP2-JCCT'!$A$2:$T$192,9,FALSE)</f>
        <v>-45.917232925408001</v>
      </c>
      <c r="U135" s="7">
        <f t="shared" si="30"/>
        <v>-6.9380268834174932E-2</v>
      </c>
      <c r="V135">
        <f>VLOOKUP($A135,'MP2-ACCQ'!$A$2:$T$192,9,FALSE)</f>
        <v>-48.362635522387102</v>
      </c>
      <c r="W135" s="7">
        <f t="shared" si="31"/>
        <v>-7.3075236470003829E-2</v>
      </c>
      <c r="X135">
        <f>VLOOKUP($A135,'MP2-CBS(TQ)-kJ'!$A$2:$N$192,3,FALSE)</f>
        <v>-48.794064219435242</v>
      </c>
      <c r="Y135" s="7">
        <f t="shared" si="32"/>
        <v>-7.3727118934972982E-2</v>
      </c>
    </row>
    <row r="136" spans="1:25" x14ac:dyDescent="0.25">
      <c r="A136" s="3" t="s">
        <v>133</v>
      </c>
      <c r="B136" s="3">
        <f>VLOOKUP($A136,'delta-CCSD(T)-fno-kJ'!$A$2:$I$192,3,FALSE)</f>
        <v>0</v>
      </c>
      <c r="C136">
        <f>VLOOKUP($A136,'CCSD(T)-CBS'!$A$2:$I$192,2,FALSE)</f>
        <v>672.9139518209704</v>
      </c>
      <c r="D136">
        <f>VLOOKUP($A136,'MP2-KSVP'!$A$2:$T$192,9,FALSE)</f>
        <v>-22.784448338375899</v>
      </c>
      <c r="E136" s="7">
        <f t="shared" si="22"/>
        <v>-3.3859378716578806E-2</v>
      </c>
      <c r="F136">
        <f>VLOOKUP($A136,'MP2-KTZVP'!$A$2:$T$192,9,FALSE)</f>
        <v>-30.449696448407899</v>
      </c>
      <c r="G136" s="7">
        <f t="shared" si="23"/>
        <v>-4.5250505456170237E-2</v>
      </c>
      <c r="H136">
        <f>VLOOKUP($A136,'MP2-KTZVPP'!$A$2:$T$192,9,FALSE)</f>
        <v>-32.6198447977876</v>
      </c>
      <c r="I136" s="7">
        <f t="shared" si="24"/>
        <v>-4.8475506726402592E-2</v>
      </c>
      <c r="J136">
        <f>VLOOKUP($A136,'MP2-CCD'!$A$2:$T$192,9,FALSE)</f>
        <v>-23.900678531314401</v>
      </c>
      <c r="K136" s="7">
        <f t="shared" si="25"/>
        <v>-3.5518179503689656E-2</v>
      </c>
      <c r="L136">
        <f>VLOOKUP($A136,'MP2-CCT'!$A$2:$T$192,9,FALSE)</f>
        <v>-32.995533179228303</v>
      </c>
      <c r="M136" s="7">
        <f t="shared" si="26"/>
        <v>-4.9033807502339925E-2</v>
      </c>
      <c r="N136">
        <f>VLOOKUP($A136,'MP2-JCCD'!$A$2:$T$192,9,FALSE)</f>
        <v>-23.626794307822799</v>
      </c>
      <c r="O136" s="7">
        <f t="shared" si="27"/>
        <v>-3.5111167250859346E-2</v>
      </c>
      <c r="P136">
        <f>VLOOKUP($A136,'MP2-ACCD'!$A$2:$T$192,9,FALSE)</f>
        <v>-33.247325238841597</v>
      </c>
      <c r="Q136" s="7">
        <f t="shared" si="28"/>
        <v>-4.9407989162464402E-2</v>
      </c>
      <c r="R136">
        <f>VLOOKUP($A136,'MP2-MCCT'!$A$2:$T$192,9,FALSE)</f>
        <v>-32.002511868552801</v>
      </c>
      <c r="S136" s="7">
        <f t="shared" si="29"/>
        <v>-4.7558104244905162E-2</v>
      </c>
      <c r="T136">
        <f>VLOOKUP($A136,'MP2-JCCT'!$A$2:$T$192,9,FALSE)</f>
        <v>-34.329905911734301</v>
      </c>
      <c r="U136" s="7">
        <f t="shared" si="30"/>
        <v>-5.1016784269124225E-2</v>
      </c>
      <c r="V136">
        <f>VLOOKUP($A136,'MP2-ACCQ'!$A$2:$T$192,9,FALSE)</f>
        <v>-36.591873190771203</v>
      </c>
      <c r="W136" s="7">
        <f t="shared" si="31"/>
        <v>-5.4378235273247116E-2</v>
      </c>
      <c r="X136">
        <f>VLOOKUP($A136,'MP2-CBS(TQ)-kJ'!$A$2:$N$192,3,FALSE)</f>
        <v>-37.051298042598148</v>
      </c>
      <c r="Y136" s="7">
        <f t="shared" si="32"/>
        <v>-5.5060974649632013E-2</v>
      </c>
    </row>
    <row r="137" spans="1:25" x14ac:dyDescent="0.25">
      <c r="A137" s="3" t="s">
        <v>134</v>
      </c>
      <c r="B137" s="3">
        <f>VLOOKUP($A137,'delta-CCSD(T)-fno-kJ'!$A$2:$I$192,3,FALSE)</f>
        <v>0</v>
      </c>
      <c r="C137">
        <f>VLOOKUP($A137,'CCSD(T)-CBS'!$A$2:$I$192,2,FALSE)</f>
        <v>664.83959878848873</v>
      </c>
      <c r="D137">
        <f>VLOOKUP($A137,'MP2-KSVP'!$A$2:$T$192,9,FALSE)</f>
        <v>-31.477867382637399</v>
      </c>
      <c r="E137" s="7">
        <f t="shared" si="22"/>
        <v>-4.734655913997645E-2</v>
      </c>
      <c r="F137">
        <f>VLOOKUP($A137,'MP2-KTZVP'!$A$2:$T$192,9,FALSE)</f>
        <v>-39.805781530348703</v>
      </c>
      <c r="G137" s="7">
        <f t="shared" si="23"/>
        <v>-5.9872759689532977E-2</v>
      </c>
      <c r="H137">
        <f>VLOOKUP($A137,'MP2-KTZVPP'!$A$2:$T$192,9,FALSE)</f>
        <v>-41.923298875843997</v>
      </c>
      <c r="I137" s="7">
        <f t="shared" si="24"/>
        <v>-6.3057764537851224E-2</v>
      </c>
      <c r="J137">
        <f>VLOOKUP($A137,'MP2-CCD'!$A$2:$T$192,9,FALSE)</f>
        <v>-33.482170525990099</v>
      </c>
      <c r="K137" s="7">
        <f t="shared" si="25"/>
        <v>-5.0361275993492799E-2</v>
      </c>
      <c r="L137">
        <f>VLOOKUP($A137,'MP2-CCT'!$A$2:$T$192,9,FALSE)</f>
        <v>-42.3226972272182</v>
      </c>
      <c r="M137" s="7">
        <f t="shared" si="26"/>
        <v>-6.3658508464810457E-2</v>
      </c>
      <c r="N137">
        <f>VLOOKUP($A137,'MP2-JCCD'!$A$2:$T$192,9,FALSE)</f>
        <v>-32.863601480628297</v>
      </c>
      <c r="O137" s="7">
        <f t="shared" si="27"/>
        <v>-4.9430872560109772E-2</v>
      </c>
      <c r="P137">
        <f>VLOOKUP($A137,'MP2-ACCD'!$A$2:$T$192,9,FALSE)</f>
        <v>-42.1452431604935</v>
      </c>
      <c r="Q137" s="7">
        <f t="shared" si="28"/>
        <v>-6.3391595863563382E-2</v>
      </c>
      <c r="R137">
        <f>VLOOKUP($A137,'MP2-MCCT'!$A$2:$T$192,9,FALSE)</f>
        <v>-41.024277388481501</v>
      </c>
      <c r="S137" s="7">
        <f t="shared" si="29"/>
        <v>-6.1705526360400977E-2</v>
      </c>
      <c r="T137">
        <f>VLOOKUP($A137,'MP2-JCCT'!$A$2:$T$192,9,FALSE)</f>
        <v>-43.2089857074712</v>
      </c>
      <c r="U137" s="7">
        <f t="shared" si="30"/>
        <v>-6.4991594643594108E-2</v>
      </c>
      <c r="V137">
        <f>VLOOKUP($A137,'MP2-ACCQ'!$A$2:$T$192,9,FALSE)</f>
        <v>-45.522054531584203</v>
      </c>
      <c r="W137" s="7">
        <f t="shared" si="31"/>
        <v>-6.8470732812150881E-2</v>
      </c>
      <c r="X137">
        <f>VLOOKUP($A137,'MP2-CBS(TQ)-kJ'!$A$2:$N$192,3,FALSE)</f>
        <v>-45.976789813365372</v>
      </c>
      <c r="Y137" s="7">
        <f t="shared" si="32"/>
        <v>-6.9154710244617015E-2</v>
      </c>
    </row>
    <row r="138" spans="1:25" x14ac:dyDescent="0.25">
      <c r="A138" s="3" t="s">
        <v>135</v>
      </c>
      <c r="B138" s="3">
        <f>VLOOKUP($A138,'delta-CCSD(T)-fno-kJ'!$A$2:$I$192,3,FALSE)</f>
        <v>0</v>
      </c>
      <c r="C138">
        <f>VLOOKUP($A138,'CCSD(T)-CBS'!$A$2:$I$192,2,FALSE)</f>
        <v>663.9999264867165</v>
      </c>
      <c r="D138">
        <f>VLOOKUP($A138,'MP2-KSVP'!$A$2:$T$192,9,FALSE)</f>
        <v>-32.140042976716302</v>
      </c>
      <c r="E138" s="7">
        <f t="shared" si="22"/>
        <v>-4.840368454070796E-2</v>
      </c>
      <c r="F138">
        <f>VLOOKUP($A138,'MP2-KTZVP'!$A$2:$T$192,9,FALSE)</f>
        <v>-40.379066808738301</v>
      </c>
      <c r="G138" s="7">
        <f t="shared" si="23"/>
        <v>-6.0811854336170763E-2</v>
      </c>
      <c r="H138">
        <f>VLOOKUP($A138,'MP2-KTZVPP'!$A$2:$T$192,9,FALSE)</f>
        <v>-42.781741758848597</v>
      </c>
      <c r="I138" s="7">
        <f t="shared" si="24"/>
        <v>-6.4430341107431524E-2</v>
      </c>
      <c r="J138">
        <f>VLOOKUP($A138,'MP2-CCD'!$A$2:$T$192,9,FALSE)</f>
        <v>-34.229054230627497</v>
      </c>
      <c r="K138" s="7">
        <f t="shared" si="25"/>
        <v>-5.154978617503244E-2</v>
      </c>
      <c r="L138">
        <f>VLOOKUP($A138,'MP2-CCT'!$A$2:$T$192,9,FALSE)</f>
        <v>-43.237934124996897</v>
      </c>
      <c r="M138" s="7">
        <f t="shared" si="26"/>
        <v>-6.5117377879501739E-2</v>
      </c>
      <c r="N138">
        <f>VLOOKUP($A138,'MP2-JCCD'!$A$2:$T$192,9,FALSE)</f>
        <v>-33.608547853345499</v>
      </c>
      <c r="O138" s="7">
        <f t="shared" si="27"/>
        <v>-5.0615288515424024E-2</v>
      </c>
      <c r="P138">
        <f>VLOOKUP($A138,'MP2-ACCD'!$A$2:$T$192,9,FALSE)</f>
        <v>-42.804745800111398</v>
      </c>
      <c r="Q138" s="7">
        <f t="shared" si="28"/>
        <v>-6.4464985751723144E-2</v>
      </c>
      <c r="R138">
        <f>VLOOKUP($A138,'MP2-MCCT'!$A$2:$T$192,9,FALSE)</f>
        <v>-41.832625378305899</v>
      </c>
      <c r="S138" s="7">
        <f t="shared" si="29"/>
        <v>-6.3000948809807999E-2</v>
      </c>
      <c r="T138">
        <f>VLOOKUP($A138,'MP2-JCCT'!$A$2:$T$192,9,FALSE)</f>
        <v>-43.952017101411798</v>
      </c>
      <c r="U138" s="7">
        <f t="shared" si="30"/>
        <v>-6.6192804167864716E-2</v>
      </c>
      <c r="V138">
        <f>VLOOKUP($A138,'MP2-ACCQ'!$A$2:$T$192,9,FALSE)</f>
        <v>-46.2874928030135</v>
      </c>
      <c r="W138" s="7">
        <f t="shared" si="31"/>
        <v>-6.9710087240407989E-2</v>
      </c>
      <c r="X138">
        <f>VLOOKUP($A138,'MP2-CBS(TQ)-kJ'!$A$2:$N$192,3,FALSE)</f>
        <v>-46.759664747154474</v>
      </c>
      <c r="Y138" s="7">
        <f t="shared" si="32"/>
        <v>-7.0421189644649634E-2</v>
      </c>
    </row>
    <row r="139" spans="1:25" x14ac:dyDescent="0.25">
      <c r="A139" s="3" t="s">
        <v>136</v>
      </c>
      <c r="B139" s="3">
        <f>VLOOKUP($A139,'delta-CCSD(T)-fno-kJ'!$A$2:$I$192,3,FALSE)</f>
        <v>0</v>
      </c>
      <c r="C139">
        <f>VLOOKUP($A139,'CCSD(T)-CBS'!$A$2:$I$192,2,FALSE)</f>
        <v>671.19267696923453</v>
      </c>
      <c r="D139">
        <f>VLOOKUP($A139,'MP2-KSVP'!$A$2:$T$192,9,FALSE)</f>
        <v>-23.711117107076898</v>
      </c>
      <c r="E139" s="7">
        <f t="shared" si="22"/>
        <v>-3.5326841189841744E-2</v>
      </c>
      <c r="F139">
        <f>VLOOKUP($A139,'MP2-KTZVP'!$A$2:$T$192,9,FALSE)</f>
        <v>-31.732354235395</v>
      </c>
      <c r="G139" s="7">
        <f t="shared" si="23"/>
        <v>-4.7277563245597683E-2</v>
      </c>
      <c r="H139">
        <f>VLOOKUP($A139,'MP2-KTZVPP'!$A$2:$T$192,9,FALSE)</f>
        <v>-33.856553669170403</v>
      </c>
      <c r="I139" s="7">
        <f t="shared" si="24"/>
        <v>-5.0442376430638987E-2</v>
      </c>
      <c r="J139">
        <f>VLOOKUP($A139,'MP2-CCD'!$A$2:$T$192,9,FALSE)</f>
        <v>-24.857185128384302</v>
      </c>
      <c r="K139" s="7">
        <f t="shared" si="25"/>
        <v>-3.7034350911912109E-2</v>
      </c>
      <c r="L139">
        <f>VLOOKUP($A139,'MP2-CCT'!$A$2:$T$192,9,FALSE)</f>
        <v>-34.294611442205301</v>
      </c>
      <c r="M139" s="7">
        <f t="shared" si="26"/>
        <v>-5.1095032200086508E-2</v>
      </c>
      <c r="N139">
        <f>VLOOKUP($A139,'MP2-JCCD'!$A$2:$T$192,9,FALSE)</f>
        <v>-24.632050187322498</v>
      </c>
      <c r="O139" s="7">
        <f t="shared" si="27"/>
        <v>-3.6698925707217687E-2</v>
      </c>
      <c r="P139">
        <f>VLOOKUP($A139,'MP2-ACCD'!$A$2:$T$192,9,FALSE)</f>
        <v>-34.784081293535998</v>
      </c>
      <c r="Q139" s="7">
        <f t="shared" si="28"/>
        <v>-5.1824286061348666E-2</v>
      </c>
      <c r="R139">
        <f>VLOOKUP($A139,'MP2-MCCT'!$A$2:$T$192,9,FALSE)</f>
        <v>-33.243988983028103</v>
      </c>
      <c r="S139" s="7">
        <f t="shared" si="29"/>
        <v>-4.952972540335375E-2</v>
      </c>
      <c r="T139">
        <f>VLOOKUP($A139,'MP2-JCCT'!$A$2:$T$192,9,FALSE)</f>
        <v>-35.864329545236799</v>
      </c>
      <c r="U139" s="7">
        <f t="shared" si="30"/>
        <v>-5.3433731886321986E-2</v>
      </c>
      <c r="V139">
        <f>VLOOKUP($A139,'MP2-ACCQ'!$A$2:$T$192,9,FALSE)</f>
        <v>-38.290986687869697</v>
      </c>
      <c r="W139" s="7">
        <f t="shared" si="31"/>
        <v>-5.7049172319299367E-2</v>
      </c>
      <c r="X139">
        <f>VLOOKUP($A139,'MP2-CBS(TQ)-kJ'!$A$2:$N$192,3,FALSE)</f>
        <v>-38.759917973831399</v>
      </c>
      <c r="Y139" s="7">
        <f t="shared" si="32"/>
        <v>-5.7747826077083432E-2</v>
      </c>
    </row>
    <row r="140" spans="1:25" x14ac:dyDescent="0.25">
      <c r="A140" s="3" t="s">
        <v>137</v>
      </c>
      <c r="B140" s="3">
        <f>VLOOKUP($A140,'delta-CCSD(T)-fno-kJ'!$A$2:$I$192,3,FALSE)</f>
        <v>0</v>
      </c>
      <c r="C140">
        <f>VLOOKUP($A140,'CCSD(T)-CBS'!$A$2:$I$192,2,FALSE)</f>
        <v>671.52336150001793</v>
      </c>
      <c r="D140">
        <f>VLOOKUP($A140,'MP2-KSVP'!$A$2:$T$192,9,FALSE)</f>
        <v>-23.446228698770401</v>
      </c>
      <c r="E140" s="7">
        <f t="shared" si="22"/>
        <v>-3.4914985900709836E-2</v>
      </c>
      <c r="F140">
        <f>VLOOKUP($A140,'MP2-KTZVP'!$A$2:$T$192,9,FALSE)</f>
        <v>-31.1252679091942</v>
      </c>
      <c r="G140" s="7">
        <f t="shared" si="23"/>
        <v>-4.6350238418612882E-2</v>
      </c>
      <c r="H140">
        <f>VLOOKUP($A140,'MP2-KTZVPP'!$A$2:$T$192,9,FALSE)</f>
        <v>-33.341217763773003</v>
      </c>
      <c r="I140" s="7">
        <f t="shared" si="24"/>
        <v>-4.9650123398978896E-2</v>
      </c>
      <c r="J140">
        <f>VLOOKUP($A140,'MP2-CCD'!$A$2:$T$192,9,FALSE)</f>
        <v>-24.4957306010898</v>
      </c>
      <c r="K140" s="7">
        <f t="shared" si="25"/>
        <v>-3.6477853199883274E-2</v>
      </c>
      <c r="L140">
        <f>VLOOKUP($A140,'MP2-CCT'!$A$2:$T$192,9,FALSE)</f>
        <v>-33.757574725265002</v>
      </c>
      <c r="M140" s="7">
        <f t="shared" si="26"/>
        <v>-5.0270141979660822E-2</v>
      </c>
      <c r="N140">
        <f>VLOOKUP($A140,'MP2-JCCD'!$A$2:$T$192,9,FALSE)</f>
        <v>-24.060111785495099</v>
      </c>
      <c r="O140" s="7">
        <f t="shared" si="27"/>
        <v>-3.5829150800875682E-2</v>
      </c>
      <c r="P140">
        <f>VLOOKUP($A140,'MP2-ACCD'!$A$2:$T$192,9,FALSE)</f>
        <v>-34.152453734238499</v>
      </c>
      <c r="Q140" s="7">
        <f t="shared" si="28"/>
        <v>-5.0858176635806565E-2</v>
      </c>
      <c r="R140">
        <f>VLOOKUP($A140,'MP2-MCCT'!$A$2:$T$192,9,FALSE)</f>
        <v>-32.6039006919492</v>
      </c>
      <c r="S140" s="7">
        <f t="shared" si="29"/>
        <v>-4.8552146598623329E-2</v>
      </c>
      <c r="T140">
        <f>VLOOKUP($A140,'MP2-JCCT'!$A$2:$T$192,9,FALSE)</f>
        <v>-35.244440308215303</v>
      </c>
      <c r="U140" s="7">
        <f t="shared" si="30"/>
        <v>-5.2484310046173072E-2</v>
      </c>
      <c r="V140">
        <f>VLOOKUP($A140,'MP2-ACCQ'!$A$2:$T$192,9,FALSE)</f>
        <v>-37.660073388880903</v>
      </c>
      <c r="W140" s="7">
        <f t="shared" si="31"/>
        <v>-5.6081553595927876E-2</v>
      </c>
      <c r="X140">
        <f>VLOOKUP($A140,'MP2-CBS(TQ)-kJ'!$A$2:$N$192,3,FALSE)</f>
        <v>-38.132583554067928</v>
      </c>
      <c r="Y140" s="7">
        <f t="shared" si="32"/>
        <v>-5.6785192802360773E-2</v>
      </c>
    </row>
    <row r="141" spans="1:25" x14ac:dyDescent="0.25">
      <c r="A141" s="3" t="s">
        <v>138</v>
      </c>
      <c r="B141" s="3">
        <f>VLOOKUP($A141,'delta-CCSD(T)-fno-kJ'!$A$2:$I$192,3,FALSE)</f>
        <v>0</v>
      </c>
      <c r="C141">
        <f>VLOOKUP($A141,'CCSD(T)-CBS'!$A$2:$I$192,2,FALSE)</f>
        <v>504.20466758157181</v>
      </c>
      <c r="D141">
        <f>VLOOKUP($A141,'MP2-KSVP'!$A$2:$T$192,9,FALSE)</f>
        <v>-17.828421797193499</v>
      </c>
      <c r="E141" s="7">
        <f t="shared" si="22"/>
        <v>-3.535949376015874E-2</v>
      </c>
      <c r="F141">
        <f>VLOOKUP($A141,'MP2-KTZVP'!$A$2:$T$192,9,FALSE)</f>
        <v>-24.9624948012906</v>
      </c>
      <c r="G141" s="7">
        <f t="shared" si="23"/>
        <v>-4.9508654731467927E-2</v>
      </c>
      <c r="H141">
        <f>VLOOKUP($A141,'MP2-KTZVPP'!$A$2:$T$192,9,FALSE)</f>
        <v>-27.003329946135899</v>
      </c>
      <c r="I141" s="7">
        <f t="shared" si="24"/>
        <v>-5.3556287123754591E-2</v>
      </c>
      <c r="J141">
        <f>VLOOKUP($A141,'MP2-CCD'!$A$2:$T$192,9,FALSE)</f>
        <v>-17.751666737700301</v>
      </c>
      <c r="K141" s="7">
        <f t="shared" si="25"/>
        <v>-3.5207263793979815E-2</v>
      </c>
      <c r="L141">
        <f>VLOOKUP($A141,'MP2-CCT'!$A$2:$T$192,9,FALSE)</f>
        <v>-27.463397640566001</v>
      </c>
      <c r="M141" s="7">
        <f t="shared" si="26"/>
        <v>-5.4468749312248058E-2</v>
      </c>
      <c r="N141">
        <f>VLOOKUP($A141,'MP2-JCCD'!$A$2:$T$192,9,FALSE)</f>
        <v>-16.829160270066101</v>
      </c>
      <c r="O141" s="7">
        <f t="shared" si="27"/>
        <v>-3.3377636805282898E-2</v>
      </c>
      <c r="P141">
        <f>VLOOKUP($A141,'MP2-ACCD'!$A$2:$T$192,9,FALSE)</f>
        <v>-27.482448418649302</v>
      </c>
      <c r="Q141" s="7">
        <f t="shared" si="28"/>
        <v>-5.4506533131613868E-2</v>
      </c>
      <c r="R141">
        <f>VLOOKUP($A141,'MP2-MCCT'!$A$2:$T$192,9,FALSE)</f>
        <v>-26.231919106244</v>
      </c>
      <c r="S141" s="7">
        <f t="shared" si="29"/>
        <v>-5.2026331354816581E-2</v>
      </c>
      <c r="T141">
        <f>VLOOKUP($A141,'MP2-JCCT'!$A$2:$T$192,9,FALSE)</f>
        <v>-29.117860908200001</v>
      </c>
      <c r="U141" s="7">
        <f t="shared" si="30"/>
        <v>-5.7750082020986492E-2</v>
      </c>
      <c r="V141">
        <f>VLOOKUP($A141,'MP2-ACCQ'!$A$2:$T$192,9,FALSE)</f>
        <v>-31.768204385493199</v>
      </c>
      <c r="W141" s="7">
        <f t="shared" si="31"/>
        <v>-6.3006565444683513E-2</v>
      </c>
      <c r="X141">
        <f>VLOOKUP($A141,'MP2-CBS(TQ)-kJ'!$A$2:$N$192,3,FALSE)</f>
        <v>-32.311274161666255</v>
      </c>
      <c r="Y141" s="7">
        <f t="shared" si="32"/>
        <v>-6.4083647453419962E-2</v>
      </c>
    </row>
    <row r="142" spans="1:25" x14ac:dyDescent="0.25">
      <c r="A142" s="3" t="s">
        <v>139</v>
      </c>
      <c r="B142" s="3">
        <f>VLOOKUP($A142,'delta-CCSD(T)-fno-kJ'!$A$2:$I$192,3,FALSE)</f>
        <v>0</v>
      </c>
      <c r="C142">
        <f>VLOOKUP($A142,'CCSD(T)-CBS'!$A$2:$I$192,2,FALSE)</f>
        <v>506.67779435913053</v>
      </c>
      <c r="D142">
        <f>VLOOKUP($A142,'MP2-KSVP'!$A$2:$T$192,9,FALSE)</f>
        <v>-16.461751105335601</v>
      </c>
      <c r="E142" s="7">
        <f t="shared" si="22"/>
        <v>-3.2489584680057242E-2</v>
      </c>
      <c r="F142">
        <f>VLOOKUP($A142,'MP2-KTZVP'!$A$2:$T$192,9,FALSE)</f>
        <v>-22.7032863826289</v>
      </c>
      <c r="G142" s="7">
        <f t="shared" si="23"/>
        <v>-4.4808133759532652E-2</v>
      </c>
      <c r="H142">
        <f>VLOOKUP($A142,'MP2-KTZVPP'!$A$2:$T$192,9,FALSE)</f>
        <v>-24.6900608171367</v>
      </c>
      <c r="I142" s="7">
        <f t="shared" si="24"/>
        <v>-4.8729312971699953E-2</v>
      </c>
      <c r="J142">
        <f>VLOOKUP($A142,'MP2-CCD'!$A$2:$T$192,9,FALSE)</f>
        <v>-16.523350975971901</v>
      </c>
      <c r="K142" s="7">
        <f t="shared" si="25"/>
        <v>-3.2611160701983E-2</v>
      </c>
      <c r="L142">
        <f>VLOOKUP($A142,'MP2-CCT'!$A$2:$T$192,9,FALSE)</f>
        <v>-25.205660323960199</v>
      </c>
      <c r="M142" s="7">
        <f t="shared" si="26"/>
        <v>-4.9746921227999508E-2</v>
      </c>
      <c r="N142">
        <f>VLOOKUP($A142,'MP2-JCCD'!$A$2:$T$192,9,FALSE)</f>
        <v>-15.311135811255101</v>
      </c>
      <c r="O142" s="7">
        <f t="shared" si="27"/>
        <v>-3.0218683316527287E-2</v>
      </c>
      <c r="P142">
        <f>VLOOKUP($A142,'MP2-ACCD'!$A$2:$T$192,9,FALSE)</f>
        <v>-24.808303215084901</v>
      </c>
      <c r="Q142" s="7">
        <f t="shared" si="28"/>
        <v>-4.8962681000187878E-2</v>
      </c>
      <c r="R142">
        <f>VLOOKUP($A142,'MP2-MCCT'!$A$2:$T$192,9,FALSE)</f>
        <v>-23.898577403288702</v>
      </c>
      <c r="S142" s="7">
        <f t="shared" si="29"/>
        <v>-4.7167208962683525E-2</v>
      </c>
      <c r="T142">
        <f>VLOOKUP($A142,'MP2-JCCT'!$A$2:$T$192,9,FALSE)</f>
        <v>-26.479252324756299</v>
      </c>
      <c r="U142" s="7">
        <f t="shared" si="30"/>
        <v>-5.2260534445265121E-2</v>
      </c>
      <c r="V142">
        <f>VLOOKUP($A142,'MP2-ACCQ'!$A$2:$T$192,9,FALSE)</f>
        <v>-28.946788436593302</v>
      </c>
      <c r="W142" s="7">
        <f t="shared" si="31"/>
        <v>-5.713056454981718E-2</v>
      </c>
      <c r="X142">
        <f>VLOOKUP($A142,'MP2-CBS(TQ)-kJ'!$A$2:$N$192,3,FALSE)</f>
        <v>-29.476363440003016</v>
      </c>
      <c r="Y142" s="7">
        <f t="shared" si="32"/>
        <v>-5.8175755417278707E-2</v>
      </c>
    </row>
    <row r="143" spans="1:25" x14ac:dyDescent="0.25">
      <c r="A143" s="3" t="s">
        <v>140</v>
      </c>
      <c r="B143" s="3">
        <f>VLOOKUP($A143,'delta-CCSD(T)-fno-kJ'!$A$2:$I$192,3,FALSE)</f>
        <v>-1.2604645196319999</v>
      </c>
      <c r="C143">
        <f>VLOOKUP($A143,'CCSD(T)-CBS'!$A$2:$I$192,2,FALSE)</f>
        <v>-30.884777220358046</v>
      </c>
      <c r="D143">
        <f>VLOOKUP($A143,'MP2-KSVP'!$A$2:$T$192,9,FALSE)</f>
        <v>-16.667548999919699</v>
      </c>
      <c r="E143" s="7">
        <f t="shared" si="22"/>
        <v>0.53966874622404915</v>
      </c>
      <c r="F143">
        <f>VLOOKUP($A143,'MP2-KTZVP'!$A$2:$T$192,9,FALSE)</f>
        <v>-22.7713812207549</v>
      </c>
      <c r="G143" s="7">
        <f t="shared" si="23"/>
        <v>0.73730113247327844</v>
      </c>
      <c r="H143">
        <f>VLOOKUP($A143,'MP2-KTZVPP'!$A$2:$T$192,9,FALSE)</f>
        <v>-24.834255370737999</v>
      </c>
      <c r="I143" s="7">
        <f t="shared" si="24"/>
        <v>0.80409371884244063</v>
      </c>
      <c r="J143">
        <f>VLOOKUP($A143,'MP2-CCD'!$A$2:$T$192,9,FALSE)</f>
        <v>-16.6595626612487</v>
      </c>
      <c r="K143" s="7">
        <f t="shared" si="25"/>
        <v>0.53941016127088537</v>
      </c>
      <c r="L143">
        <f>VLOOKUP($A143,'MP2-CCT'!$A$2:$T$192,9,FALSE)</f>
        <v>-25.421787940725899</v>
      </c>
      <c r="M143" s="7">
        <f t="shared" si="26"/>
        <v>0.82311708966995056</v>
      </c>
      <c r="N143">
        <f>VLOOKUP($A143,'MP2-JCCD'!$A$2:$T$192,9,FALSE)</f>
        <v>-15.2700349532468</v>
      </c>
      <c r="O143" s="7">
        <f t="shared" si="27"/>
        <v>0.49441946251700286</v>
      </c>
      <c r="P143">
        <f>VLOOKUP($A143,'MP2-ACCD'!$A$2:$T$192,9,FALSE)</f>
        <v>-24.709308246459099</v>
      </c>
      <c r="Q143" s="7">
        <f t="shared" si="28"/>
        <v>0.80004812954168503</v>
      </c>
      <c r="R143">
        <f>VLOOKUP($A143,'MP2-MCCT'!$A$2:$T$192,9,FALSE)</f>
        <v>-23.952153083931101</v>
      </c>
      <c r="S143" s="7">
        <f t="shared" si="29"/>
        <v>0.77553264875560679</v>
      </c>
      <c r="T143">
        <f>VLOOKUP($A143,'MP2-JCCT'!$A$2:$T$192,9,FALSE)</f>
        <v>-26.538410334019702</v>
      </c>
      <c r="U143" s="7">
        <f t="shared" si="30"/>
        <v>0.85927154807277062</v>
      </c>
      <c r="V143">
        <f>VLOOKUP($A143,'MP2-ACCQ'!$A$2:$T$192,9,FALSE)</f>
        <v>-29.066638969388201</v>
      </c>
      <c r="W143" s="7">
        <f t="shared" si="31"/>
        <v>0.94113157307246498</v>
      </c>
      <c r="X143">
        <f>VLOOKUP($A143,'MP2-CBS(TQ)-kJ'!$A$2:$N$192,3,FALSE)</f>
        <v>-29.624312700723863</v>
      </c>
      <c r="Y143" s="7">
        <f t="shared" si="32"/>
        <v>0.95918816216024594</v>
      </c>
    </row>
    <row r="144" spans="1:25" x14ac:dyDescent="0.25">
      <c r="A144" s="3" t="s">
        <v>141</v>
      </c>
      <c r="B144" s="3">
        <f>VLOOKUP($A144,'delta-CCSD(T)-fno-kJ'!$A$2:$I$192,3,FALSE)</f>
        <v>4.2093880105000002E-2</v>
      </c>
      <c r="C144">
        <f>VLOOKUP($A144,'CCSD(T)-CBS'!$A$2:$I$192,2,FALSE)</f>
        <v>-38.260100684247845</v>
      </c>
      <c r="D144">
        <f>VLOOKUP($A144,'MP2-KSVP'!$A$2:$T$192,9,FALSE)</f>
        <v>-17.630114450806499</v>
      </c>
      <c r="E144" s="7">
        <f t="shared" si="22"/>
        <v>0.46079634228628763</v>
      </c>
      <c r="F144">
        <f>VLOOKUP($A144,'MP2-KTZVP'!$A$2:$T$192,9,FALSE)</f>
        <v>-29.624708170073699</v>
      </c>
      <c r="G144" s="7">
        <f t="shared" si="23"/>
        <v>0.77429770544933663</v>
      </c>
      <c r="H144">
        <f>VLOOKUP($A144,'MP2-KTZVPP'!$A$2:$T$192,9,FALSE)</f>
        <v>-32.118392628353</v>
      </c>
      <c r="I144" s="7">
        <f t="shared" si="24"/>
        <v>0.83947485902922725</v>
      </c>
      <c r="J144">
        <f>VLOOKUP($A144,'MP2-CCD'!$A$2:$T$192,9,FALSE)</f>
        <v>-18.642467870671901</v>
      </c>
      <c r="K144" s="7">
        <f t="shared" si="25"/>
        <v>0.48725611112537492</v>
      </c>
      <c r="L144">
        <f>VLOOKUP($A144,'MP2-CCT'!$A$2:$T$192,9,FALSE)</f>
        <v>-32.105473767645897</v>
      </c>
      <c r="M144" s="7">
        <f t="shared" si="26"/>
        <v>0.83913720020251059</v>
      </c>
      <c r="N144">
        <f>VLOOKUP($A144,'MP2-JCCD'!$A$2:$T$192,9,FALSE)</f>
        <v>-19.722162901835699</v>
      </c>
      <c r="O144" s="7">
        <f t="shared" si="27"/>
        <v>0.51547598017575413</v>
      </c>
      <c r="P144">
        <f>VLOOKUP($A144,'MP2-ACCD'!$A$2:$T$192,9,FALSE)</f>
        <v>-31.5112789412625</v>
      </c>
      <c r="Q144" s="7">
        <f t="shared" si="28"/>
        <v>0.82360679605414844</v>
      </c>
      <c r="R144">
        <f>VLOOKUP($A144,'MP2-MCCT'!$A$2:$T$192,9,FALSE)</f>
        <v>-31.575860556383098</v>
      </c>
      <c r="S144" s="7">
        <f t="shared" si="29"/>
        <v>0.82529475855204082</v>
      </c>
      <c r="T144">
        <f>VLOOKUP($A144,'MP2-JCCT'!$A$2:$T$192,9,FALSE)</f>
        <v>-33.857113621525301</v>
      </c>
      <c r="U144" s="7">
        <f t="shared" si="30"/>
        <v>0.88491961641555983</v>
      </c>
      <c r="V144">
        <f>VLOOKUP($A144,'MP2-ACCQ'!$A$2:$T$192,9,FALSE)</f>
        <v>-37.4657884512416</v>
      </c>
      <c r="W144" s="7">
        <f t="shared" si="31"/>
        <v>0.97923914943241974</v>
      </c>
      <c r="X144">
        <f>VLOOKUP($A144,'MP2-CBS(TQ)-kJ'!$A$2:$N$192,3,FALSE)</f>
        <v>-38.302194564352746</v>
      </c>
      <c r="Y144" s="7">
        <f t="shared" si="32"/>
        <v>1.0011002030666958</v>
      </c>
    </row>
    <row r="145" spans="1:25" x14ac:dyDescent="0.25">
      <c r="A145" s="3" t="s">
        <v>142</v>
      </c>
      <c r="B145" s="3">
        <f>VLOOKUP($A145,'delta-CCSD(T)-fno-kJ'!$A$2:$I$192,3,FALSE)</f>
        <v>0</v>
      </c>
      <c r="C145">
        <f>VLOOKUP($A145,'CCSD(T)-CBS'!$A$2:$I$192,2,FALSE)</f>
        <v>694.22799043533905</v>
      </c>
      <c r="D145">
        <f>VLOOKUP($A145,'MP2-KSVP'!$A$2:$T$192,9,FALSE)</f>
        <v>-15.633565241110499</v>
      </c>
      <c r="E145" s="7">
        <f t="shared" si="22"/>
        <v>-2.2519353089331569E-2</v>
      </c>
      <c r="F145">
        <f>VLOOKUP($A145,'MP2-KTZVP'!$A$2:$T$192,9,FALSE)</f>
        <v>-26.520199429130699</v>
      </c>
      <c r="G145" s="7">
        <f t="shared" si="23"/>
        <v>-3.8200994189963894E-2</v>
      </c>
      <c r="H145">
        <f>VLOOKUP($A145,'MP2-KTZVPP'!$A$2:$T$192,9,FALSE)</f>
        <v>-28.821928623956801</v>
      </c>
      <c r="I145" s="7">
        <f t="shared" si="24"/>
        <v>-4.1516517658533245E-2</v>
      </c>
      <c r="J145">
        <f>VLOOKUP($A145,'MP2-CCD'!$A$2:$T$192,9,FALSE)</f>
        <v>-16.672856453858099</v>
      </c>
      <c r="K145" s="7">
        <f t="shared" si="25"/>
        <v>-2.401639905559386E-2</v>
      </c>
      <c r="L145">
        <f>VLOOKUP($A145,'MP2-CCT'!$A$2:$T$192,9,FALSE)</f>
        <v>-28.9359009253659</v>
      </c>
      <c r="M145" s="7">
        <f t="shared" si="26"/>
        <v>-4.1680688943729664E-2</v>
      </c>
      <c r="N145">
        <f>VLOOKUP($A145,'MP2-JCCD'!$A$2:$T$192,9,FALSE)</f>
        <v>-17.3645330224162</v>
      </c>
      <c r="O145" s="7">
        <f t="shared" si="27"/>
        <v>-2.501272386255585E-2</v>
      </c>
      <c r="P145">
        <f>VLOOKUP($A145,'MP2-ACCD'!$A$2:$T$192,9,FALSE)</f>
        <v>-28.034792205310399</v>
      </c>
      <c r="Q145" s="7">
        <f t="shared" si="28"/>
        <v>-4.038268780797824E-2</v>
      </c>
      <c r="R145">
        <f>VLOOKUP($A145,'MP2-MCCT'!$A$2:$T$192,9,FALSE)</f>
        <v>-28.2907121311687</v>
      </c>
      <c r="S145" s="7">
        <f t="shared" si="29"/>
        <v>-4.0751327403880759E-2</v>
      </c>
      <c r="T145">
        <f>VLOOKUP($A145,'MP2-JCCT'!$A$2:$T$192,9,FALSE)</f>
        <v>-30.409227426702898</v>
      </c>
      <c r="U145" s="7">
        <f t="shared" si="30"/>
        <v>-4.3802940598280639E-2</v>
      </c>
      <c r="V145">
        <f>VLOOKUP($A145,'MP2-ACCQ'!$A$2:$T$192,9,FALSE)</f>
        <v>-33.770207790676999</v>
      </c>
      <c r="W145" s="7">
        <f t="shared" si="31"/>
        <v>-4.8644261331929659E-2</v>
      </c>
      <c r="X145">
        <f>VLOOKUP($A145,'MP2-CBS(TQ)-kJ'!$A$2:$N$192,3,FALSE)</f>
        <v>-34.583775389776179</v>
      </c>
      <c r="Y145" s="7">
        <f t="shared" si="32"/>
        <v>-4.9816163949381036E-2</v>
      </c>
    </row>
    <row r="146" spans="1:25" x14ac:dyDescent="0.25">
      <c r="A146" s="3" t="s">
        <v>143</v>
      </c>
      <c r="B146" s="3">
        <f>VLOOKUP($A146,'delta-CCSD(T)-fno-kJ'!$A$2:$I$192,3,FALSE)</f>
        <v>-2.8816249971730001</v>
      </c>
      <c r="C146">
        <f>VLOOKUP($A146,'CCSD(T)-CBS'!$A$2:$I$192,2,FALSE)</f>
        <v>-37.787379426270491</v>
      </c>
      <c r="D146">
        <f>VLOOKUP($A146,'MP2-KSVP'!$A$2:$T$192,9,FALSE)</f>
        <v>-14.8214475856918</v>
      </c>
      <c r="E146" s="7">
        <f t="shared" si="22"/>
        <v>0.3922327457137092</v>
      </c>
      <c r="F146">
        <f>VLOOKUP($A146,'MP2-KTZVP'!$A$2:$T$192,9,FALSE)</f>
        <v>-26.189891824315499</v>
      </c>
      <c r="G146" s="7">
        <f t="shared" si="23"/>
        <v>0.69308568686051297</v>
      </c>
      <c r="H146">
        <f>VLOOKUP($A146,'MP2-KTZVPP'!$A$2:$T$192,9,FALSE)</f>
        <v>-27.786779206607999</v>
      </c>
      <c r="I146" s="7">
        <f t="shared" si="24"/>
        <v>0.73534549440838204</v>
      </c>
      <c r="J146">
        <f>VLOOKUP($A146,'MP2-CCD'!$A$2:$T$192,9,FALSE)</f>
        <v>-15.338768489657401</v>
      </c>
      <c r="K146" s="7">
        <f t="shared" si="25"/>
        <v>0.40592305480156166</v>
      </c>
      <c r="L146">
        <f>VLOOKUP($A146,'MP2-CCT'!$A$2:$T$192,9,FALSE)</f>
        <v>-27.4264225589191</v>
      </c>
      <c r="M146" s="7">
        <f t="shared" si="26"/>
        <v>0.72580906576050463</v>
      </c>
      <c r="N146">
        <f>VLOOKUP($A146,'MP2-JCCD'!$A$2:$T$192,9,FALSE)</f>
        <v>-16.906272450458399</v>
      </c>
      <c r="O146" s="7">
        <f t="shared" si="27"/>
        <v>0.44740526353369831</v>
      </c>
      <c r="P146">
        <f>VLOOKUP($A146,'MP2-ACCD'!$A$2:$T$192,9,FALSE)</f>
        <v>-29.092867186667899</v>
      </c>
      <c r="Q146" s="7">
        <f t="shared" si="28"/>
        <v>0.76990962666339324</v>
      </c>
      <c r="R146">
        <f>VLOOKUP($A146,'MP2-MCCT'!$A$2:$T$192,9,FALSE)</f>
        <v>-27.268827266731201</v>
      </c>
      <c r="S146" s="7">
        <f t="shared" si="29"/>
        <v>0.72163848567316646</v>
      </c>
      <c r="T146">
        <f>VLOOKUP($A146,'MP2-JCCT'!$A$2:$T$192,9,FALSE)</f>
        <v>-30.7879393848308</v>
      </c>
      <c r="U146" s="7">
        <f t="shared" si="30"/>
        <v>0.81476778364329894</v>
      </c>
      <c r="V146">
        <f>VLOOKUP($A146,'MP2-ACCQ'!$A$2:$T$192,9,FALSE)</f>
        <v>-34.176616821939703</v>
      </c>
      <c r="W146" s="7">
        <f t="shared" si="31"/>
        <v>0.9044452761966203</v>
      </c>
      <c r="X146">
        <f>VLOOKUP($A146,'MP2-CBS(TQ)-kJ'!$A$2:$N$192,3,FALSE)</f>
        <v>-34.905754429099353</v>
      </c>
      <c r="Y146" s="7">
        <f t="shared" si="32"/>
        <v>0.923741073318046</v>
      </c>
    </row>
    <row r="147" spans="1:25" x14ac:dyDescent="0.25">
      <c r="A147" s="3" t="s">
        <v>144</v>
      </c>
      <c r="B147" s="3">
        <f>VLOOKUP($A147,'delta-CCSD(T)-fno-kJ'!$A$2:$I$192,3,FALSE)</f>
        <v>-2.637586940836</v>
      </c>
      <c r="C147">
        <f>VLOOKUP($A147,'CCSD(T)-CBS'!$A$2:$I$192,2,FALSE)</f>
        <v>-36.334557374569158</v>
      </c>
      <c r="D147">
        <f>VLOOKUP($A147,'MP2-KSVP'!$A$2:$T$192,9,FALSE)</f>
        <v>-15.0037818662686</v>
      </c>
      <c r="E147" s="7">
        <f t="shared" si="22"/>
        <v>0.41293421333294855</v>
      </c>
      <c r="F147">
        <f>VLOOKUP($A147,'MP2-KTZVP'!$A$2:$T$192,9,FALSE)</f>
        <v>-25.453197672738199</v>
      </c>
      <c r="G147" s="7">
        <f t="shared" si="23"/>
        <v>0.70052312486825807</v>
      </c>
      <c r="H147">
        <f>VLOOKUP($A147,'MP2-KTZVPP'!$A$2:$T$192,9,FALSE)</f>
        <v>-26.928331299534101</v>
      </c>
      <c r="I147" s="7">
        <f t="shared" si="24"/>
        <v>0.7411217652091574</v>
      </c>
      <c r="J147">
        <f>VLOOKUP($A147,'MP2-CCD'!$A$2:$T$192,9,FALSE)</f>
        <v>-15.494483927357001</v>
      </c>
      <c r="K147" s="7">
        <f t="shared" si="25"/>
        <v>0.42643931967096732</v>
      </c>
      <c r="L147">
        <f>VLOOKUP($A147,'MP2-CCT'!$A$2:$T$192,9,FALSE)</f>
        <v>-26.704926763175798</v>
      </c>
      <c r="M147" s="7">
        <f t="shared" si="26"/>
        <v>0.73497322364154594</v>
      </c>
      <c r="N147">
        <f>VLOOKUP($A147,'MP2-JCCD'!$A$2:$T$192,9,FALSE)</f>
        <v>-16.598949319546001</v>
      </c>
      <c r="O147" s="7">
        <f t="shared" si="27"/>
        <v>0.45683642567677835</v>
      </c>
      <c r="P147">
        <f>VLOOKUP($A147,'MP2-ACCD'!$A$2:$T$192,9,FALSE)</f>
        <v>-28.330467967148198</v>
      </c>
      <c r="Q147" s="7">
        <f t="shared" si="28"/>
        <v>0.77971138261276618</v>
      </c>
      <c r="R147">
        <f>VLOOKUP($A147,'MP2-MCCT'!$A$2:$T$192,9,FALSE)</f>
        <v>-26.360941711927801</v>
      </c>
      <c r="S147" s="7">
        <f t="shared" si="29"/>
        <v>0.72550606410794016</v>
      </c>
      <c r="T147">
        <f>VLOOKUP($A147,'MP2-JCCT'!$A$2:$T$192,9,FALSE)</f>
        <v>-29.786659440004001</v>
      </c>
      <c r="U147" s="7">
        <f t="shared" si="30"/>
        <v>0.81978869683030509</v>
      </c>
      <c r="V147">
        <f>VLOOKUP($A147,'MP2-ACCQ'!$A$2:$T$192,9,FALSE)</f>
        <v>-33.007590306222703</v>
      </c>
      <c r="W147" s="7">
        <f t="shared" si="31"/>
        <v>0.90843518378250487</v>
      </c>
      <c r="X147">
        <f>VLOOKUP($A147,'MP2-CBS(TQ)-kJ'!$A$2:$N$192,3,FALSE)</f>
        <v>-33.696970433731934</v>
      </c>
      <c r="Y147" s="7">
        <f t="shared" si="32"/>
        <v>0.92740830957023601</v>
      </c>
    </row>
    <row r="148" spans="1:25" x14ac:dyDescent="0.25">
      <c r="A148" s="3" t="s">
        <v>41</v>
      </c>
      <c r="B148" s="3">
        <f>VLOOKUP($A148,'delta-CCSD(T)-fno-kJ'!$A$2:$I$192,3,FALSE)</f>
        <v>1.5779285639580001</v>
      </c>
      <c r="C148">
        <f>VLOOKUP($A148,'CCSD(T)-CBS'!$A$2:$I$192,2,FALSE)</f>
        <v>-47.948708858142709</v>
      </c>
      <c r="D148">
        <f>VLOOKUP($A148,'MP2-KSVP'!$A$2:$T$192,9,FALSE)</f>
        <v>-22.8133162787489</v>
      </c>
      <c r="E148" s="7">
        <f t="shared" si="22"/>
        <v>0.47578583077685344</v>
      </c>
      <c r="F148">
        <f>VLOOKUP($A148,'MP2-KTZVP'!$A$2:$T$192,9,FALSE)</f>
        <v>-38.693164752498603</v>
      </c>
      <c r="G148" s="7">
        <f t="shared" si="23"/>
        <v>0.8069698991681542</v>
      </c>
      <c r="H148">
        <f>VLOOKUP($A148,'MP2-KTZVPP'!$A$2:$T$192,9,FALSE)</f>
        <v>-41.004262098173299</v>
      </c>
      <c r="I148" s="7">
        <f t="shared" si="24"/>
        <v>0.85516926471336896</v>
      </c>
      <c r="J148">
        <f>VLOOKUP($A148,'MP2-CCD'!$A$2:$T$192,9,FALSE)</f>
        <v>-23.1290051810184</v>
      </c>
      <c r="K148" s="7">
        <f t="shared" si="25"/>
        <v>0.48236971822215402</v>
      </c>
      <c r="L148">
        <f>VLOOKUP($A148,'MP2-CCT'!$A$2:$T$192,9,FALSE)</f>
        <v>-39.821401826153298</v>
      </c>
      <c r="M148" s="7">
        <f t="shared" si="26"/>
        <v>0.83049998163591388</v>
      </c>
      <c r="N148">
        <f>VLOOKUP($A148,'MP2-JCCD'!$A$2:$T$192,9,FALSE)</f>
        <v>-27.047611571474199</v>
      </c>
      <c r="O148" s="7">
        <f t="shared" si="27"/>
        <v>0.56409467982746198</v>
      </c>
      <c r="P148">
        <f>VLOOKUP($A148,'MP2-ACCD'!$A$2:$T$192,9,FALSE)</f>
        <v>-38.321483166340599</v>
      </c>
      <c r="Q148" s="7">
        <f t="shared" si="28"/>
        <v>0.79921824964495991</v>
      </c>
      <c r="R148">
        <f>VLOOKUP($A148,'MP2-MCCT'!$A$2:$T$192,9,FALSE)</f>
        <v>-40.250470570102898</v>
      </c>
      <c r="S148" s="7">
        <f t="shared" si="29"/>
        <v>0.83944847585332871</v>
      </c>
      <c r="T148">
        <f>VLOOKUP($A148,'MP2-JCCT'!$A$2:$T$192,9,FALSE)</f>
        <v>-42.350999106350102</v>
      </c>
      <c r="U148" s="7">
        <f t="shared" si="30"/>
        <v>0.88325629855115495</v>
      </c>
      <c r="V148">
        <f>VLOOKUP($A148,'MP2-ACCQ'!$A$2:$T$192,9,FALSE)</f>
        <v>-47.9602870242393</v>
      </c>
      <c r="W148" s="7">
        <f t="shared" si="31"/>
        <v>1.0002414698199871</v>
      </c>
      <c r="X148">
        <f>VLOOKUP($A148,'MP2-CBS(TQ)-kJ'!$A$2:$N$192,3,FALSE)</f>
        <v>-49.526637422102191</v>
      </c>
      <c r="Y148" s="7">
        <f t="shared" si="32"/>
        <v>1.032908676824392</v>
      </c>
    </row>
    <row r="149" spans="1:25" x14ac:dyDescent="0.25">
      <c r="A149" s="3" t="s">
        <v>42</v>
      </c>
      <c r="B149" s="3">
        <f>VLOOKUP($A149,'delta-CCSD(T)-fno-kJ'!$A$2:$I$192,3,FALSE)</f>
        <v>0.124919698947</v>
      </c>
      <c r="C149">
        <f>VLOOKUP($A149,'CCSD(T)-CBS'!$A$2:$I$192,2,FALSE)</f>
        <v>-34.318607056337214</v>
      </c>
      <c r="D149">
        <f>VLOOKUP($A149,'MP2-KSVP'!$A$2:$T$192,9,FALSE)</f>
        <v>-15.7125776318865</v>
      </c>
      <c r="E149" s="7">
        <f t="shared" si="22"/>
        <v>0.45784427107116643</v>
      </c>
      <c r="F149">
        <f>VLOOKUP($A149,'MP2-KTZVP'!$A$2:$T$192,9,FALSE)</f>
        <v>-25.4231396387327</v>
      </c>
      <c r="G149" s="7">
        <f t="shared" si="23"/>
        <v>0.74079753869375375</v>
      </c>
      <c r="H149">
        <f>VLOOKUP($A149,'MP2-KTZVPP'!$A$2:$T$192,9,FALSE)</f>
        <v>-28.553877616780301</v>
      </c>
      <c r="I149" s="7">
        <f t="shared" si="24"/>
        <v>0.83202321032163196</v>
      </c>
      <c r="J149">
        <f>VLOOKUP($A149,'MP2-CCD'!$A$2:$T$192,9,FALSE)</f>
        <v>-16.284876411574601</v>
      </c>
      <c r="K149" s="7">
        <f t="shared" si="25"/>
        <v>0.47452032026945173</v>
      </c>
      <c r="L149">
        <f>VLOOKUP($A149,'MP2-CCT'!$A$2:$T$192,9,FALSE)</f>
        <v>-28.3510156359539</v>
      </c>
      <c r="M149" s="7">
        <f t="shared" si="26"/>
        <v>0.8261120735294718</v>
      </c>
      <c r="N149">
        <f>VLOOKUP($A149,'MP2-JCCD'!$A$2:$T$192,9,FALSE)</f>
        <v>-16.211895246392299</v>
      </c>
      <c r="O149" s="7">
        <f t="shared" si="27"/>
        <v>0.47239374313121019</v>
      </c>
      <c r="P149">
        <f>VLOOKUP($A149,'MP2-ACCD'!$A$2:$T$192,9,FALSE)</f>
        <v>-23.4810020239536</v>
      </c>
      <c r="Q149" s="7">
        <f t="shared" si="28"/>
        <v>0.68420615048295319</v>
      </c>
      <c r="R149">
        <f>VLOOKUP($A149,'MP2-MCCT'!$A$2:$T$192,9,FALSE)</f>
        <v>-27.685623848569701</v>
      </c>
      <c r="S149" s="7">
        <f t="shared" si="29"/>
        <v>0.80672341401039827</v>
      </c>
      <c r="T149">
        <f>VLOOKUP($A149,'MP2-JCCT'!$A$2:$T$192,9,FALSE)</f>
        <v>-28.128752493701601</v>
      </c>
      <c r="U149" s="7">
        <f t="shared" si="30"/>
        <v>0.81963561188615885</v>
      </c>
      <c r="V149">
        <f>VLOOKUP($A149,'MP2-ACCQ'!$A$2:$T$192,9,FALSE)</f>
        <v>-32.9778732960906</v>
      </c>
      <c r="W149" s="7">
        <f t="shared" si="31"/>
        <v>0.96093274537496021</v>
      </c>
      <c r="X149">
        <f>VLOOKUP($A149,'MP2-CBS(TQ)-kJ'!$A$2:$N$192,3,FALSE)</f>
        <v>-34.443526755284751</v>
      </c>
      <c r="Y149" s="7">
        <f t="shared" si="32"/>
        <v>1.0036399991043479</v>
      </c>
    </row>
    <row r="150" spans="1:25" x14ac:dyDescent="0.25">
      <c r="A150" s="3" t="s">
        <v>43</v>
      </c>
      <c r="B150" s="3">
        <f>VLOOKUP($A150,'delta-CCSD(T)-fno-kJ'!$A$2:$I$192,3,FALSE)</f>
        <v>0.77215451429100002</v>
      </c>
      <c r="C150">
        <f>VLOOKUP($A150,'CCSD(T)-CBS'!$A$2:$I$192,2,FALSE)</f>
        <v>-39.089922356795114</v>
      </c>
      <c r="D150">
        <f>VLOOKUP($A150,'MP2-KSVP'!$A$2:$T$192,9,FALSE)</f>
        <v>-18.0566604867875</v>
      </c>
      <c r="E150" s="7">
        <f t="shared" si="22"/>
        <v>0.46192623055053622</v>
      </c>
      <c r="F150">
        <f>VLOOKUP($A150,'MP2-KTZVP'!$A$2:$T$192,9,FALSE)</f>
        <v>-29.966547891539101</v>
      </c>
      <c r="G150" s="7">
        <f t="shared" si="23"/>
        <v>0.76660545953552983</v>
      </c>
      <c r="H150">
        <f>VLOOKUP($A150,'MP2-KTZVPP'!$A$2:$T$192,9,FALSE)</f>
        <v>-33.038302942578298</v>
      </c>
      <c r="I150" s="7">
        <f t="shared" si="24"/>
        <v>0.84518722347462416</v>
      </c>
      <c r="J150">
        <f>VLOOKUP($A150,'MP2-CCD'!$A$2:$T$192,9,FALSE)</f>
        <v>-18.399879987534099</v>
      </c>
      <c r="K150" s="7">
        <f t="shared" si="25"/>
        <v>0.47070648592208308</v>
      </c>
      <c r="L150">
        <f>VLOOKUP($A150,'MP2-CCT'!$A$2:$T$192,9,FALSE)</f>
        <v>-32.536493583036801</v>
      </c>
      <c r="M150" s="7">
        <f t="shared" si="26"/>
        <v>0.83234991581867102</v>
      </c>
      <c r="N150">
        <f>VLOOKUP($A150,'MP2-JCCD'!$A$2:$T$192,9,FALSE)</f>
        <v>-19.350818447257002</v>
      </c>
      <c r="O150" s="7">
        <f t="shared" si="27"/>
        <v>0.49503343267432182</v>
      </c>
      <c r="P150">
        <f>VLOOKUP($A150,'MP2-ACCD'!$A$2:$T$192,9,FALSE)</f>
        <v>-28.1727436122924</v>
      </c>
      <c r="Q150" s="7">
        <f t="shared" si="28"/>
        <v>0.72071628475350635</v>
      </c>
      <c r="R150">
        <f>VLOOKUP($A150,'MP2-MCCT'!$A$2:$T$192,9,FALSE)</f>
        <v>-32.118590865716001</v>
      </c>
      <c r="S150" s="7">
        <f t="shared" si="29"/>
        <v>0.8216591113318682</v>
      </c>
      <c r="T150">
        <f>VLOOKUP($A150,'MP2-JCCT'!$A$2:$T$192,9,FALSE)</f>
        <v>-33.140415570494604</v>
      </c>
      <c r="U150" s="7">
        <f t="shared" si="30"/>
        <v>0.84779947291795299</v>
      </c>
      <c r="V150">
        <f>VLOOKUP($A150,'MP2-ACCQ'!$A$2:$T$192,9,FALSE)</f>
        <v>-38.294420767593202</v>
      </c>
      <c r="W150" s="7">
        <f t="shared" si="31"/>
        <v>0.97964944565658296</v>
      </c>
      <c r="X150">
        <f>VLOOKUP($A150,'MP2-CBS(TQ)-kJ'!$A$2:$N$192,3,FALSE)</f>
        <v>-39.862076871086984</v>
      </c>
      <c r="Y150" s="7">
        <f t="shared" si="32"/>
        <v>1.0197532885136991</v>
      </c>
    </row>
    <row r="151" spans="1:25" x14ac:dyDescent="0.25">
      <c r="A151" s="3" t="s">
        <v>44</v>
      </c>
      <c r="B151" s="3">
        <f>VLOOKUP($A151,'delta-CCSD(T)-fno-kJ'!$A$2:$I$192,3,FALSE)</f>
        <v>1.8642572422429999</v>
      </c>
      <c r="C151">
        <f>VLOOKUP($A151,'CCSD(T)-CBS'!$A$2:$I$192,2,FALSE)</f>
        <v>-47.803365372635426</v>
      </c>
      <c r="D151">
        <f>VLOOKUP($A151,'MP2-KSVP'!$A$2:$T$192,9,FALSE)</f>
        <v>-23.420479255105501</v>
      </c>
      <c r="E151" s="7">
        <f t="shared" si="22"/>
        <v>0.48993369133195647</v>
      </c>
      <c r="F151">
        <f>VLOOKUP($A151,'MP2-KTZVP'!$A$2:$T$192,9,FALSE)</f>
        <v>-39.410813242000899</v>
      </c>
      <c r="G151" s="7">
        <f t="shared" si="23"/>
        <v>0.82443595623000299</v>
      </c>
      <c r="H151">
        <f>VLOOKUP($A151,'MP2-KTZVPP'!$A$2:$T$192,9,FALSE)</f>
        <v>-41.450436304363301</v>
      </c>
      <c r="I151" s="7">
        <f t="shared" si="24"/>
        <v>0.86710289079545022</v>
      </c>
      <c r="J151">
        <f>VLOOKUP($A151,'MP2-CCD'!$A$2:$T$192,9,FALSE)</f>
        <v>-23.844278112391098</v>
      </c>
      <c r="K151" s="7">
        <f t="shared" si="25"/>
        <v>0.49879915203711839</v>
      </c>
      <c r="L151">
        <f>VLOOKUP($A151,'MP2-CCT'!$A$2:$T$192,9,FALSE)</f>
        <v>-40.258041433046003</v>
      </c>
      <c r="M151" s="7">
        <f t="shared" si="26"/>
        <v>0.84215914756686416</v>
      </c>
      <c r="N151">
        <f>VLOOKUP($A151,'MP2-JCCD'!$A$2:$T$192,9,FALSE)</f>
        <v>-27.497977952164199</v>
      </c>
      <c r="O151" s="7">
        <f t="shared" si="27"/>
        <v>0.57523100597233578</v>
      </c>
      <c r="P151">
        <f>VLOOKUP($A151,'MP2-ACCD'!$A$2:$T$192,9,FALSE)</f>
        <v>-39.102515569641596</v>
      </c>
      <c r="Q151" s="7">
        <f t="shared" si="28"/>
        <v>0.8179866681943998</v>
      </c>
      <c r="R151">
        <f>VLOOKUP($A151,'MP2-MCCT'!$A$2:$T$192,9,FALSE)</f>
        <v>-40.624031389513902</v>
      </c>
      <c r="S151" s="7">
        <f t="shared" si="29"/>
        <v>0.84981530218307044</v>
      </c>
      <c r="T151">
        <f>VLOOKUP($A151,'MP2-JCCT'!$A$2:$T$192,9,FALSE)</f>
        <v>-42.875256174120899</v>
      </c>
      <c r="U151" s="7">
        <f t="shared" si="30"/>
        <v>0.89690873937223725</v>
      </c>
      <c r="V151">
        <f>VLOOKUP($A151,'MP2-ACCQ'!$A$2:$T$192,9,FALSE)</f>
        <v>-48.177737150772899</v>
      </c>
      <c r="W151" s="7">
        <f t="shared" si="31"/>
        <v>1.0078314941891471</v>
      </c>
      <c r="X151">
        <f>VLOOKUP($A151,'MP2-CBS(TQ)-kJ'!$A$2:$N$192,3,FALSE)</f>
        <v>-49.667622614878269</v>
      </c>
      <c r="Y151" s="7">
        <f t="shared" si="32"/>
        <v>1.0389984518393347</v>
      </c>
    </row>
    <row r="152" spans="1:25" x14ac:dyDescent="0.25">
      <c r="A152" s="3" t="s">
        <v>145</v>
      </c>
      <c r="B152" s="3">
        <f>VLOOKUP($A152,'delta-CCSD(T)-fno-kJ'!$A$2:$I$192,3,FALSE)</f>
        <v>-0.244375286059</v>
      </c>
      <c r="C152">
        <f>VLOOKUP($A152,'CCSD(T)-CBS'!$A$2:$I$192,2,FALSE)</f>
        <v>-40.93668120166285</v>
      </c>
      <c r="D152">
        <f>VLOOKUP($A152,'MP2-KSVP'!$A$2:$T$192,9,FALSE)</f>
        <v>-14.2797667429982</v>
      </c>
      <c r="E152" s="7">
        <f t="shared" si="22"/>
        <v>0.34882570652596417</v>
      </c>
      <c r="F152">
        <f>VLOOKUP($A152,'MP2-KTZVP'!$A$2:$T$192,9,FALSE)</f>
        <v>-31.413176816474198</v>
      </c>
      <c r="G152" s="7">
        <f t="shared" si="23"/>
        <v>0.76736012530488651</v>
      </c>
      <c r="H152">
        <f>VLOOKUP($A152,'MP2-KTZVPP'!$A$2:$T$192,9,FALSE)</f>
        <v>-33.918553803340501</v>
      </c>
      <c r="I152" s="7">
        <f t="shared" si="24"/>
        <v>0.82856139793674155</v>
      </c>
      <c r="J152">
        <f>VLOOKUP($A152,'MP2-CCD'!$A$2:$T$192,9,FALSE)</f>
        <v>-16.7052118188417</v>
      </c>
      <c r="K152" s="7">
        <f t="shared" si="25"/>
        <v>0.40807440487293667</v>
      </c>
      <c r="L152">
        <f>VLOOKUP($A152,'MP2-CCT'!$A$2:$T$192,9,FALSE)</f>
        <v>-32.589195680829697</v>
      </c>
      <c r="M152" s="7">
        <f t="shared" si="26"/>
        <v>0.79608787825980187</v>
      </c>
      <c r="N152">
        <f>VLOOKUP($A152,'MP2-JCCD'!$A$2:$T$192,9,FALSE)</f>
        <v>-19.366877266166199</v>
      </c>
      <c r="O152" s="7">
        <f t="shared" si="27"/>
        <v>0.47309348725073286</v>
      </c>
      <c r="P152">
        <f>VLOOKUP($A152,'MP2-ACCD'!$A$2:$T$192,9,FALSE)</f>
        <v>-31.413625708889299</v>
      </c>
      <c r="Q152" s="7">
        <f t="shared" si="28"/>
        <v>0.76737109083511335</v>
      </c>
      <c r="R152">
        <f>VLOOKUP($A152,'MP2-MCCT'!$A$2:$T$192,9,FALSE)</f>
        <v>-32.396415916586903</v>
      </c>
      <c r="S152" s="7">
        <f t="shared" si="29"/>
        <v>0.79137866005783974</v>
      </c>
      <c r="T152">
        <f>VLOOKUP($A152,'MP2-JCCT'!$A$2:$T$192,9,FALSE)</f>
        <v>-34.4288366780495</v>
      </c>
      <c r="U152" s="7">
        <f t="shared" si="30"/>
        <v>0.84102657243868117</v>
      </c>
      <c r="V152">
        <f>VLOOKUP($A152,'MP2-ACCQ'!$A$2:$T$192,9,FALSE)</f>
        <v>-39.449097125682599</v>
      </c>
      <c r="W152" s="7">
        <f t="shared" si="31"/>
        <v>0.96366134155692562</v>
      </c>
      <c r="X152">
        <f>VLOOKUP($A152,'MP2-CBS(TQ)-kJ'!$A$2:$N$192,3,FALSE)</f>
        <v>-40.692305915602972</v>
      </c>
      <c r="Y152" s="7">
        <f t="shared" si="32"/>
        <v>0.99403040796453346</v>
      </c>
    </row>
    <row r="153" spans="1:25" x14ac:dyDescent="0.25">
      <c r="A153" s="3" t="s">
        <v>146</v>
      </c>
      <c r="B153" s="3">
        <f>VLOOKUP($A153,'delta-CCSD(T)-fno-kJ'!$A$2:$I$192,3,FALSE)</f>
        <v>-0.57799475914800003</v>
      </c>
      <c r="C153">
        <f>VLOOKUP($A153,'CCSD(T)-CBS'!$A$2:$I$192,2,FALSE)</f>
        <v>-30.02732800225715</v>
      </c>
      <c r="D153">
        <f>VLOOKUP($A153,'MP2-KSVP'!$A$2:$T$192,9,FALSE)</f>
        <v>-11.555324958344601</v>
      </c>
      <c r="E153" s="7">
        <f t="shared" si="22"/>
        <v>0.38482694688904684</v>
      </c>
      <c r="F153">
        <f>VLOOKUP($A153,'MP2-KTZVP'!$A$2:$T$192,9,FALSE)</f>
        <v>-22.389340033071399</v>
      </c>
      <c r="G153" s="7">
        <f t="shared" si="23"/>
        <v>0.74563211323326517</v>
      </c>
      <c r="H153">
        <f>VLOOKUP($A153,'MP2-KTZVPP'!$A$2:$T$192,9,FALSE)</f>
        <v>-25.6443054864822</v>
      </c>
      <c r="I153" s="7">
        <f t="shared" si="24"/>
        <v>0.8540322164048203</v>
      </c>
      <c r="J153">
        <f>VLOOKUP($A153,'MP2-CCD'!$A$2:$T$192,9,FALSE)</f>
        <v>-13.667247467397599</v>
      </c>
      <c r="K153" s="7">
        <f t="shared" si="25"/>
        <v>0.45516029486107568</v>
      </c>
      <c r="L153">
        <f>VLOOKUP($A153,'MP2-CCT'!$A$2:$T$192,9,FALSE)</f>
        <v>-25.298543683555</v>
      </c>
      <c r="M153" s="7">
        <f t="shared" si="26"/>
        <v>0.84251731228477311</v>
      </c>
      <c r="N153">
        <f>VLOOKUP($A153,'MP2-JCCD'!$A$2:$T$192,9,FALSE)</f>
        <v>-11.9425988241585</v>
      </c>
      <c r="O153" s="7">
        <f t="shared" si="27"/>
        <v>0.3977243270949975</v>
      </c>
      <c r="P153">
        <f>VLOOKUP($A153,'MP2-ACCD'!$A$2:$T$192,9,FALSE)</f>
        <v>-19.180589125529</v>
      </c>
      <c r="Q153" s="7">
        <f t="shared" si="28"/>
        <v>0.63877109292199419</v>
      </c>
      <c r="R153">
        <f>VLOOKUP($A153,'MP2-MCCT'!$A$2:$T$192,9,FALSE)</f>
        <v>-23.516585541384401</v>
      </c>
      <c r="S153" s="7">
        <f t="shared" si="29"/>
        <v>0.78317276647514766</v>
      </c>
      <c r="T153">
        <f>VLOOKUP($A153,'MP2-JCCT'!$A$2:$T$192,9,FALSE)</f>
        <v>-23.9516977651252</v>
      </c>
      <c r="U153" s="7">
        <f t="shared" si="30"/>
        <v>0.7976633073487176</v>
      </c>
      <c r="V153">
        <f>VLOOKUP($A153,'MP2-ACCQ'!$A$2:$T$192,9,FALSE)</f>
        <v>-28.139510170421701</v>
      </c>
      <c r="W153" s="7">
        <f t="shared" si="31"/>
        <v>0.93713000931373114</v>
      </c>
      <c r="X153">
        <f>VLOOKUP($A153,'MP2-CBS(TQ)-kJ'!$A$2:$N$192,3,FALSE)</f>
        <v>-29.449333243109802</v>
      </c>
      <c r="Y153" s="7">
        <f t="shared" si="32"/>
        <v>0.98075104254684597</v>
      </c>
    </row>
    <row r="154" spans="1:25" x14ac:dyDescent="0.25">
      <c r="A154" s="3" t="s">
        <v>147</v>
      </c>
      <c r="B154" s="3">
        <f>VLOOKUP($A154,'delta-CCSD(T)-fno-kJ'!$A$2:$I$192,3,FALSE)</f>
        <v>-0.12903365790900001</v>
      </c>
      <c r="C154">
        <f>VLOOKUP($A154,'CCSD(T)-CBS'!$A$2:$I$192,2,FALSE)</f>
        <v>-34.211679119890846</v>
      </c>
      <c r="D154">
        <f>VLOOKUP($A154,'MP2-KSVP'!$A$2:$T$192,9,FALSE)</f>
        <v>-12.4008193287914</v>
      </c>
      <c r="E154" s="7">
        <f t="shared" si="22"/>
        <v>0.36247327368335741</v>
      </c>
      <c r="F154">
        <f>VLOOKUP($A154,'MP2-KTZVP'!$A$2:$T$192,9,FALSE)</f>
        <v>-25.9386814020693</v>
      </c>
      <c r="G154" s="7">
        <f t="shared" si="23"/>
        <v>0.75818206148754674</v>
      </c>
      <c r="H154">
        <f>VLOOKUP($A154,'MP2-KTZVPP'!$A$2:$T$192,9,FALSE)</f>
        <v>-29.1887022524221</v>
      </c>
      <c r="I154" s="7">
        <f t="shared" si="24"/>
        <v>0.85317946979841863</v>
      </c>
      <c r="J154">
        <f>VLOOKUP($A154,'MP2-CCD'!$A$2:$T$192,9,FALSE)</f>
        <v>-14.7173414944107</v>
      </c>
      <c r="K154" s="7">
        <f t="shared" si="25"/>
        <v>0.43018471682829396</v>
      </c>
      <c r="L154">
        <f>VLOOKUP($A154,'MP2-CCT'!$A$2:$T$192,9,FALSE)</f>
        <v>-28.496258712478198</v>
      </c>
      <c r="M154" s="7">
        <f t="shared" si="26"/>
        <v>0.83293949451052596</v>
      </c>
      <c r="N154">
        <f>VLOOKUP($A154,'MP2-JCCD'!$A$2:$T$192,9,FALSE)</f>
        <v>-14.345863645109301</v>
      </c>
      <c r="O154" s="7">
        <f t="shared" si="27"/>
        <v>0.41932649943418127</v>
      </c>
      <c r="P154">
        <f>VLOOKUP($A154,'MP2-ACCD'!$A$2:$T$192,9,FALSE)</f>
        <v>-23.492971927207101</v>
      </c>
      <c r="Q154" s="7">
        <f t="shared" si="28"/>
        <v>0.68669450116373176</v>
      </c>
      <c r="R154">
        <f>VLOOKUP($A154,'MP2-MCCT'!$A$2:$T$192,9,FALSE)</f>
        <v>-27.2195505677984</v>
      </c>
      <c r="S154" s="7">
        <f t="shared" si="29"/>
        <v>0.79562159087283191</v>
      </c>
      <c r="T154">
        <f>VLOOKUP($A154,'MP2-JCCT'!$A$2:$T$192,9,FALSE)</f>
        <v>-28.204218804579501</v>
      </c>
      <c r="U154" s="7">
        <f t="shared" si="30"/>
        <v>0.82440323100602864</v>
      </c>
      <c r="V154">
        <f>VLOOKUP($A154,'MP2-ACCQ'!$A$2:$T$192,9,FALSE)</f>
        <v>-32.724629859876202</v>
      </c>
      <c r="W154" s="7">
        <f t="shared" si="31"/>
        <v>0.95653387093911846</v>
      </c>
      <c r="X154">
        <f>VLOOKUP($A154,'MP2-CBS(TQ)-kJ'!$A$2:$N$192,3,FALSE)</f>
        <v>-34.082645461983269</v>
      </c>
      <c r="Y154" s="7">
        <f t="shared" si="32"/>
        <v>0.99622837401650488</v>
      </c>
    </row>
    <row r="155" spans="1:25" x14ac:dyDescent="0.25">
      <c r="A155" s="3" t="s">
        <v>148</v>
      </c>
      <c r="B155" s="3">
        <f>VLOOKUP($A155,'delta-CCSD(T)-fno-kJ'!$A$2:$I$192,3,FALSE)</f>
        <v>-0.17784413149600001</v>
      </c>
      <c r="C155">
        <f>VLOOKUP($A155,'CCSD(T)-CBS'!$A$2:$I$192,2,FALSE)</f>
        <v>-40.196138561439284</v>
      </c>
      <c r="D155">
        <f>VLOOKUP($A155,'MP2-KSVP'!$A$2:$T$192,9,FALSE)</f>
        <v>-14.3567339508283</v>
      </c>
      <c r="E155" s="7">
        <f t="shared" si="22"/>
        <v>0.35716699326439566</v>
      </c>
      <c r="F155">
        <f>VLOOKUP($A155,'MP2-KTZVP'!$A$2:$T$192,9,FALSE)</f>
        <v>-31.674854453699599</v>
      </c>
      <c r="G155" s="7">
        <f t="shared" si="23"/>
        <v>0.78800739541896514</v>
      </c>
      <c r="H155">
        <f>VLOOKUP($A155,'MP2-KTZVPP'!$A$2:$T$192,9,FALSE)</f>
        <v>-33.760959098203102</v>
      </c>
      <c r="I155" s="7">
        <f t="shared" si="24"/>
        <v>0.83990553089073239</v>
      </c>
      <c r="J155">
        <f>VLOOKUP($A155,'MP2-CCD'!$A$2:$T$192,9,FALSE)</f>
        <v>-16.895342265993101</v>
      </c>
      <c r="K155" s="7">
        <f t="shared" si="25"/>
        <v>0.42032252028808154</v>
      </c>
      <c r="L155">
        <f>VLOOKUP($A155,'MP2-CCT'!$A$2:$T$192,9,FALSE)</f>
        <v>-32.327079082493597</v>
      </c>
      <c r="M155" s="7">
        <f t="shared" si="26"/>
        <v>0.8042334472770829</v>
      </c>
      <c r="N155">
        <f>VLOOKUP($A155,'MP2-JCCD'!$A$2:$T$192,9,FALSE)</f>
        <v>-19.394660281524299</v>
      </c>
      <c r="O155" s="7">
        <f t="shared" si="27"/>
        <v>0.48250058278309021</v>
      </c>
      <c r="P155">
        <f>VLOOKUP($A155,'MP2-ACCD'!$A$2:$T$192,9,FALSE)</f>
        <v>-31.519177431988702</v>
      </c>
      <c r="Q155" s="7">
        <f t="shared" si="28"/>
        <v>0.78413446067243608</v>
      </c>
      <c r="R155">
        <f>VLOOKUP($A155,'MP2-MCCT'!$A$2:$T$192,9,FALSE)</f>
        <v>-32.094513083839999</v>
      </c>
      <c r="S155" s="7">
        <f t="shared" si="29"/>
        <v>0.79844766767295183</v>
      </c>
      <c r="T155">
        <f>VLOOKUP($A155,'MP2-JCCT'!$A$2:$T$192,9,FALSE)</f>
        <v>-34.257990351968701</v>
      </c>
      <c r="U155" s="7">
        <f t="shared" si="30"/>
        <v>0.85227068017008156</v>
      </c>
      <c r="V155">
        <f>VLOOKUP($A155,'MP2-ACCQ'!$A$2:$T$192,9,FALSE)</f>
        <v>-38.872073475797002</v>
      </c>
      <c r="W155" s="7">
        <f t="shared" si="31"/>
        <v>0.96705989348657295</v>
      </c>
      <c r="X155">
        <f>VLOOKUP($A155,'MP2-CBS(TQ)-kJ'!$A$2:$N$192,3,FALSE)</f>
        <v>-40.018294429942785</v>
      </c>
      <c r="Y155" s="7">
        <f t="shared" si="32"/>
        <v>0.99557559163986198</v>
      </c>
    </row>
    <row r="156" spans="1:25" x14ac:dyDescent="0.25">
      <c r="A156" s="3" t="s">
        <v>149</v>
      </c>
      <c r="B156" s="3">
        <f>VLOOKUP($A156,'delta-CCSD(T)-fno-kJ'!$A$2:$I$192,3,FALSE)</f>
        <v>7.3105840505139996</v>
      </c>
      <c r="C156">
        <f>VLOOKUP($A156,'CCSD(T)-CBS'!$A$2:$I$192,2,FALSE)</f>
        <v>-57.893423932747282</v>
      </c>
      <c r="D156">
        <f>VLOOKUP($A156,'MP2-KSVP'!$A$2:$T$192,9,FALSE)</f>
        <v>-42.073238753351603</v>
      </c>
      <c r="E156" s="7">
        <f t="shared" si="22"/>
        <v>0.72673605904232885</v>
      </c>
      <c r="F156">
        <f>VLOOKUP($A156,'MP2-KTZVP'!$A$2:$T$192,9,FALSE)</f>
        <v>-56.161668302801097</v>
      </c>
      <c r="G156" s="7">
        <f t="shared" si="23"/>
        <v>0.97008717895217422</v>
      </c>
      <c r="H156">
        <f>VLOOKUP($A156,'MP2-KTZVPP'!$A$2:$T$192,9,FALSE)</f>
        <v>-58.182920363800903</v>
      </c>
      <c r="I156" s="7">
        <f t="shared" si="24"/>
        <v>1.005000506299125</v>
      </c>
      <c r="J156">
        <f>VLOOKUP($A156,'MP2-CCD'!$A$2:$T$192,9,FALSE)</f>
        <v>-44.142313546554199</v>
      </c>
      <c r="K156" s="7">
        <f t="shared" si="25"/>
        <v>0.76247543413277374</v>
      </c>
      <c r="L156">
        <f>VLOOKUP($A156,'MP2-CCT'!$A$2:$T$192,9,FALSE)</f>
        <v>-57.432896824124199</v>
      </c>
      <c r="M156" s="7">
        <f t="shared" si="26"/>
        <v>0.99204526045724883</v>
      </c>
      <c r="N156">
        <f>VLOOKUP($A156,'MP2-JCCD'!$A$2:$T$192,9,FALSE)</f>
        <v>-46.482956492518902</v>
      </c>
      <c r="O156" s="7">
        <f t="shared" si="27"/>
        <v>0.80290563823823047</v>
      </c>
      <c r="P156">
        <f>VLOOKUP($A156,'MP2-ACCD'!$A$2:$T$192,9,FALSE)</f>
        <v>-56.769428030293497</v>
      </c>
      <c r="Q156" s="7">
        <f t="shared" si="28"/>
        <v>0.98058508503902808</v>
      </c>
      <c r="R156">
        <f>VLOOKUP($A156,'MP2-MCCT'!$A$2:$T$192,9,FALSE)</f>
        <v>-57.502136580727502</v>
      </c>
      <c r="S156" s="7">
        <f t="shared" si="29"/>
        <v>0.99324124701150296</v>
      </c>
      <c r="T156">
        <f>VLOOKUP($A156,'MP2-JCCT'!$A$2:$T$192,9,FALSE)</f>
        <v>-60.052294835156999</v>
      </c>
      <c r="U156" s="7">
        <f t="shared" si="30"/>
        <v>1.0372904339691085</v>
      </c>
      <c r="V156">
        <f>VLOOKUP($A156,'MP2-ACCQ'!$A$2:$T$192,9,FALSE)</f>
        <v>-64.223400671392895</v>
      </c>
      <c r="W156" s="7">
        <f t="shared" si="31"/>
        <v>1.109338441374601</v>
      </c>
      <c r="X156">
        <f>VLOOKUP($A156,'MP2-CBS(TQ)-kJ'!$A$2:$N$192,3,FALSE)</f>
        <v>-65.204007983262073</v>
      </c>
      <c r="Y156" s="7">
        <f t="shared" si="32"/>
        <v>1.1262765881494112</v>
      </c>
    </row>
    <row r="157" spans="1:25" x14ac:dyDescent="0.25">
      <c r="A157" s="3" t="s">
        <v>150</v>
      </c>
      <c r="B157" s="3">
        <f>VLOOKUP($A157,'delta-CCSD(T)-fno-kJ'!$A$2:$I$192,3,FALSE)</f>
        <v>7.7495921595560002</v>
      </c>
      <c r="C157">
        <f>VLOOKUP($A157,'CCSD(T)-CBS'!$A$2:$I$192,2,FALSE)</f>
        <v>-60.965359982600603</v>
      </c>
      <c r="D157">
        <f>VLOOKUP($A157,'MP2-KSVP'!$A$2:$T$192,9,FALSE)</f>
        <v>-43.687575899924902</v>
      </c>
      <c r="E157" s="7">
        <f t="shared" si="22"/>
        <v>0.71659670200246917</v>
      </c>
      <c r="F157">
        <f>VLOOKUP($A157,'MP2-KTZVP'!$A$2:$T$192,9,FALSE)</f>
        <v>-58.987134546554401</v>
      </c>
      <c r="G157" s="7">
        <f t="shared" si="23"/>
        <v>0.9675516484014729</v>
      </c>
      <c r="H157">
        <f>VLOOKUP($A157,'MP2-KTZVPP'!$A$2:$T$192,9,FALSE)</f>
        <v>-61.124329061978401</v>
      </c>
      <c r="I157" s="7">
        <f t="shared" si="24"/>
        <v>1.0026075312181075</v>
      </c>
      <c r="J157">
        <f>VLOOKUP($A157,'MP2-CCD'!$A$2:$T$192,9,FALSE)</f>
        <v>-45.966699934670302</v>
      </c>
      <c r="K157" s="7">
        <f t="shared" si="25"/>
        <v>0.75398062027008628</v>
      </c>
      <c r="L157">
        <f>VLOOKUP($A157,'MP2-CCT'!$A$2:$T$192,9,FALSE)</f>
        <v>-60.278563411996402</v>
      </c>
      <c r="M157" s="7">
        <f t="shared" si="26"/>
        <v>0.98873464257735522</v>
      </c>
      <c r="N157">
        <f>VLOOKUP($A157,'MP2-JCCD'!$A$2:$T$192,9,FALSE)</f>
        <v>-48.553993781012601</v>
      </c>
      <c r="O157" s="7">
        <f t="shared" si="27"/>
        <v>0.79641937314681355</v>
      </c>
      <c r="P157">
        <f>VLOOKUP($A157,'MP2-ACCD'!$A$2:$T$192,9,FALSE)</f>
        <v>-60.066428920899497</v>
      </c>
      <c r="Q157" s="7">
        <f t="shared" si="28"/>
        <v>0.98525505201711827</v>
      </c>
      <c r="R157">
        <f>VLOOKUP($A157,'MP2-MCCT'!$A$2:$T$192,9,FALSE)</f>
        <v>-60.4272857503911</v>
      </c>
      <c r="S157" s="7">
        <f t="shared" si="29"/>
        <v>0.99117409899058961</v>
      </c>
      <c r="T157">
        <f>VLOOKUP($A157,'MP2-JCCT'!$A$2:$T$192,9,FALSE)</f>
        <v>-63.233280627486302</v>
      </c>
      <c r="U157" s="7">
        <f t="shared" si="30"/>
        <v>1.0372001517834548</v>
      </c>
      <c r="V157">
        <f>VLOOKUP($A157,'MP2-ACCQ'!$A$2:$T$192,9,FALSE)</f>
        <v>-67.695188575411393</v>
      </c>
      <c r="W157" s="7">
        <f t="shared" si="31"/>
        <v>1.1103877446919279</v>
      </c>
      <c r="X157">
        <f>VLOOKUP($A157,'MP2-CBS(TQ)-kJ'!$A$2:$N$192,3,FALSE)</f>
        <v>-68.714952142157216</v>
      </c>
      <c r="Y157" s="7">
        <f t="shared" si="32"/>
        <v>1.1271146789220687</v>
      </c>
    </row>
    <row r="158" spans="1:25" x14ac:dyDescent="0.25">
      <c r="A158" s="3" t="s">
        <v>151</v>
      </c>
      <c r="B158" s="3">
        <f>VLOOKUP($A158,'delta-CCSD(T)-fno-kJ'!$A$2:$I$192,3,FALSE)</f>
        <v>0</v>
      </c>
      <c r="C158">
        <f>VLOOKUP($A158,'CCSD(T)-CBS'!$A$2:$I$192,2,FALSE)</f>
        <v>428.54120365890321</v>
      </c>
      <c r="D158">
        <f>VLOOKUP($A158,'MP2-KSVP'!$A$2:$T$192,9,FALSE)</f>
        <v>-40.4365563116489</v>
      </c>
      <c r="E158" s="7">
        <f t="shared" si="22"/>
        <v>-9.4358619349551087E-2</v>
      </c>
      <c r="F158">
        <f>VLOOKUP($A158,'MP2-KTZVP'!$A$2:$T$192,9,FALSE)</f>
        <v>-55.295784015350002</v>
      </c>
      <c r="G158" s="7">
        <f t="shared" si="23"/>
        <v>-0.12903259603331541</v>
      </c>
      <c r="H158">
        <f>VLOOKUP($A158,'MP2-KTZVPP'!$A$2:$T$192,9,FALSE)</f>
        <v>-56.843741301355102</v>
      </c>
      <c r="I158" s="7">
        <f t="shared" si="24"/>
        <v>-0.13264475111382709</v>
      </c>
      <c r="J158">
        <f>VLOOKUP($A158,'MP2-CCD'!$A$2:$T$192,9,FALSE)</f>
        <v>-42.605302777608799</v>
      </c>
      <c r="K158" s="7">
        <f t="shared" si="25"/>
        <v>-9.9419384679566153E-2</v>
      </c>
      <c r="L158">
        <f>VLOOKUP($A158,'MP2-CCT'!$A$2:$T$192,9,FALSE)</f>
        <v>-55.956762002415502</v>
      </c>
      <c r="M158" s="7">
        <f t="shared" si="26"/>
        <v>-0.13057498677992749</v>
      </c>
      <c r="N158">
        <f>VLOOKUP($A158,'MP2-JCCD'!$A$2:$T$192,9,FALSE)</f>
        <v>-45.07375994929</v>
      </c>
      <c r="O158" s="7">
        <f t="shared" si="27"/>
        <v>-0.10517952431282757</v>
      </c>
      <c r="P158">
        <f>VLOOKUP($A158,'MP2-ACCD'!$A$2:$T$192,9,FALSE)</f>
        <v>-55.936313124235298</v>
      </c>
      <c r="Q158" s="7">
        <f t="shared" si="28"/>
        <v>-0.13052726936557943</v>
      </c>
      <c r="R158">
        <f>VLOOKUP($A158,'MP2-MCCT'!$A$2:$T$192,9,FALSE)</f>
        <v>-56.175082979610103</v>
      </c>
      <c r="S158" s="7">
        <f t="shared" si="29"/>
        <v>-0.13108443832234762</v>
      </c>
      <c r="T158">
        <f>VLOOKUP($A158,'MP2-JCCT'!$A$2:$T$192,9,FALSE)</f>
        <v>-59.0758305603675</v>
      </c>
      <c r="U158" s="7">
        <f t="shared" si="30"/>
        <v>-0.13785332671858744</v>
      </c>
      <c r="V158">
        <f>VLOOKUP($A158,'MP2-ACCQ'!$A$2:$T$192,9,FALSE)</f>
        <v>-63.167327216751801</v>
      </c>
      <c r="W158" s="7">
        <f t="shared" si="31"/>
        <v>-0.14740082558555967</v>
      </c>
      <c r="X158">
        <f>VLOOKUP($A158,'MP2-CBS(TQ)-kJ'!$A$2:$N$192,3,FALSE)</f>
        <v>-64.134090467952248</v>
      </c>
      <c r="Y158" s="7">
        <f t="shared" si="32"/>
        <v>-0.14965676560473679</v>
      </c>
    </row>
    <row r="159" spans="1:25" x14ac:dyDescent="0.25">
      <c r="A159" s="3" t="s">
        <v>152</v>
      </c>
      <c r="B159" s="3">
        <f>VLOOKUP($A159,'delta-CCSD(T)-fno-kJ'!$A$2:$I$192,3,FALSE)</f>
        <v>1.3413838605299999</v>
      </c>
      <c r="C159">
        <f>VLOOKUP($A159,'CCSD(T)-CBS'!$A$2:$I$192,2,FALSE)</f>
        <v>-50.466389601930132</v>
      </c>
      <c r="D159">
        <f>VLOOKUP($A159,'MP2-KSVP'!$A$2:$T$192,9,FALSE)</f>
        <v>-23.703609319105102</v>
      </c>
      <c r="E159" s="7">
        <f t="shared" si="22"/>
        <v>0.46969100635244443</v>
      </c>
      <c r="F159">
        <f>VLOOKUP($A159,'MP2-KTZVP'!$A$2:$T$192,9,FALSE)</f>
        <v>-40.881102418761998</v>
      </c>
      <c r="G159" s="7">
        <f t="shared" si="23"/>
        <v>0.81006592191802962</v>
      </c>
      <c r="H159">
        <f>VLOOKUP($A159,'MP2-KTZVPP'!$A$2:$T$192,9,FALSE)</f>
        <v>-43.184669559568199</v>
      </c>
      <c r="I159" s="7">
        <f t="shared" si="24"/>
        <v>0.85571149234572075</v>
      </c>
      <c r="J159">
        <f>VLOOKUP($A159,'MP2-CCD'!$A$2:$T$192,9,FALSE)</f>
        <v>-24.727520930641798</v>
      </c>
      <c r="K159" s="7">
        <f t="shared" si="25"/>
        <v>0.48997998718925739</v>
      </c>
      <c r="L159">
        <f>VLOOKUP($A159,'MP2-CCT'!$A$2:$T$192,9,FALSE)</f>
        <v>-42.355144571353598</v>
      </c>
      <c r="M159" s="7">
        <f t="shared" si="26"/>
        <v>0.83927431515199347</v>
      </c>
      <c r="N159">
        <f>VLOOKUP($A159,'MP2-JCCD'!$A$2:$T$192,9,FALSE)</f>
        <v>-27.394114862963601</v>
      </c>
      <c r="O159" s="7">
        <f t="shared" si="27"/>
        <v>0.54281899456338145</v>
      </c>
      <c r="P159">
        <f>VLOOKUP($A159,'MP2-ACCD'!$A$2:$T$192,9,FALSE)</f>
        <v>-43.435741916765799</v>
      </c>
      <c r="Q159" s="7">
        <f t="shared" si="28"/>
        <v>0.86068653334187717</v>
      </c>
      <c r="R159">
        <f>VLOOKUP($A159,'MP2-MCCT'!$A$2:$T$192,9,FALSE)</f>
        <v>-42.085617908385402</v>
      </c>
      <c r="S159" s="7">
        <f t="shared" si="29"/>
        <v>0.83393359898239683</v>
      </c>
      <c r="T159">
        <f>VLOOKUP($A159,'MP2-JCCT'!$A$2:$T$192,9,FALSE)</f>
        <v>-46.002978323990803</v>
      </c>
      <c r="U159" s="7">
        <f t="shared" si="30"/>
        <v>0.91155675464113994</v>
      </c>
      <c r="V159">
        <f>VLOOKUP($A159,'MP2-ACCQ'!$A$2:$T$192,9,FALSE)</f>
        <v>-50.720562087671802</v>
      </c>
      <c r="W159" s="7">
        <f t="shared" si="31"/>
        <v>1.0050364705647965</v>
      </c>
      <c r="X159">
        <f>VLOOKUP($A159,'MP2-CBS(TQ)-kJ'!$A$2:$N$192,3,FALSE)</f>
        <v>-51.807773462459984</v>
      </c>
      <c r="Y159" s="7">
        <f t="shared" si="32"/>
        <v>1.0265797468594533</v>
      </c>
    </row>
    <row r="160" spans="1:25" x14ac:dyDescent="0.25">
      <c r="A160" s="3" t="s">
        <v>153</v>
      </c>
      <c r="B160" s="3">
        <f>VLOOKUP($A160,'delta-CCSD(T)-fno-kJ'!$A$2:$I$192,3,FALSE)</f>
        <v>0</v>
      </c>
      <c r="C160">
        <f>VLOOKUP($A160,'CCSD(T)-CBS'!$A$2:$I$192,2,FALSE)</f>
        <v>482.73690986828433</v>
      </c>
      <c r="D160">
        <f>VLOOKUP($A160,'MP2-KSVP'!$A$2:$T$192,9,FALSE)</f>
        <v>-19.6168638538945</v>
      </c>
      <c r="E160" s="7">
        <f t="shared" si="22"/>
        <v>-4.0636759802035849E-2</v>
      </c>
      <c r="F160">
        <f>VLOOKUP($A160,'MP2-KTZVP'!$A$2:$T$192,9,FALSE)</f>
        <v>-34.602510805688198</v>
      </c>
      <c r="G160" s="7">
        <f t="shared" si="23"/>
        <v>-7.1679853142221001E-2</v>
      </c>
      <c r="H160">
        <f>VLOOKUP($A160,'MP2-KTZVPP'!$A$2:$T$192,9,FALSE)</f>
        <v>-36.111898413050497</v>
      </c>
      <c r="I160" s="7">
        <f t="shared" si="24"/>
        <v>-7.4806582374038269E-2</v>
      </c>
      <c r="J160">
        <f>VLOOKUP($A160,'MP2-CCD'!$A$2:$T$192,9,FALSE)</f>
        <v>-20.2230144406962</v>
      </c>
      <c r="K160" s="7">
        <f t="shared" si="25"/>
        <v>-4.1892413915923868E-2</v>
      </c>
      <c r="L160">
        <f>VLOOKUP($A160,'MP2-CCT'!$A$2:$T$192,9,FALSE)</f>
        <v>-35.451183195664498</v>
      </c>
      <c r="M160" s="7">
        <f t="shared" si="26"/>
        <v>-7.3437896442054576E-2</v>
      </c>
      <c r="N160">
        <f>VLOOKUP($A160,'MP2-JCCD'!$A$2:$T$192,9,FALSE)</f>
        <v>-22.2362029992298</v>
      </c>
      <c r="O160" s="7">
        <f t="shared" si="27"/>
        <v>-4.606277776708019E-2</v>
      </c>
      <c r="P160">
        <f>VLOOKUP($A160,'MP2-ACCD'!$A$2:$T$192,9,FALSE)</f>
        <v>-36.6586595704768</v>
      </c>
      <c r="Q160" s="7">
        <f t="shared" si="28"/>
        <v>-7.5939209994278625E-2</v>
      </c>
      <c r="R160">
        <f>VLOOKUP($A160,'MP2-MCCT'!$A$2:$T$192,9,FALSE)</f>
        <v>-35.029902890754101</v>
      </c>
      <c r="S160" s="7">
        <f t="shared" si="29"/>
        <v>-7.2565205134846794E-2</v>
      </c>
      <c r="T160">
        <f>VLOOKUP($A160,'MP2-JCCT'!$A$2:$T$192,9,FALSE)</f>
        <v>-38.756168059394902</v>
      </c>
      <c r="U160" s="7">
        <f t="shared" si="30"/>
        <v>-8.0284244413731679E-2</v>
      </c>
      <c r="V160">
        <f>VLOOKUP($A160,'MP2-ACCQ'!$A$2:$T$192,9,FALSE)</f>
        <v>-43.0299585662003</v>
      </c>
      <c r="W160" s="7">
        <f t="shared" si="31"/>
        <v>-8.9137494329864078E-2</v>
      </c>
      <c r="X160">
        <f>VLOOKUP($A160,'MP2-CBS(TQ)-kJ'!$A$2:$N$192,3,FALSE)</f>
        <v>-44.046128808086813</v>
      </c>
      <c r="Y160" s="7">
        <f t="shared" si="32"/>
        <v>-9.1242513070121115E-2</v>
      </c>
    </row>
    <row r="161" spans="1:25" x14ac:dyDescent="0.25">
      <c r="A161" s="3" t="s">
        <v>154</v>
      </c>
      <c r="B161" s="3">
        <f>VLOOKUP($A161,'delta-CCSD(T)-fno-kJ'!$A$2:$I$192,3,FALSE)</f>
        <v>0</v>
      </c>
      <c r="C161">
        <f>VLOOKUP($A161,'CCSD(T)-CBS'!$A$2:$I$192,2,FALSE)</f>
        <v>465.07969916277034</v>
      </c>
      <c r="D161">
        <f>VLOOKUP($A161,'MP2-KSVP'!$A$2:$T$192,9,FALSE)</f>
        <v>-18.750675561769899</v>
      </c>
      <c r="E161" s="7">
        <f t="shared" si="22"/>
        <v>-4.0317123270537485E-2</v>
      </c>
      <c r="F161">
        <f>VLOOKUP($A161,'MP2-KTZVP'!$A$2:$T$192,9,FALSE)</f>
        <v>-30.388233880977701</v>
      </c>
      <c r="G161" s="7">
        <f t="shared" si="23"/>
        <v>-6.5339841613560337E-2</v>
      </c>
      <c r="H161">
        <f>VLOOKUP($A161,'MP2-KTZVPP'!$A$2:$T$192,9,FALSE)</f>
        <v>-32.160447452693901</v>
      </c>
      <c r="I161" s="7">
        <f t="shared" si="24"/>
        <v>-6.9150400481011468E-2</v>
      </c>
      <c r="J161">
        <f>VLOOKUP($A161,'MP2-CCD'!$A$2:$T$192,9,FALSE)</f>
        <v>-18.381145593862801</v>
      </c>
      <c r="K161" s="7">
        <f t="shared" si="25"/>
        <v>-3.9522571350571245E-2</v>
      </c>
      <c r="L161">
        <f>VLOOKUP($A161,'MP2-CCT'!$A$2:$T$192,9,FALSE)</f>
        <v>-31.997582983357098</v>
      </c>
      <c r="M161" s="7">
        <f t="shared" si="26"/>
        <v>-6.8800214330917209E-2</v>
      </c>
      <c r="N161">
        <f>VLOOKUP($A161,'MP2-JCCD'!$A$2:$T$192,9,FALSE)</f>
        <v>-19.882282025637199</v>
      </c>
      <c r="O161" s="7">
        <f t="shared" si="27"/>
        <v>-4.2750268526940631E-2</v>
      </c>
      <c r="P161">
        <f>VLOOKUP($A161,'MP2-ACCD'!$A$2:$T$192,9,FALSE)</f>
        <v>-34.220734943642597</v>
      </c>
      <c r="Q161" s="7">
        <f t="shared" si="28"/>
        <v>-7.3580366989241336E-2</v>
      </c>
      <c r="R161">
        <f>VLOOKUP($A161,'MP2-MCCT'!$A$2:$T$192,9,FALSE)</f>
        <v>-31.566790229075099</v>
      </c>
      <c r="S161" s="7">
        <f t="shared" si="29"/>
        <v>-6.787393706046764E-2</v>
      </c>
      <c r="T161">
        <f>VLOOKUP($A161,'MP2-JCCT'!$A$2:$T$192,9,FALSE)</f>
        <v>-36.023588687868603</v>
      </c>
      <c r="U161" s="7">
        <f t="shared" si="30"/>
        <v>-7.7456807408961811E-2</v>
      </c>
      <c r="V161">
        <f>VLOOKUP($A161,'MP2-ACCQ'!$A$2:$T$192,9,FALSE)</f>
        <v>-39.631824731013701</v>
      </c>
      <c r="W161" s="7">
        <f t="shared" si="31"/>
        <v>-8.5215125068581435E-2</v>
      </c>
      <c r="X161">
        <f>VLOOKUP($A161,'MP2-CBS(TQ)-kJ'!$A$2:$N$192,3,FALSE)</f>
        <v>-40.380919130897226</v>
      </c>
      <c r="Y161" s="7">
        <f t="shared" si="32"/>
        <v>-8.6825804703130158E-2</v>
      </c>
    </row>
    <row r="162" spans="1:25" x14ac:dyDescent="0.25">
      <c r="A162" s="3" t="s">
        <v>155</v>
      </c>
      <c r="B162" s="3">
        <f>VLOOKUP($A162,'delta-CCSD(T)-fno-kJ'!$A$2:$I$192,3,FALSE)</f>
        <v>-1.994442641364</v>
      </c>
      <c r="C162">
        <f>VLOOKUP($A162,'CCSD(T)-CBS'!$A$2:$I$192,2,FALSE)</f>
        <v>-36.416446834319686</v>
      </c>
      <c r="D162">
        <f>VLOOKUP($A162,'MP2-KSVP'!$A$2:$T$192,9,FALSE)</f>
        <v>-16.6885008718242</v>
      </c>
      <c r="E162" s="7">
        <f t="shared" si="22"/>
        <v>0.45826823654021559</v>
      </c>
      <c r="F162">
        <f>VLOOKUP($A162,'MP2-KTZVP'!$A$2:$T$192,9,FALSE)</f>
        <v>-26.043296537499501</v>
      </c>
      <c r="G162" s="7">
        <f t="shared" si="23"/>
        <v>0.71515204808382637</v>
      </c>
      <c r="H162">
        <f>VLOOKUP($A162,'MP2-KTZVPP'!$A$2:$T$192,9,FALSE)</f>
        <v>-27.382749434383701</v>
      </c>
      <c r="I162" s="7">
        <f t="shared" si="24"/>
        <v>0.75193358536499444</v>
      </c>
      <c r="J162">
        <f>VLOOKUP($A162,'MP2-CCD'!$A$2:$T$192,9,FALSE)</f>
        <v>-16.351606395778699</v>
      </c>
      <c r="K162" s="7">
        <f t="shared" si="25"/>
        <v>0.44901707380107642</v>
      </c>
      <c r="L162">
        <f>VLOOKUP($A162,'MP2-CCT'!$A$2:$T$192,9,FALSE)</f>
        <v>-27.478739356203601</v>
      </c>
      <c r="M162" s="7">
        <f t="shared" si="26"/>
        <v>0.75456948013684333</v>
      </c>
      <c r="N162">
        <f>VLOOKUP($A162,'MP2-JCCD'!$A$2:$T$192,9,FALSE)</f>
        <v>-16.9741889107326</v>
      </c>
      <c r="O162" s="7">
        <f t="shared" si="27"/>
        <v>0.46611326437085948</v>
      </c>
      <c r="P162">
        <f>VLOOKUP($A162,'MP2-ACCD'!$A$2:$T$192,9,FALSE)</f>
        <v>-29.252515263210899</v>
      </c>
      <c r="Q162" s="7">
        <f t="shared" si="28"/>
        <v>0.80327757939422761</v>
      </c>
      <c r="R162">
        <f>VLOOKUP($A162,'MP2-MCCT'!$A$2:$T$192,9,FALSE)</f>
        <v>-26.8694509564885</v>
      </c>
      <c r="S162" s="7">
        <f t="shared" si="29"/>
        <v>0.73783834756679556</v>
      </c>
      <c r="T162">
        <f>VLOOKUP($A162,'MP2-JCCT'!$A$2:$T$192,9,FALSE)</f>
        <v>-30.7040051260932</v>
      </c>
      <c r="U162" s="7">
        <f t="shared" si="30"/>
        <v>0.8431356652060038</v>
      </c>
      <c r="V162">
        <f>VLOOKUP($A162,'MP2-ACCQ'!$A$2:$T$192,9,FALSE)</f>
        <v>-33.777288274294698</v>
      </c>
      <c r="W162" s="7">
        <f t="shared" si="31"/>
        <v>0.92752838924587822</v>
      </c>
      <c r="X162">
        <f>VLOOKUP($A162,'MP2-CBS(TQ)-kJ'!$A$2:$N$192,3,FALSE)</f>
        <v>-34.422004192955733</v>
      </c>
      <c r="Y162" s="7">
        <f t="shared" si="32"/>
        <v>0.94523236573744074</v>
      </c>
    </row>
    <row r="163" spans="1:25" x14ac:dyDescent="0.25">
      <c r="A163" s="3" t="s">
        <v>156</v>
      </c>
      <c r="B163" s="3">
        <f>VLOOKUP($A163,'delta-CCSD(T)-fno-kJ'!$A$2:$I$192,3,FALSE)</f>
        <v>0</v>
      </c>
      <c r="C163">
        <f>VLOOKUP($A163,'CCSD(T)-CBS'!$A$2:$I$192,2,FALSE)</f>
        <v>643.8252397612614</v>
      </c>
      <c r="D163">
        <f>VLOOKUP($A163,'MP2-KSVP'!$A$2:$T$192,9,FALSE)</f>
        <v>-23.1713149229995</v>
      </c>
      <c r="E163" s="7">
        <f t="shared" si="22"/>
        <v>-3.5990069186463892E-2</v>
      </c>
      <c r="F163">
        <f>VLOOKUP($A163,'MP2-KTZVP'!$A$2:$T$192,9,FALSE)</f>
        <v>-41.5997189376195</v>
      </c>
      <c r="G163" s="7">
        <f t="shared" si="23"/>
        <v>-6.461337078528516E-2</v>
      </c>
      <c r="H163">
        <f>VLOOKUP($A163,'MP2-KTZVPP'!$A$2:$T$192,9,FALSE)</f>
        <v>-43.686725250308299</v>
      </c>
      <c r="I163" s="7">
        <f t="shared" si="24"/>
        <v>-6.7854943472716131E-2</v>
      </c>
      <c r="J163">
        <f>VLOOKUP($A163,'MP2-CCD'!$A$2:$T$192,9,FALSE)</f>
        <v>-24.2166934321457</v>
      </c>
      <c r="K163" s="7">
        <f t="shared" si="25"/>
        <v>-3.761376835913665E-2</v>
      </c>
      <c r="L163">
        <f>VLOOKUP($A163,'MP2-CCT'!$A$2:$T$192,9,FALSE)</f>
        <v>-42.765890469052898</v>
      </c>
      <c r="M163" s="7">
        <f t="shared" si="26"/>
        <v>-6.6424687675977159E-2</v>
      </c>
      <c r="N163">
        <f>VLOOKUP($A163,'MP2-JCCD'!$A$2:$T$192,9,FALSE)</f>
        <v>-28.937216186024401</v>
      </c>
      <c r="O163" s="7">
        <f t="shared" si="27"/>
        <v>-4.4945762295300333E-2</v>
      </c>
      <c r="P163">
        <f>VLOOKUP($A163,'MP2-ACCD'!$A$2:$T$192,9,FALSE)</f>
        <v>-45.131020796032502</v>
      </c>
      <c r="Q163" s="7">
        <f t="shared" si="28"/>
        <v>-7.0098247177708753E-2</v>
      </c>
      <c r="R163">
        <f>VLOOKUP($A163,'MP2-MCCT'!$A$2:$T$192,9,FALSE)</f>
        <v>-43.310974229476997</v>
      </c>
      <c r="S163" s="7">
        <f t="shared" si="29"/>
        <v>-6.7271320778814536E-2</v>
      </c>
      <c r="T163">
        <f>VLOOKUP($A163,'MP2-JCCT'!$A$2:$T$192,9,FALSE)</f>
        <v>-47.381511411798499</v>
      </c>
      <c r="U163" s="7">
        <f t="shared" si="30"/>
        <v>-7.3593746385848688E-2</v>
      </c>
      <c r="V163">
        <f>VLOOKUP($A163,'MP2-ACCQ'!$A$2:$T$192,9,FALSE)</f>
        <v>-51.941518044704999</v>
      </c>
      <c r="W163" s="7">
        <f t="shared" si="31"/>
        <v>-8.0676424030790672E-2</v>
      </c>
      <c r="X163">
        <f>VLOOKUP($A163,'MP2-CBS(TQ)-kJ'!$A$2:$N$192,3,FALSE)</f>
        <v>-52.977684963585006</v>
      </c>
      <c r="Y163" s="7">
        <f t="shared" si="32"/>
        <v>-8.2285815609263485E-2</v>
      </c>
    </row>
    <row r="164" spans="1:25" x14ac:dyDescent="0.25">
      <c r="A164" s="3" t="s">
        <v>157</v>
      </c>
      <c r="B164" s="3">
        <f>VLOOKUP($A164,'delta-CCSD(T)-fno-kJ'!$A$2:$I$192,3,FALSE)</f>
        <v>0</v>
      </c>
      <c r="C164">
        <f>VLOOKUP($A164,'CCSD(T)-CBS'!$A$2:$I$192,2,FALSE)</f>
        <v>647.73348248362163</v>
      </c>
      <c r="D164">
        <f>VLOOKUP($A164,'MP2-KSVP'!$A$2:$T$192,9,FALSE)</f>
        <v>-21.809325665786801</v>
      </c>
      <c r="E164" s="7">
        <f t="shared" si="22"/>
        <v>-3.36702150738954E-2</v>
      </c>
      <c r="F164">
        <f>VLOOKUP($A164,'MP2-KTZVP'!$A$2:$T$192,9,FALSE)</f>
        <v>-38.475814276897502</v>
      </c>
      <c r="G164" s="7">
        <f t="shared" si="23"/>
        <v>-5.9400687655312596E-2</v>
      </c>
      <c r="H164">
        <f>VLOOKUP($A164,'MP2-KTZVPP'!$A$2:$T$192,9,FALSE)</f>
        <v>-40.414200084141001</v>
      </c>
      <c r="I164" s="7">
        <f t="shared" si="24"/>
        <v>-6.2393254597832064E-2</v>
      </c>
      <c r="J164">
        <f>VLOOKUP($A164,'MP2-CCD'!$A$2:$T$192,9,FALSE)</f>
        <v>-22.8125379442608</v>
      </c>
      <c r="K164" s="7">
        <f t="shared" si="25"/>
        <v>-3.521901918176297E-2</v>
      </c>
      <c r="L164">
        <f>VLOOKUP($A164,'MP2-CCT'!$A$2:$T$192,9,FALSE)</f>
        <v>-39.740939196076397</v>
      </c>
      <c r="M164" s="7">
        <f t="shared" si="26"/>
        <v>-6.1353844244235546E-2</v>
      </c>
      <c r="N164">
        <f>VLOOKUP($A164,'MP2-JCCD'!$A$2:$T$192,9,FALSE)</f>
        <v>-26.7412183322582</v>
      </c>
      <c r="O164" s="7">
        <f t="shared" si="27"/>
        <v>-4.1284292159367214E-2</v>
      </c>
      <c r="P164">
        <f>VLOOKUP($A164,'MP2-ACCD'!$A$2:$T$192,9,FALSE)</f>
        <v>-41.892924796124397</v>
      </c>
      <c r="Q164" s="7">
        <f t="shared" si="28"/>
        <v>-6.4676176126472959E-2</v>
      </c>
      <c r="R164">
        <f>VLOOKUP($A164,'MP2-MCCT'!$A$2:$T$192,9,FALSE)</f>
        <v>-40.0379544488382</v>
      </c>
      <c r="S164" s="7">
        <f t="shared" si="29"/>
        <v>-6.1812389712076657E-2</v>
      </c>
      <c r="T164">
        <f>VLOOKUP($A164,'MP2-JCCT'!$A$2:$T$192,9,FALSE)</f>
        <v>-43.830707350042999</v>
      </c>
      <c r="U164" s="7">
        <f t="shared" si="30"/>
        <v>-6.7667811739454561E-2</v>
      </c>
      <c r="V164">
        <f>VLOOKUP($A164,'MP2-ACCQ'!$A$2:$T$192,9,FALSE)</f>
        <v>-48.087072001113199</v>
      </c>
      <c r="W164" s="7">
        <f t="shared" si="31"/>
        <v>-7.4238978378470835E-2</v>
      </c>
      <c r="X164">
        <f>VLOOKUP($A164,'MP2-CBS(TQ)-kJ'!$A$2:$N$192,3,FALSE)</f>
        <v>-49.060162876187064</v>
      </c>
      <c r="Y164" s="7">
        <f t="shared" si="32"/>
        <v>-7.5741279712875711E-2</v>
      </c>
    </row>
    <row r="165" spans="1:25" x14ac:dyDescent="0.25">
      <c r="A165" s="3" t="s">
        <v>158</v>
      </c>
      <c r="B165" s="3">
        <f>VLOOKUP($A165,'delta-CCSD(T)-fno-kJ'!$A$2:$I$192,3,FALSE)</f>
        <v>-1.6268100389419999</v>
      </c>
      <c r="C165">
        <f>VLOOKUP($A165,'CCSD(T)-CBS'!$A$2:$I$192,2,FALSE)</f>
        <v>-33.500593821303937</v>
      </c>
      <c r="D165">
        <f>VLOOKUP($A165,'MP2-KSVP'!$A$2:$T$192,9,FALSE)</f>
        <v>-16.424238483757101</v>
      </c>
      <c r="E165" s="7">
        <f t="shared" si="22"/>
        <v>0.4902670851557408</v>
      </c>
      <c r="F165">
        <f>VLOOKUP($A165,'MP2-KTZVP'!$A$2:$T$192,9,FALSE)</f>
        <v>-24.821764896786199</v>
      </c>
      <c r="G165" s="7">
        <f t="shared" si="23"/>
        <v>0.74093507205240539</v>
      </c>
      <c r="H165">
        <f>VLOOKUP($A165,'MP2-KTZVPP'!$A$2:$T$192,9,FALSE)</f>
        <v>-26.873648380255901</v>
      </c>
      <c r="I165" s="7">
        <f t="shared" si="24"/>
        <v>0.80218423958700746</v>
      </c>
      <c r="J165">
        <f>VLOOKUP($A165,'MP2-CCD'!$A$2:$T$192,9,FALSE)</f>
        <v>-17.115924790912398</v>
      </c>
      <c r="K165" s="7">
        <f t="shared" si="25"/>
        <v>0.51091407161946834</v>
      </c>
      <c r="L165">
        <f>VLOOKUP($A165,'MP2-CCT'!$A$2:$T$192,9,FALSE)</f>
        <v>-27.0066245770652</v>
      </c>
      <c r="M165" s="7">
        <f t="shared" si="26"/>
        <v>0.80615360793667346</v>
      </c>
      <c r="N165">
        <f>VLOOKUP($A165,'MP2-JCCD'!$A$2:$T$192,9,FALSE)</f>
        <v>-16.727007573406102</v>
      </c>
      <c r="O165" s="7">
        <f t="shared" si="27"/>
        <v>0.49930480822608414</v>
      </c>
      <c r="P165">
        <f>VLOOKUP($A165,'MP2-ACCD'!$A$2:$T$192,9,FALSE)</f>
        <v>-26.577363550605099</v>
      </c>
      <c r="Q165" s="7">
        <f t="shared" si="28"/>
        <v>0.79334007308562493</v>
      </c>
      <c r="R165">
        <f>VLOOKUP($A165,'MP2-MCCT'!$A$2:$T$192,9,FALSE)</f>
        <v>-26.056074058846502</v>
      </c>
      <c r="S165" s="7">
        <f t="shared" si="29"/>
        <v>0.77777946856203894</v>
      </c>
      <c r="T165">
        <f>VLOOKUP($A165,'MP2-JCCT'!$A$2:$T$192,9,FALSE)</f>
        <v>-28.431709918512201</v>
      </c>
      <c r="U165" s="7">
        <f t="shared" si="30"/>
        <v>0.8486927148267952</v>
      </c>
      <c r="V165">
        <f>VLOOKUP($A165,'MP2-ACCQ'!$A$2:$T$192,9,FALSE)</f>
        <v>-31.263574364917499</v>
      </c>
      <c r="W165" s="7">
        <f t="shared" si="31"/>
        <v>0.93322448347277187</v>
      </c>
      <c r="X165">
        <f>VLOOKUP($A165,'MP2-CBS(TQ)-kJ'!$A$2:$N$192,3,FALSE)</f>
        <v>-31.873783782361514</v>
      </c>
      <c r="Y165" s="7">
        <f t="shared" si="32"/>
        <v>0.95143936708644572</v>
      </c>
    </row>
    <row r="166" spans="1:25" x14ac:dyDescent="0.25">
      <c r="A166" s="3" t="s">
        <v>159</v>
      </c>
      <c r="B166" s="3">
        <f>VLOOKUP($A166,'delta-CCSD(T)-fno-kJ'!$A$2:$I$192,3,FALSE)</f>
        <v>0</v>
      </c>
      <c r="C166">
        <f>VLOOKUP($A166,'CCSD(T)-CBS'!$A$2:$I$192,2,FALSE)</f>
        <v>518.37680522356959</v>
      </c>
      <c r="D166">
        <f>VLOOKUP($A166,'MP2-KSVP'!$A$2:$T$192,9,FALSE)</f>
        <v>-15.594712732436101</v>
      </c>
      <c r="E166" s="7">
        <f t="shared" si="22"/>
        <v>-3.0083739425243557E-2</v>
      </c>
      <c r="F166">
        <f>VLOOKUP($A166,'MP2-KTZVP'!$A$2:$T$192,9,FALSE)</f>
        <v>-23.1741290541921</v>
      </c>
      <c r="G166" s="7">
        <f t="shared" si="23"/>
        <v>-4.4705181290272782E-2</v>
      </c>
      <c r="H166">
        <f>VLOOKUP($A166,'MP2-KTZVPP'!$A$2:$T$192,9,FALSE)</f>
        <v>-25.1450302983881</v>
      </c>
      <c r="I166" s="7">
        <f t="shared" si="24"/>
        <v>-4.8507244238181826E-2</v>
      </c>
      <c r="J166">
        <f>VLOOKUP($A166,'MP2-CCD'!$A$2:$T$192,9,FALSE)</f>
        <v>-16.410618420485399</v>
      </c>
      <c r="K166" s="7">
        <f t="shared" si="25"/>
        <v>-3.1657701994223485E-2</v>
      </c>
      <c r="L166">
        <f>VLOOKUP($A166,'MP2-CCT'!$A$2:$T$192,9,FALSE)</f>
        <v>-25.379008144378901</v>
      </c>
      <c r="M166" s="7">
        <f t="shared" si="26"/>
        <v>-4.8958610587202571E-2</v>
      </c>
      <c r="N166">
        <f>VLOOKUP($A166,'MP2-JCCD'!$A$2:$T$192,9,FALSE)</f>
        <v>-15.6795927869239</v>
      </c>
      <c r="O166" s="7">
        <f t="shared" si="27"/>
        <v>-3.0247481424562357E-2</v>
      </c>
      <c r="P166">
        <f>VLOOKUP($A166,'MP2-ACCD'!$A$2:$T$192,9,FALSE)</f>
        <v>-24.5636734455701</v>
      </c>
      <c r="Q166" s="7">
        <f t="shared" si="28"/>
        <v>-4.7385749512800994E-2</v>
      </c>
      <c r="R166">
        <f>VLOOKUP($A166,'MP2-MCCT'!$A$2:$T$192,9,FALSE)</f>
        <v>-24.372497225469601</v>
      </c>
      <c r="S166" s="7">
        <f t="shared" si="29"/>
        <v>-4.7016951722903655E-2</v>
      </c>
      <c r="T166">
        <f>VLOOKUP($A166,'MP2-JCCT'!$A$2:$T$192,9,FALSE)</f>
        <v>-26.4830301606811</v>
      </c>
      <c r="U166" s="7">
        <f t="shared" si="30"/>
        <v>-5.1088377978754838E-2</v>
      </c>
      <c r="V166">
        <f>VLOOKUP($A166,'MP2-ACCQ'!$A$2:$T$192,9,FALSE)</f>
        <v>-29.139313738514101</v>
      </c>
      <c r="W166" s="7">
        <f t="shared" si="31"/>
        <v>-5.6212611067631917E-2</v>
      </c>
      <c r="X166">
        <f>VLOOKUP($A166,'MP2-CBS(TQ)-kJ'!$A$2:$N$192,3,FALSE)</f>
        <v>-29.74273839326165</v>
      </c>
      <c r="Y166" s="7">
        <f t="shared" si="32"/>
        <v>-5.7376676760130058E-2</v>
      </c>
    </row>
    <row r="167" spans="1:25" x14ac:dyDescent="0.25">
      <c r="A167" s="3" t="s">
        <v>160</v>
      </c>
      <c r="B167" s="3">
        <f>VLOOKUP($A167,'delta-CCSD(T)-fno-kJ'!$A$2:$I$192,3,FALSE)</f>
        <v>-1.6132387979359999</v>
      </c>
      <c r="C167">
        <f>VLOOKUP($A167,'CCSD(T)-CBS'!$A$2:$I$192,2,FALSE)</f>
        <v>-31.285112673896947</v>
      </c>
      <c r="D167">
        <f>VLOOKUP($A167,'MP2-KSVP'!$A$2:$T$192,9,FALSE)</f>
        <v>-15.7081391634895</v>
      </c>
      <c r="E167" s="7">
        <f t="shared" si="22"/>
        <v>0.5020962950405401</v>
      </c>
      <c r="F167">
        <f>VLOOKUP($A167,'MP2-KTZVP'!$A$2:$T$192,9,FALSE)</f>
        <v>-23.078728110223199</v>
      </c>
      <c r="G167" s="7">
        <f t="shared" si="23"/>
        <v>0.73769042645894545</v>
      </c>
      <c r="H167">
        <f>VLOOKUP($A167,'MP2-KTZVPP'!$A$2:$T$192,9,FALSE)</f>
        <v>-25.218047002384498</v>
      </c>
      <c r="I167" s="7">
        <f t="shared" si="24"/>
        <v>0.80607179731928635</v>
      </c>
      <c r="J167">
        <f>VLOOKUP($A167,'MP2-CCD'!$A$2:$T$192,9,FALSE)</f>
        <v>-16.4891042193976</v>
      </c>
      <c r="K167" s="7">
        <f t="shared" si="25"/>
        <v>0.52705912845106839</v>
      </c>
      <c r="L167">
        <f>VLOOKUP($A167,'MP2-CCT'!$A$2:$T$192,9,FALSE)</f>
        <v>-25.5464643301287</v>
      </c>
      <c r="M167" s="7">
        <f t="shared" si="26"/>
        <v>0.81656935669097508</v>
      </c>
      <c r="N167">
        <f>VLOOKUP($A167,'MP2-JCCD'!$A$2:$T$192,9,FALSE)</f>
        <v>-15.569458818623801</v>
      </c>
      <c r="O167" s="7">
        <f t="shared" si="27"/>
        <v>0.49766350471271714</v>
      </c>
      <c r="P167">
        <f>VLOOKUP($A167,'MP2-ACCD'!$A$2:$T$192,9,FALSE)</f>
        <v>-24.171016143781799</v>
      </c>
      <c r="Q167" s="7">
        <f t="shared" si="28"/>
        <v>0.77260441398215363</v>
      </c>
      <c r="R167">
        <f>VLOOKUP($A167,'MP2-MCCT'!$A$2:$T$192,9,FALSE)</f>
        <v>-24.3553643275675</v>
      </c>
      <c r="S167" s="7">
        <f t="shared" si="29"/>
        <v>0.77849693499389716</v>
      </c>
      <c r="T167">
        <f>VLOOKUP($A167,'MP2-JCCT'!$A$2:$T$192,9,FALSE)</f>
        <v>-26.319839576606999</v>
      </c>
      <c r="U167" s="7">
        <f t="shared" si="30"/>
        <v>0.84128958878793569</v>
      </c>
      <c r="V167">
        <f>VLOOKUP($A167,'MP2-ACCQ'!$A$2:$T$192,9,FALSE)</f>
        <v>-29.0325977952361</v>
      </c>
      <c r="W167" s="7">
        <f t="shared" si="31"/>
        <v>0.92800042300821706</v>
      </c>
      <c r="X167">
        <f>VLOOKUP($A167,'MP2-CBS(TQ)-kJ'!$A$2:$N$192,3,FALSE)</f>
        <v>-29.671873875959729</v>
      </c>
      <c r="Y167" s="7">
        <f t="shared" si="32"/>
        <v>0.94843429797575129</v>
      </c>
    </row>
    <row r="168" spans="1:25" x14ac:dyDescent="0.25">
      <c r="A168" s="3" t="s">
        <v>45</v>
      </c>
      <c r="B168" s="3">
        <f>VLOOKUP($A168,'delta-CCSD(T)-fno-kJ'!$A$2:$I$192,3,FALSE)</f>
        <v>3.2971589938069998</v>
      </c>
      <c r="C168">
        <f>VLOOKUP($A168,'CCSD(T)-CBS'!$A$2:$I$192,2,FALSE)</f>
        <v>-44.810472394170915</v>
      </c>
      <c r="D168">
        <f>VLOOKUP($A168,'MP2-KSVP'!$A$2:$T$192,9,FALSE)</f>
        <v>-27.716184921629299</v>
      </c>
      <c r="E168" s="7">
        <f t="shared" si="22"/>
        <v>0.61852025744845096</v>
      </c>
      <c r="F168">
        <f>VLOOKUP($A168,'MP2-KTZVP'!$A$2:$T$192,9,FALSE)</f>
        <v>-39.2452867887324</v>
      </c>
      <c r="G168" s="7">
        <f t="shared" si="23"/>
        <v>0.87580613842931831</v>
      </c>
      <c r="H168">
        <f>VLOOKUP($A168,'MP2-KTZVPP'!$A$2:$T$192,9,FALSE)</f>
        <v>-42.234737725334199</v>
      </c>
      <c r="I168" s="7">
        <f t="shared" si="24"/>
        <v>0.9425193591761426</v>
      </c>
      <c r="J168">
        <f>VLOOKUP($A168,'MP2-CCD'!$A$2:$T$192,9,FALSE)</f>
        <v>-27.712368163884499</v>
      </c>
      <c r="K168" s="7">
        <f t="shared" si="25"/>
        <v>0.61843508187361595</v>
      </c>
      <c r="L168">
        <f>VLOOKUP($A168,'MP2-CCT'!$A$2:$T$192,9,FALSE)</f>
        <v>-41.540108856846899</v>
      </c>
      <c r="M168" s="7">
        <f t="shared" si="26"/>
        <v>0.92701787411307368</v>
      </c>
      <c r="N168">
        <f>VLOOKUP($A168,'MP2-JCCD'!$A$2:$T$192,9,FALSE)</f>
        <v>-29.696948513733801</v>
      </c>
      <c r="O168" s="7">
        <f t="shared" si="27"/>
        <v>0.6627233976135648</v>
      </c>
      <c r="P168">
        <f>VLOOKUP($A168,'MP2-ACCD'!$A$2:$T$192,9,FALSE)</f>
        <v>-37.974754611787901</v>
      </c>
      <c r="Q168" s="7">
        <f t="shared" si="28"/>
        <v>0.84745267306594552</v>
      </c>
      <c r="R168">
        <f>VLOOKUP($A168,'MP2-MCCT'!$A$2:$T$192,9,FALSE)</f>
        <v>-41.213440963921997</v>
      </c>
      <c r="S168" s="7">
        <f t="shared" si="29"/>
        <v>0.91972788417386042</v>
      </c>
      <c r="T168">
        <f>VLOOKUP($A168,'MP2-JCCT'!$A$2:$T$192,9,FALSE)</f>
        <v>-42.082915524460603</v>
      </c>
      <c r="U168" s="7">
        <f t="shared" si="30"/>
        <v>0.93913126276113257</v>
      </c>
      <c r="V168">
        <f>VLOOKUP($A168,'MP2-ACCQ'!$A$2:$T$192,9,FALSE)</f>
        <v>-46.811627814950803</v>
      </c>
      <c r="W168" s="7">
        <f t="shared" si="31"/>
        <v>1.0446582085360967</v>
      </c>
      <c r="X168">
        <f>VLOOKUP($A168,'MP2-CBS(TQ)-kJ'!$A$2:$N$192,3,FALSE)</f>
        <v>-48.107631387977527</v>
      </c>
      <c r="Y168" s="7">
        <f t="shared" si="32"/>
        <v>1.0735800989733713</v>
      </c>
    </row>
    <row r="169" spans="1:25" x14ac:dyDescent="0.25">
      <c r="A169" s="3" t="s">
        <v>46</v>
      </c>
      <c r="B169" s="3">
        <f>VLOOKUP($A169,'delta-CCSD(T)-fno-kJ'!$A$2:$I$192,3,FALSE)</f>
        <v>2.8079282256160001</v>
      </c>
      <c r="C169">
        <f>VLOOKUP($A169,'CCSD(T)-CBS'!$A$2:$I$192,2,FALSE)</f>
        <v>-42.609141998386235</v>
      </c>
      <c r="D169">
        <f>VLOOKUP($A169,'MP2-KSVP'!$A$2:$T$192,9,FALSE)</f>
        <v>-26.184344585332202</v>
      </c>
      <c r="E169" s="7">
        <f t="shared" si="22"/>
        <v>0.61452409875617531</v>
      </c>
      <c r="F169">
        <f>VLOOKUP($A169,'MP2-KTZVP'!$A$2:$T$192,9,FALSE)</f>
        <v>-36.703563627580998</v>
      </c>
      <c r="G169" s="7">
        <f t="shared" si="23"/>
        <v>0.86140114318591765</v>
      </c>
      <c r="H169">
        <f>VLOOKUP($A169,'MP2-KTZVPP'!$A$2:$T$192,9,FALSE)</f>
        <v>-39.714195483039497</v>
      </c>
      <c r="I169" s="7">
        <f t="shared" si="24"/>
        <v>0.93205808942465018</v>
      </c>
      <c r="J169">
        <f>VLOOKUP($A169,'MP2-CCD'!$A$2:$T$192,9,FALSE)</f>
        <v>-26.319034025483798</v>
      </c>
      <c r="K169" s="7">
        <f t="shared" si="25"/>
        <v>0.61768514434016519</v>
      </c>
      <c r="L169">
        <f>VLOOKUP($A169,'MP2-CCT'!$A$2:$T$192,9,FALSE)</f>
        <v>-39.284659227186602</v>
      </c>
      <c r="M169" s="7">
        <f t="shared" si="26"/>
        <v>0.9219772420828013</v>
      </c>
      <c r="N169">
        <f>VLOOKUP($A169,'MP2-JCCD'!$A$2:$T$192,9,FALSE)</f>
        <v>-27.6816450341767</v>
      </c>
      <c r="O169" s="7">
        <f t="shared" si="27"/>
        <v>0.64966445546416085</v>
      </c>
      <c r="P169">
        <f>VLOOKUP($A169,'MP2-ACCD'!$A$2:$T$192,9,FALSE)</f>
        <v>-35.5874550826289</v>
      </c>
      <c r="Q169" s="7">
        <f t="shared" si="28"/>
        <v>0.8352070333633268</v>
      </c>
      <c r="R169">
        <f>VLOOKUP($A169,'MP2-MCCT'!$A$2:$T$192,9,FALSE)</f>
        <v>-38.836552234260303</v>
      </c>
      <c r="S169" s="7">
        <f t="shared" si="29"/>
        <v>0.91146055547730076</v>
      </c>
      <c r="T169">
        <f>VLOOKUP($A169,'MP2-JCCT'!$A$2:$T$192,9,FALSE)</f>
        <v>-39.549047039158602</v>
      </c>
      <c r="U169" s="7">
        <f t="shared" si="30"/>
        <v>0.92818219715985995</v>
      </c>
      <c r="V169">
        <f>VLOOKUP($A169,'MP2-ACCQ'!$A$2:$T$192,9,FALSE)</f>
        <v>-44.155516956448203</v>
      </c>
      <c r="W169" s="7">
        <f t="shared" si="31"/>
        <v>1.0362920933287165</v>
      </c>
      <c r="X169">
        <f>VLOOKUP($A169,'MP2-CBS(TQ)-kJ'!$A$2:$N$192,3,FALSE)</f>
        <v>-45.417070224003183</v>
      </c>
      <c r="Y169" s="7">
        <f t="shared" si="32"/>
        <v>1.0658996659853721</v>
      </c>
    </row>
    <row r="170" spans="1:25" x14ac:dyDescent="0.25">
      <c r="A170" s="3" t="s">
        <v>47</v>
      </c>
      <c r="B170" s="3">
        <f>VLOOKUP($A170,'delta-CCSD(T)-fno-kJ'!$A$2:$I$192,3,FALSE)</f>
        <v>0</v>
      </c>
      <c r="C170">
        <f>VLOOKUP($A170,'CCSD(T)-CBS'!$A$2:$I$192,2,FALSE)</f>
        <v>463.5745031404299</v>
      </c>
      <c r="D170">
        <f>VLOOKUP($A170,'MP2-KSVP'!$A$2:$T$192,9,FALSE)</f>
        <v>-26.4261957892171</v>
      </c>
      <c r="E170" s="7">
        <f t="shared" si="22"/>
        <v>-5.7005283099471615E-2</v>
      </c>
      <c r="F170">
        <f>VLOOKUP($A170,'MP2-KTZVP'!$A$2:$T$192,9,FALSE)</f>
        <v>-37.145343157269203</v>
      </c>
      <c r="G170" s="7">
        <f t="shared" si="23"/>
        <v>-8.0128097869128972E-2</v>
      </c>
      <c r="H170">
        <f>VLOOKUP($A170,'MP2-KTZVPP'!$A$2:$T$192,9,FALSE)</f>
        <v>-40.197626663208702</v>
      </c>
      <c r="I170" s="7">
        <f t="shared" si="24"/>
        <v>-8.6712332949492904E-2</v>
      </c>
      <c r="J170">
        <f>VLOOKUP($A170,'MP2-CCD'!$A$2:$T$192,9,FALSE)</f>
        <v>-26.537680214939201</v>
      </c>
      <c r="K170" s="7">
        <f t="shared" si="25"/>
        <v>-5.7245771791077524E-2</v>
      </c>
      <c r="L170">
        <f>VLOOKUP($A170,'MP2-CCT'!$A$2:$T$192,9,FALSE)</f>
        <v>-39.682373691783603</v>
      </c>
      <c r="M170" s="7">
        <f t="shared" si="26"/>
        <v>-8.560085471258691E-2</v>
      </c>
      <c r="N170">
        <f>VLOOKUP($A170,'MP2-JCCD'!$A$2:$T$192,9,FALSE)</f>
        <v>-27.8158398222599</v>
      </c>
      <c r="O170" s="7">
        <f t="shared" si="27"/>
        <v>-6.0002954506395041E-2</v>
      </c>
      <c r="P170">
        <f>VLOOKUP($A170,'MP2-ACCD'!$A$2:$T$192,9,FALSE)</f>
        <v>-35.522231370888903</v>
      </c>
      <c r="Q170" s="7">
        <f t="shared" si="28"/>
        <v>-7.6626801366873734E-2</v>
      </c>
      <c r="R170">
        <f>VLOOKUP($A170,'MP2-MCCT'!$A$2:$T$192,9,FALSE)</f>
        <v>-39.140659325150203</v>
      </c>
      <c r="S170" s="7">
        <f t="shared" si="29"/>
        <v>-8.4432295262134777E-2</v>
      </c>
      <c r="T170">
        <f>VLOOKUP($A170,'MP2-JCCT'!$A$2:$T$192,9,FALSE)</f>
        <v>-39.827451020105897</v>
      </c>
      <c r="U170" s="7">
        <f t="shared" si="30"/>
        <v>-8.5913808352917606E-2</v>
      </c>
      <c r="V170">
        <f>VLOOKUP($A170,'MP2-ACCQ'!$A$2:$T$192,9,FALSE)</f>
        <v>-44.570143185331602</v>
      </c>
      <c r="W170" s="7">
        <f t="shared" si="31"/>
        <v>-9.6144509422749769E-2</v>
      </c>
      <c r="X170">
        <f>VLOOKUP($A170,'MP2-CBS(TQ)-kJ'!$A$2:$N$192,3,FALSE)</f>
        <v>-45.895658481708587</v>
      </c>
      <c r="Y170" s="7">
        <f t="shared" si="32"/>
        <v>-9.9003845489331166E-2</v>
      </c>
    </row>
    <row r="171" spans="1:25" x14ac:dyDescent="0.25">
      <c r="A171" s="3" t="s">
        <v>0</v>
      </c>
      <c r="B171" s="3">
        <f>VLOOKUP($A171,'delta-CCSD(T)-fno-kJ'!$A$2:$I$192,3,FALSE)</f>
        <v>2.3548369293219999</v>
      </c>
      <c r="C171">
        <f>VLOOKUP($A171,'CCSD(T)-CBS'!$A$2:$I$192,2,FALSE)</f>
        <v>-38.313881521704275</v>
      </c>
      <c r="D171">
        <f>VLOOKUP($A171,'MP2-KSVP'!$A$2:$T$192,9,FALSE)</f>
        <v>-21.285839086292</v>
      </c>
      <c r="E171" s="7">
        <f t="shared" si="22"/>
        <v>0.55556467371320428</v>
      </c>
      <c r="F171">
        <f>VLOOKUP($A171,'MP2-KTZVP'!$A$2:$T$192,9,FALSE)</f>
        <v>-33.840614968099601</v>
      </c>
      <c r="G171" s="7">
        <f t="shared" si="23"/>
        <v>0.8832468448525469</v>
      </c>
      <c r="H171">
        <f>VLOOKUP($A171,'MP2-KTZVPP'!$A$2:$T$192,9,FALSE)</f>
        <v>-36.895312599505097</v>
      </c>
      <c r="I171" s="7">
        <f t="shared" si="24"/>
        <v>0.9629750663243144</v>
      </c>
      <c r="J171">
        <f>VLOOKUP($A171,'MP2-CCD'!$A$2:$T$192,9,FALSE)</f>
        <v>-22.713783088154099</v>
      </c>
      <c r="K171" s="7">
        <f t="shared" si="25"/>
        <v>0.59283429885032812</v>
      </c>
      <c r="L171">
        <f>VLOOKUP($A171,'MP2-CCT'!$A$2:$T$192,9,FALSE)</f>
        <v>-35.896500351878899</v>
      </c>
      <c r="M171" s="7">
        <f t="shared" si="26"/>
        <v>0.93690586612959159</v>
      </c>
      <c r="N171">
        <f>VLOOKUP($A171,'MP2-JCCD'!$A$2:$T$192,9,FALSE)</f>
        <v>-23.469596755264799</v>
      </c>
      <c r="O171" s="7">
        <f t="shared" si="27"/>
        <v>0.61256118730673637</v>
      </c>
      <c r="P171">
        <f>VLOOKUP($A171,'MP2-ACCD'!$A$2:$T$192,9,FALSE)</f>
        <v>-32.2494801977234</v>
      </c>
      <c r="Q171" s="7">
        <f t="shared" si="28"/>
        <v>0.84171790789337075</v>
      </c>
      <c r="R171">
        <f>VLOOKUP($A171,'MP2-MCCT'!$A$2:$T$192,9,FALSE)</f>
        <v>-34.7345599623361</v>
      </c>
      <c r="S171" s="7">
        <f t="shared" si="29"/>
        <v>0.90657898867958497</v>
      </c>
      <c r="T171">
        <f>VLOOKUP($A171,'MP2-JCCT'!$A$2:$T$192,9,FALSE)</f>
        <v>-35.624938709925097</v>
      </c>
      <c r="U171" s="7">
        <f t="shared" si="30"/>
        <v>0.92981805275312734</v>
      </c>
      <c r="V171">
        <f>VLOOKUP($A171,'MP2-ACCQ'!$A$2:$T$192,9,FALSE)</f>
        <v>-39.6643492043533</v>
      </c>
      <c r="W171" s="7">
        <f t="shared" si="31"/>
        <v>1.035247477650731</v>
      </c>
      <c r="X171">
        <f>VLOOKUP($A171,'MP2-CBS(TQ)-kJ'!$A$2:$N$192,3,FALSE)</f>
        <v>-40.668718451026365</v>
      </c>
      <c r="Y171" s="7">
        <f t="shared" si="32"/>
        <v>1.0614617166362565</v>
      </c>
    </row>
    <row r="172" spans="1:25" x14ac:dyDescent="0.25">
      <c r="A172" s="3" t="s">
        <v>1</v>
      </c>
      <c r="B172" s="3">
        <f>VLOOKUP($A172,'delta-CCSD(T)-fno-kJ'!$A$2:$I$192,3,FALSE)</f>
        <v>2.2020178534700001</v>
      </c>
      <c r="C172">
        <f>VLOOKUP($A172,'CCSD(T)-CBS'!$A$2:$I$192,2,FALSE)</f>
        <v>-37.693642727311271</v>
      </c>
      <c r="D172">
        <f>VLOOKUP($A172,'MP2-KSVP'!$A$2:$T$192,9,FALSE)</f>
        <v>-21.269248720972101</v>
      </c>
      <c r="E172" s="7">
        <f t="shared" si="22"/>
        <v>0.56426620464467003</v>
      </c>
      <c r="F172">
        <f>VLOOKUP($A172,'MP2-KTZVP'!$A$2:$T$192,9,FALSE)</f>
        <v>-32.953869475515802</v>
      </c>
      <c r="G172" s="7">
        <f t="shared" si="23"/>
        <v>0.87425536751423538</v>
      </c>
      <c r="H172">
        <f>VLOOKUP($A172,'MP2-KTZVPP'!$A$2:$T$192,9,FALSE)</f>
        <v>-36.119114190382099</v>
      </c>
      <c r="I172" s="7">
        <f t="shared" si="24"/>
        <v>0.95822827344335348</v>
      </c>
      <c r="J172">
        <f>VLOOKUP($A172,'MP2-CCD'!$A$2:$T$192,9,FALSE)</f>
        <v>-22.738171315488</v>
      </c>
      <c r="K172" s="7">
        <f t="shared" si="25"/>
        <v>0.60323624012631849</v>
      </c>
      <c r="L172">
        <f>VLOOKUP($A172,'MP2-CCT'!$A$2:$T$192,9,FALSE)</f>
        <v>-35.388736187794301</v>
      </c>
      <c r="M172" s="7">
        <f t="shared" si="26"/>
        <v>0.93885158417318659</v>
      </c>
      <c r="N172">
        <f>VLOOKUP($A172,'MP2-JCCD'!$A$2:$T$192,9,FALSE)</f>
        <v>-22.990162745217098</v>
      </c>
      <c r="O172" s="7">
        <f t="shared" si="27"/>
        <v>0.60992149025064557</v>
      </c>
      <c r="P172">
        <f>VLOOKUP($A172,'MP2-ACCD'!$A$2:$T$192,9,FALSE)</f>
        <v>-31.354859798453401</v>
      </c>
      <c r="Q172" s="7">
        <f t="shared" si="28"/>
        <v>0.83183416432540636</v>
      </c>
      <c r="R172">
        <f>VLOOKUP($A172,'MP2-MCCT'!$A$2:$T$192,9,FALSE)</f>
        <v>-34.088670770986297</v>
      </c>
      <c r="S172" s="7">
        <f t="shared" si="29"/>
        <v>0.90436127432934577</v>
      </c>
      <c r="T172">
        <f>VLOOKUP($A172,'MP2-JCCT'!$A$2:$T$192,9,FALSE)</f>
        <v>-34.7923520117984</v>
      </c>
      <c r="U172" s="7">
        <f t="shared" si="30"/>
        <v>0.92302970725058853</v>
      </c>
      <c r="V172">
        <f>VLOOKUP($A172,'MP2-ACCQ'!$A$2:$T$192,9,FALSE)</f>
        <v>-38.8766480478075</v>
      </c>
      <c r="W172" s="7">
        <f t="shared" si="31"/>
        <v>1.0313847438162052</v>
      </c>
      <c r="X172">
        <f>VLOOKUP($A172,'MP2-CBS(TQ)-kJ'!$A$2:$N$192,3,FALSE)</f>
        <v>-39.895660580780934</v>
      </c>
      <c r="Y172" s="7">
        <f t="shared" si="32"/>
        <v>1.0584188126735272</v>
      </c>
    </row>
    <row r="173" spans="1:25" x14ac:dyDescent="0.25">
      <c r="A173" s="3" t="s">
        <v>2</v>
      </c>
      <c r="B173" s="3">
        <f>VLOOKUP($A173,'delta-CCSD(T)-fno-kJ'!$A$2:$I$192,3,FALSE)</f>
        <v>2.0227754279329999</v>
      </c>
      <c r="C173">
        <f>VLOOKUP($A173,'CCSD(T)-CBS'!$A$2:$I$192,2,FALSE)</f>
        <v>-37.204774222497463</v>
      </c>
      <c r="D173">
        <f>VLOOKUP($A173,'MP2-KSVP'!$A$2:$T$192,9,FALSE)</f>
        <v>-20.722242217021599</v>
      </c>
      <c r="E173" s="7">
        <f t="shared" si="22"/>
        <v>0.55697803978315785</v>
      </c>
      <c r="F173">
        <f>VLOOKUP($A173,'MP2-KTZVP'!$A$2:$T$192,9,FALSE)</f>
        <v>-32.460056091491502</v>
      </c>
      <c r="G173" s="7">
        <f t="shared" si="23"/>
        <v>0.87247018077220684</v>
      </c>
      <c r="H173">
        <f>VLOOKUP($A173,'MP2-KTZVPP'!$A$2:$T$192,9,FALSE)</f>
        <v>-35.616567206965001</v>
      </c>
      <c r="I173" s="7">
        <f t="shared" si="24"/>
        <v>0.95731174160513832</v>
      </c>
      <c r="J173">
        <f>VLOOKUP($A173,'MP2-CCD'!$A$2:$T$192,9,FALSE)</f>
        <v>-22.165525351029402</v>
      </c>
      <c r="K173" s="7">
        <f t="shared" si="25"/>
        <v>0.59577099483178875</v>
      </c>
      <c r="L173">
        <f>VLOOKUP($A173,'MP2-CCT'!$A$2:$T$192,9,FALSE)</f>
        <v>-34.798079836876703</v>
      </c>
      <c r="M173" s="7">
        <f t="shared" si="26"/>
        <v>0.93531221635084005</v>
      </c>
      <c r="N173">
        <f>VLOOKUP($A173,'MP2-JCCD'!$A$2:$T$192,9,FALSE)</f>
        <v>-22.1004624957739</v>
      </c>
      <c r="O173" s="7">
        <f t="shared" si="27"/>
        <v>0.59402221778327335</v>
      </c>
      <c r="P173">
        <f>VLOOKUP($A173,'MP2-ACCD'!$A$2:$T$192,9,FALSE)</f>
        <v>-30.457610044246302</v>
      </c>
      <c r="Q173" s="7">
        <f t="shared" si="28"/>
        <v>0.81864789346924194</v>
      </c>
      <c r="R173">
        <f>VLOOKUP($A173,'MP2-MCCT'!$A$2:$T$192,9,FALSE)</f>
        <v>-33.3281413000649</v>
      </c>
      <c r="S173" s="7">
        <f t="shared" si="29"/>
        <v>0.89580281016492791</v>
      </c>
      <c r="T173">
        <f>VLOOKUP($A173,'MP2-JCCT'!$A$2:$T$192,9,FALSE)</f>
        <v>-34.098014547567097</v>
      </c>
      <c r="U173" s="7">
        <f t="shared" si="30"/>
        <v>0.91649567186321668</v>
      </c>
      <c r="V173">
        <f>VLOOKUP($A173,'MP2-ACCQ'!$A$2:$T$192,9,FALSE)</f>
        <v>-38.183030894728503</v>
      </c>
      <c r="W173" s="7">
        <f t="shared" si="31"/>
        <v>1.0262938478373964</v>
      </c>
      <c r="X173">
        <f>VLOOKUP($A173,'MP2-CBS(TQ)-kJ'!$A$2:$N$192,3,FALSE)</f>
        <v>-39.227549650430518</v>
      </c>
      <c r="Y173" s="7">
        <f t="shared" si="32"/>
        <v>1.0543687059041444</v>
      </c>
    </row>
    <row r="174" spans="1:25" x14ac:dyDescent="0.25">
      <c r="A174" s="3" t="s">
        <v>3</v>
      </c>
      <c r="B174" s="3">
        <f>VLOOKUP($A174,'delta-CCSD(T)-fno-kJ'!$A$2:$I$192,3,FALSE)</f>
        <v>3.2799893212660001</v>
      </c>
      <c r="C174">
        <f>VLOOKUP($A174,'CCSD(T)-CBS'!$A$2:$I$192,2,FALSE)</f>
        <v>-40.315604422284196</v>
      </c>
      <c r="D174">
        <f>VLOOKUP($A174,'MP2-KSVP'!$A$2:$T$192,9,FALSE)</f>
        <v>-29.099582542814002</v>
      </c>
      <c r="E174" s="7">
        <f t="shared" si="22"/>
        <v>0.7217945249688329</v>
      </c>
      <c r="F174">
        <f>VLOOKUP($A174,'MP2-KTZVP'!$A$2:$T$192,9,FALSE)</f>
        <v>-37.300920291609998</v>
      </c>
      <c r="G174" s="7">
        <f t="shared" si="23"/>
        <v>0.92522289634809862</v>
      </c>
      <c r="H174">
        <f>VLOOKUP($A174,'MP2-KTZVPP'!$A$2:$T$192,9,FALSE)</f>
        <v>-39.335633819471298</v>
      </c>
      <c r="I174" s="7">
        <f t="shared" si="24"/>
        <v>0.97569252360579206</v>
      </c>
      <c r="J174">
        <f>VLOOKUP($A174,'MP2-CCD'!$A$2:$T$192,9,FALSE)</f>
        <v>-30.613110729426399</v>
      </c>
      <c r="K174" s="7">
        <f t="shared" si="25"/>
        <v>0.75933651914952305</v>
      </c>
      <c r="L174">
        <f>VLOOKUP($A174,'MP2-CCT'!$A$2:$T$192,9,FALSE)</f>
        <v>-39.096878297817803</v>
      </c>
      <c r="M174" s="7">
        <f t="shared" si="26"/>
        <v>0.96977036207368006</v>
      </c>
      <c r="N174">
        <f>VLOOKUP($A174,'MP2-JCCD'!$A$2:$T$192,9,FALSE)</f>
        <v>-31.004697641407699</v>
      </c>
      <c r="O174" s="7">
        <f t="shared" si="27"/>
        <v>0.7690495550221752</v>
      </c>
      <c r="P174">
        <f>VLOOKUP($A174,'MP2-ACCD'!$A$2:$T$192,9,FALSE)</f>
        <v>-37.9681997174374</v>
      </c>
      <c r="Q174" s="7">
        <f t="shared" si="28"/>
        <v>0.94177428967059507</v>
      </c>
      <c r="R174">
        <f>VLOOKUP($A174,'MP2-MCCT'!$A$2:$T$192,9,FALSE)</f>
        <v>-38.687285551761697</v>
      </c>
      <c r="S174" s="7">
        <f t="shared" si="29"/>
        <v>0.95961070424576211</v>
      </c>
      <c r="T174">
        <f>VLOOKUP($A174,'MP2-JCCT'!$A$2:$T$192,9,FALSE)</f>
        <v>-40.037818730548899</v>
      </c>
      <c r="U174" s="7">
        <f t="shared" si="30"/>
        <v>0.99310972275584308</v>
      </c>
      <c r="V174">
        <f>VLOOKUP($A174,'MP2-ACCQ'!$A$2:$T$192,9,FALSE)</f>
        <v>-42.982871941737201</v>
      </c>
      <c r="W174" s="7">
        <f t="shared" si="31"/>
        <v>1.0661596807904656</v>
      </c>
      <c r="X174">
        <f>VLOOKUP($A174,'MP2-CBS(TQ)-kJ'!$A$2:$N$192,3,FALSE)</f>
        <v>-43.595593743550886</v>
      </c>
      <c r="Y174" s="7">
        <f t="shared" si="32"/>
        <v>1.0813578109089119</v>
      </c>
    </row>
    <row r="175" spans="1:25" x14ac:dyDescent="0.25">
      <c r="A175" s="3" t="s">
        <v>4</v>
      </c>
      <c r="B175" s="3">
        <f>VLOOKUP($A175,'delta-CCSD(T)-fno-kJ'!$A$2:$I$192,3,FALSE)</f>
        <v>3.3968982941510002</v>
      </c>
      <c r="C175">
        <f>VLOOKUP($A175,'CCSD(T)-CBS'!$A$2:$I$192,2,FALSE)</f>
        <v>-42.498846451984264</v>
      </c>
      <c r="D175">
        <f>VLOOKUP($A175,'MP2-KSVP'!$A$2:$T$192,9,FALSE)</f>
        <v>-29.977938243822699</v>
      </c>
      <c r="E175" s="7">
        <f t="shared" si="22"/>
        <v>0.70538239850091355</v>
      </c>
      <c r="F175">
        <f>VLOOKUP($A175,'MP2-KTZVP'!$A$2:$T$192,9,FALSE)</f>
        <v>-38.660000290784602</v>
      </c>
      <c r="G175" s="7">
        <f t="shared" si="23"/>
        <v>0.9096717562549177</v>
      </c>
      <c r="H175">
        <f>VLOOKUP($A175,'MP2-KTZVPP'!$A$2:$T$192,9,FALSE)</f>
        <v>-41.027298227742001</v>
      </c>
      <c r="I175" s="7">
        <f t="shared" si="24"/>
        <v>0.96537439608143627</v>
      </c>
      <c r="J175">
        <f>VLOOKUP($A175,'MP2-CCD'!$A$2:$T$192,9,FALSE)</f>
        <v>-31.398997505931401</v>
      </c>
      <c r="K175" s="7">
        <f t="shared" si="25"/>
        <v>0.7388199945945918</v>
      </c>
      <c r="L175">
        <f>VLOOKUP($A175,'MP2-CCT'!$A$2:$T$192,9,FALSE)</f>
        <v>-40.836990318068999</v>
      </c>
      <c r="M175" s="7">
        <f t="shared" si="26"/>
        <v>0.96089644137064167</v>
      </c>
      <c r="N175">
        <f>VLOOKUP($A175,'MP2-JCCD'!$A$2:$T$192,9,FALSE)</f>
        <v>-31.9678015125372</v>
      </c>
      <c r="O175" s="7">
        <f t="shared" si="27"/>
        <v>0.75220398155170698</v>
      </c>
      <c r="P175">
        <f>VLOOKUP($A175,'MP2-ACCD'!$A$2:$T$192,9,FALSE)</f>
        <v>-39.473603819727998</v>
      </c>
      <c r="Q175" s="7">
        <f t="shared" si="28"/>
        <v>0.92881588831654005</v>
      </c>
      <c r="R175">
        <f>VLOOKUP($A175,'MP2-MCCT'!$A$2:$T$192,9,FALSE)</f>
        <v>-40.465751717898598</v>
      </c>
      <c r="S175" s="7">
        <f t="shared" si="29"/>
        <v>0.9521611783890962</v>
      </c>
      <c r="T175">
        <f>VLOOKUP($A175,'MP2-JCCT'!$A$2:$T$192,9,FALSE)</f>
        <v>-41.808294394437098</v>
      </c>
      <c r="U175" s="7">
        <f t="shared" si="30"/>
        <v>0.98375127526514494</v>
      </c>
      <c r="V175">
        <f>VLOOKUP($A175,'MP2-ACCQ'!$A$2:$T$192,9,FALSE)</f>
        <v>-45.183388806994799</v>
      </c>
      <c r="W175" s="7">
        <f t="shared" si="31"/>
        <v>1.063167416980213</v>
      </c>
      <c r="X175">
        <f>VLOOKUP($A175,'MP2-CBS(TQ)-kJ'!$A$2:$N$192,3,FALSE)</f>
        <v>-45.89574474613444</v>
      </c>
      <c r="Y175" s="7">
        <f t="shared" si="32"/>
        <v>1.0799291881483897</v>
      </c>
    </row>
    <row r="176" spans="1:25" x14ac:dyDescent="0.25">
      <c r="A176" s="3" t="s">
        <v>5</v>
      </c>
      <c r="B176" s="3">
        <f>VLOOKUP($A176,'delta-CCSD(T)-fno-kJ'!$A$2:$I$192,3,FALSE)</f>
        <v>3.181361297929</v>
      </c>
      <c r="C176">
        <f>VLOOKUP($A176,'CCSD(T)-CBS'!$A$2:$I$192,2,FALSE)</f>
        <v>-41.163295483829643</v>
      </c>
      <c r="D176">
        <f>VLOOKUP($A176,'MP2-KSVP'!$A$2:$T$192,9,FALSE)</f>
        <v>-28.1932538346014</v>
      </c>
      <c r="E176" s="7">
        <f t="shared" si="22"/>
        <v>0.6849124566733652</v>
      </c>
      <c r="F176">
        <f>VLOOKUP($A176,'MP2-KTZVP'!$A$2:$T$192,9,FALSE)</f>
        <v>-37.353474044128198</v>
      </c>
      <c r="G176" s="7">
        <f t="shared" si="23"/>
        <v>0.90744615087492031</v>
      </c>
      <c r="H176">
        <f>VLOOKUP($A176,'MP2-KTZVPP'!$A$2:$T$192,9,FALSE)</f>
        <v>-39.610722120912001</v>
      </c>
      <c r="I176" s="7">
        <f t="shared" si="24"/>
        <v>0.96228257857713195</v>
      </c>
      <c r="J176">
        <f>VLOOKUP($A176,'MP2-CCD'!$A$2:$T$192,9,FALSE)</f>
        <v>-29.7692605493008</v>
      </c>
      <c r="K176" s="7">
        <f t="shared" si="25"/>
        <v>0.72319915593238127</v>
      </c>
      <c r="L176">
        <f>VLOOKUP($A176,'MP2-CCT'!$A$2:$T$192,9,FALSE)</f>
        <v>-39.289658699761503</v>
      </c>
      <c r="M176" s="7">
        <f t="shared" si="26"/>
        <v>0.95448282840220677</v>
      </c>
      <c r="N176">
        <f>VLOOKUP($A176,'MP2-JCCD'!$A$2:$T$192,9,FALSE)</f>
        <v>-30.617623880789999</v>
      </c>
      <c r="O176" s="7">
        <f t="shared" si="27"/>
        <v>0.74380885983284928</v>
      </c>
      <c r="P176">
        <f>VLOOKUP($A176,'MP2-ACCD'!$A$2:$T$192,9,FALSE)</f>
        <v>-38.461349857053598</v>
      </c>
      <c r="Q176" s="7">
        <f t="shared" si="28"/>
        <v>0.93436031797217345</v>
      </c>
      <c r="R176">
        <f>VLOOKUP($A176,'MP2-MCCT'!$A$2:$T$192,9,FALSE)</f>
        <v>-39.081211197554502</v>
      </c>
      <c r="S176" s="7">
        <f t="shared" si="29"/>
        <v>0.9494189116346855</v>
      </c>
      <c r="T176">
        <f>VLOOKUP($A176,'MP2-JCCT'!$A$2:$T$192,9,FALSE)</f>
        <v>-40.5261811548853</v>
      </c>
      <c r="U176" s="7">
        <f t="shared" si="30"/>
        <v>0.98452227108019996</v>
      </c>
      <c r="V176">
        <f>VLOOKUP($A176,'MP2-ACCQ'!$A$2:$T$192,9,FALSE)</f>
        <v>-43.698116008913701</v>
      </c>
      <c r="W176" s="7">
        <f t="shared" si="31"/>
        <v>1.0615796304763747</v>
      </c>
      <c r="X176">
        <f>VLOOKUP($A176,'MP2-CBS(TQ)-kJ'!$A$2:$N$192,3,FALSE)</f>
        <v>-44.344656781757848</v>
      </c>
      <c r="Y176" s="7">
        <f t="shared" si="32"/>
        <v>1.0772863605922405</v>
      </c>
    </row>
    <row r="177" spans="1:25" x14ac:dyDescent="0.25">
      <c r="A177" s="3" t="s">
        <v>6</v>
      </c>
      <c r="B177" s="3">
        <f>VLOOKUP($A177,'delta-CCSD(T)-fno-kJ'!$A$2:$I$192,3,FALSE)</f>
        <v>0</v>
      </c>
      <c r="C177">
        <f>VLOOKUP($A177,'CCSD(T)-CBS'!$A$2:$I$192,2,FALSE)</f>
        <v>527.68942654443799</v>
      </c>
      <c r="D177">
        <f>VLOOKUP($A177,'MP2-KSVP'!$A$2:$T$192,9,FALSE)</f>
        <v>-29.990034439513401</v>
      </c>
      <c r="E177" s="7">
        <f t="shared" si="22"/>
        <v>-5.6832737081548984E-2</v>
      </c>
      <c r="F177">
        <f>VLOOKUP($A177,'MP2-KTZVP'!$A$2:$T$192,9,FALSE)</f>
        <v>-38.672066609930901</v>
      </c>
      <c r="G177" s="7">
        <f t="shared" si="23"/>
        <v>-7.3285657556517739E-2</v>
      </c>
      <c r="H177">
        <f>VLOOKUP($A177,'MP2-KTZVPP'!$A$2:$T$192,9,FALSE)</f>
        <v>-41.039838083115697</v>
      </c>
      <c r="I177" s="7">
        <f t="shared" si="24"/>
        <v>-7.7772712543937306E-2</v>
      </c>
      <c r="J177">
        <f>VLOOKUP($A177,'MP2-CCD'!$A$2:$T$192,9,FALSE)</f>
        <v>-31.411536065604501</v>
      </c>
      <c r="K177" s="7">
        <f t="shared" si="25"/>
        <v>-5.9526559535790245E-2</v>
      </c>
      <c r="L177">
        <f>VLOOKUP($A177,'MP2-CCT'!$A$2:$T$192,9,FALSE)</f>
        <v>-40.8500883953634</v>
      </c>
      <c r="M177" s="7">
        <f t="shared" si="26"/>
        <v>-7.7413126624251802E-2</v>
      </c>
      <c r="N177">
        <f>VLOOKUP($A177,'MP2-JCCD'!$A$2:$T$192,9,FALSE)</f>
        <v>-31.978371476212299</v>
      </c>
      <c r="O177" s="7">
        <f t="shared" si="27"/>
        <v>-6.0600743292549795E-2</v>
      </c>
      <c r="P177">
        <f>VLOOKUP($A177,'MP2-ACCD'!$A$2:$T$192,9,FALSE)</f>
        <v>-39.484741441925898</v>
      </c>
      <c r="Q177" s="7">
        <f t="shared" si="28"/>
        <v>-7.4825720311454444E-2</v>
      </c>
      <c r="R177">
        <f>VLOOKUP($A177,'MP2-MCCT'!$A$2:$T$192,9,FALSE)</f>
        <v>-40.4783209513649</v>
      </c>
      <c r="S177" s="7">
        <f t="shared" si="29"/>
        <v>-7.6708607213216776E-2</v>
      </c>
      <c r="T177">
        <f>VLOOKUP($A177,'MP2-JCCT'!$A$2:$T$192,9,FALSE)</f>
        <v>-41.8207374592386</v>
      </c>
      <c r="U177" s="7">
        <f t="shared" si="30"/>
        <v>-7.9252559091624653E-2</v>
      </c>
      <c r="V177">
        <f>VLOOKUP($A177,'MP2-ACCQ'!$A$2:$T$192,9,FALSE)</f>
        <v>-45.196887405380302</v>
      </c>
      <c r="W177" s="7">
        <f t="shared" si="31"/>
        <v>-8.565054581698002E-2</v>
      </c>
      <c r="X177">
        <f>VLOOKUP($A177,'MP2-CBS(TQ)-kJ'!$A$2:$N$192,3,FALSE)</f>
        <v>-45.909632008958503</v>
      </c>
      <c r="Y177" s="7">
        <f t="shared" si="32"/>
        <v>-8.7001235384981404E-2</v>
      </c>
    </row>
    <row r="178" spans="1:25" x14ac:dyDescent="0.25">
      <c r="A178" s="3" t="s">
        <v>7</v>
      </c>
      <c r="B178" s="3">
        <f>VLOOKUP($A178,'delta-CCSD(T)-fno-kJ'!$A$2:$I$192,3,FALSE)</f>
        <v>0</v>
      </c>
      <c r="C178">
        <f>VLOOKUP($A178,'CCSD(T)-CBS'!$A$2:$I$192,2,FALSE)</f>
        <v>528.4240881231317</v>
      </c>
      <c r="D178">
        <f>VLOOKUP($A178,'MP2-KSVP'!$A$2:$T$192,9,FALSE)</f>
        <v>-29.863701695652001</v>
      </c>
      <c r="E178" s="7">
        <f t="shared" si="22"/>
        <v>-5.6514648682505282E-2</v>
      </c>
      <c r="F178">
        <f>VLOOKUP($A178,'MP2-KTZVP'!$A$2:$T$192,9,FALSE)</f>
        <v>-38.372382601399899</v>
      </c>
      <c r="G178" s="7">
        <f t="shared" si="23"/>
        <v>-7.2616641564717033E-2</v>
      </c>
      <c r="H178">
        <f>VLOOKUP($A178,'MP2-KTZVPP'!$A$2:$T$192,9,FALSE)</f>
        <v>-40.550216740581</v>
      </c>
      <c r="I178" s="7">
        <f t="shared" si="24"/>
        <v>-7.6738017157030353E-2</v>
      </c>
      <c r="J178">
        <f>VLOOKUP($A178,'MP2-CCD'!$A$2:$T$192,9,FALSE)</f>
        <v>-31.407324931324101</v>
      </c>
      <c r="K178" s="7">
        <f t="shared" si="25"/>
        <v>-5.9435831252275667E-2</v>
      </c>
      <c r="L178">
        <f>VLOOKUP($A178,'MP2-CCT'!$A$2:$T$192,9,FALSE)</f>
        <v>-40.444013988615701</v>
      </c>
      <c r="M178" s="7">
        <f t="shared" si="26"/>
        <v>-7.6537037008032022E-2</v>
      </c>
      <c r="N178">
        <f>VLOOKUP($A178,'MP2-JCCD'!$A$2:$T$192,9,FALSE)</f>
        <v>-31.455939333231399</v>
      </c>
      <c r="O178" s="7">
        <f t="shared" si="27"/>
        <v>-5.9527830089951606E-2</v>
      </c>
      <c r="P178">
        <f>VLOOKUP($A178,'MP2-ACCD'!$A$2:$T$192,9,FALSE)</f>
        <v>-38.7705832464191</v>
      </c>
      <c r="Q178" s="7">
        <f t="shared" si="28"/>
        <v>-7.3370204193615229E-2</v>
      </c>
      <c r="R178">
        <f>VLOOKUP($A178,'MP2-MCCT'!$A$2:$T$192,9,FALSE)</f>
        <v>-39.857516965779801</v>
      </c>
      <c r="S178" s="7">
        <f t="shared" si="29"/>
        <v>-7.542713865930413E-2</v>
      </c>
      <c r="T178">
        <f>VLOOKUP($A178,'MP2-JCCT'!$A$2:$T$192,9,FALSE)</f>
        <v>-41.246944897852501</v>
      </c>
      <c r="U178" s="7">
        <f t="shared" si="30"/>
        <v>-7.8056519043926076E-2</v>
      </c>
      <c r="V178">
        <f>VLOOKUP($A178,'MP2-ACCQ'!$A$2:$T$192,9,FALSE)</f>
        <v>-44.5580514636749</v>
      </c>
      <c r="W178" s="7">
        <f t="shared" si="31"/>
        <v>-8.4322521370926079E-2</v>
      </c>
      <c r="X178">
        <f>VLOOKUP($A178,'MP2-CBS(TQ)-kJ'!$A$2:$N$192,3,FALSE)</f>
        <v>-45.286361135127265</v>
      </c>
      <c r="Y178" s="7">
        <f t="shared" si="32"/>
        <v>-8.5700788728190563E-2</v>
      </c>
    </row>
    <row r="179" spans="1:25" x14ac:dyDescent="0.25">
      <c r="A179" s="3" t="s">
        <v>8</v>
      </c>
      <c r="B179" s="3">
        <f>VLOOKUP($A179,'delta-CCSD(T)-fno-kJ'!$A$2:$I$192,3,FALSE)</f>
        <v>0</v>
      </c>
      <c r="C179">
        <f>VLOOKUP($A179,'CCSD(T)-CBS'!$A$2:$I$192,2,FALSE)</f>
        <v>526.78382975107297</v>
      </c>
      <c r="D179">
        <f>VLOOKUP($A179,'MP2-KSVP'!$A$2:$T$192,9,FALSE)</f>
        <v>-30.6613851327762</v>
      </c>
      <c r="E179" s="7">
        <f t="shared" si="22"/>
        <v>-5.8204871526267167E-2</v>
      </c>
      <c r="F179">
        <f>VLOOKUP($A179,'MP2-KTZVP'!$A$2:$T$192,9,FALSE)</f>
        <v>-39.447254012606898</v>
      </c>
      <c r="G179" s="7">
        <f t="shared" si="23"/>
        <v>-7.4883190760140356E-2</v>
      </c>
      <c r="H179">
        <f>VLOOKUP($A179,'MP2-KTZVPP'!$A$2:$T$192,9,FALSE)</f>
        <v>-41.791188608559303</v>
      </c>
      <c r="I179" s="7">
        <f t="shared" si="24"/>
        <v>-7.9332709639753668E-2</v>
      </c>
      <c r="J179">
        <f>VLOOKUP($A179,'MP2-CCD'!$A$2:$T$192,9,FALSE)</f>
        <v>-32.2646423119037</v>
      </c>
      <c r="K179" s="7">
        <f t="shared" si="25"/>
        <v>-6.1248353669379092E-2</v>
      </c>
      <c r="L179">
        <f>VLOOKUP($A179,'MP2-CCT'!$A$2:$T$192,9,FALSE)</f>
        <v>-41.545693168183199</v>
      </c>
      <c r="M179" s="7">
        <f t="shared" si="26"/>
        <v>-7.8866682729831036E-2</v>
      </c>
      <c r="N179">
        <f>VLOOKUP($A179,'MP2-JCCD'!$A$2:$T$192,9,FALSE)</f>
        <v>-32.541742657763599</v>
      </c>
      <c r="O179" s="7">
        <f t="shared" si="27"/>
        <v>-6.1774376546715401E-2</v>
      </c>
      <c r="P179">
        <f>VLOOKUP($A179,'MP2-ACCD'!$A$2:$T$192,9,FALSE)</f>
        <v>-40.158636188082397</v>
      </c>
      <c r="Q179" s="7">
        <f t="shared" si="28"/>
        <v>-7.6233615992083517E-2</v>
      </c>
      <c r="R179">
        <f>VLOOKUP($A179,'MP2-MCCT'!$A$2:$T$192,9,FALSE)</f>
        <v>-41.128030236930996</v>
      </c>
      <c r="S179" s="7">
        <f t="shared" si="29"/>
        <v>-7.8073828227350262E-2</v>
      </c>
      <c r="T179">
        <f>VLOOKUP($A179,'MP2-JCCT'!$A$2:$T$192,9,FALSE)</f>
        <v>-42.590550608952597</v>
      </c>
      <c r="U179" s="7">
        <f t="shared" si="30"/>
        <v>-8.0850148018169782E-2</v>
      </c>
      <c r="V179">
        <f>VLOOKUP($A179,'MP2-ACCQ'!$A$2:$T$192,9,FALSE)</f>
        <v>-46.014569908015702</v>
      </c>
      <c r="W179" s="7">
        <f t="shared" si="31"/>
        <v>-8.7350004516576527E-2</v>
      </c>
      <c r="X179">
        <f>VLOOKUP($A179,'MP2-CBS(TQ)-kJ'!$A$2:$N$192,3,FALSE)</f>
        <v>-46.738005979016343</v>
      </c>
      <c r="Y179" s="7">
        <f t="shared" si="32"/>
        <v>-8.8723311801544802E-2</v>
      </c>
    </row>
    <row r="180" spans="1:25" x14ac:dyDescent="0.25">
      <c r="A180" s="3" t="s">
        <v>9</v>
      </c>
      <c r="B180" s="3">
        <f>VLOOKUP($A180,'delta-CCSD(T)-fno-kJ'!$A$2:$I$192,3,FALSE)</f>
        <v>0.22496240994700001</v>
      </c>
      <c r="C180">
        <f>VLOOKUP($A180,'CCSD(T)-CBS'!$A$2:$I$192,2,FALSE)</f>
        <v>-39.879549771832444</v>
      </c>
      <c r="D180">
        <f>VLOOKUP($A180,'MP2-KSVP'!$A$2:$T$192,9,FALSE)</f>
        <v>-20.2099478340348</v>
      </c>
      <c r="E180" s="7">
        <f t="shared" si="22"/>
        <v>0.50677472412964419</v>
      </c>
      <c r="F180">
        <f>VLOOKUP($A180,'MP2-KTZVP'!$A$2:$T$192,9,FALSE)</f>
        <v>-31.8308189947914</v>
      </c>
      <c r="G180" s="7">
        <f t="shared" si="23"/>
        <v>0.79817398082247182</v>
      </c>
      <c r="H180">
        <f>VLOOKUP($A180,'MP2-KTZVPP'!$A$2:$T$192,9,FALSE)</f>
        <v>-34.334458149377902</v>
      </c>
      <c r="I180" s="7">
        <f t="shared" si="24"/>
        <v>0.86095400639725561</v>
      </c>
      <c r="J180">
        <f>VLOOKUP($A180,'MP2-CCD'!$A$2:$T$192,9,FALSE)</f>
        <v>-21.154417339126201</v>
      </c>
      <c r="K180" s="7">
        <f t="shared" si="25"/>
        <v>0.53045777748644241</v>
      </c>
      <c r="L180">
        <f>VLOOKUP($A180,'MP2-CCT'!$A$2:$T$192,9,FALSE)</f>
        <v>-34.2535148720644</v>
      </c>
      <c r="M180" s="7">
        <f t="shared" si="26"/>
        <v>0.85892431253720414</v>
      </c>
      <c r="N180">
        <f>VLOOKUP($A180,'MP2-JCCD'!$A$2:$T$192,9,FALSE)</f>
        <v>-20.8251221213105</v>
      </c>
      <c r="O180" s="7">
        <f t="shared" si="27"/>
        <v>0.52220053236457575</v>
      </c>
      <c r="P180">
        <f>VLOOKUP($A180,'MP2-ACCD'!$A$2:$T$192,9,FALSE)</f>
        <v>-32.838262527091501</v>
      </c>
      <c r="Q180" s="7">
        <f t="shared" si="28"/>
        <v>0.82343613995074949</v>
      </c>
      <c r="R180">
        <f>VLOOKUP($A180,'MP2-MCCT'!$A$2:$T$192,9,FALSE)</f>
        <v>-33.082859764481903</v>
      </c>
      <c r="S180" s="7">
        <f t="shared" si="29"/>
        <v>0.82956954012176054</v>
      </c>
      <c r="T180">
        <f>VLOOKUP($A180,'MP2-JCCT'!$A$2:$T$192,9,FALSE)</f>
        <v>-35.3876863809298</v>
      </c>
      <c r="U180" s="7">
        <f t="shared" si="30"/>
        <v>0.88736424015309923</v>
      </c>
      <c r="V180">
        <f>VLOOKUP($A180,'MP2-ACCQ'!$A$2:$T$192,9,FALSE)</f>
        <v>-39.228999612221699</v>
      </c>
      <c r="W180" s="7">
        <f t="shared" si="31"/>
        <v>0.98368712376812639</v>
      </c>
      <c r="X180">
        <f>VLOOKUP($A180,'MP2-CBS(TQ)-kJ'!$A$2:$N$192,3,FALSE)</f>
        <v>-40.104512181779462</v>
      </c>
      <c r="Y180" s="7">
        <f t="shared" si="32"/>
        <v>1.0056410468832804</v>
      </c>
    </row>
    <row r="181" spans="1:25" x14ac:dyDescent="0.25">
      <c r="A181" s="3" t="s">
        <v>10</v>
      </c>
      <c r="B181" s="3">
        <f>VLOOKUP($A181,'delta-CCSD(T)-fno-kJ'!$A$2:$I$192,3,FALSE)</f>
        <v>-0.11634409656</v>
      </c>
      <c r="C181">
        <f>VLOOKUP($A181,'CCSD(T)-CBS'!$A$2:$I$192,2,FALSE)</f>
        <v>-36.907725782955822</v>
      </c>
      <c r="D181">
        <f>VLOOKUP($A181,'MP2-KSVP'!$A$2:$T$192,9,FALSE)</f>
        <v>-18.395551154090398</v>
      </c>
      <c r="E181" s="7">
        <f t="shared" si="22"/>
        <v>0.49842006690603402</v>
      </c>
      <c r="F181">
        <f>VLOOKUP($A181,'MP2-KTZVP'!$A$2:$T$192,9,FALSE)</f>
        <v>-29.066214857578199</v>
      </c>
      <c r="G181" s="7">
        <f t="shared" si="23"/>
        <v>0.78753741231601782</v>
      </c>
      <c r="H181">
        <f>VLOOKUP($A181,'MP2-KTZVPP'!$A$2:$T$192,9,FALSE)</f>
        <v>-31.407713914391699</v>
      </c>
      <c r="I181" s="7">
        <f t="shared" si="24"/>
        <v>0.85097938841021581</v>
      </c>
      <c r="J181">
        <f>VLOOKUP($A181,'MP2-CCD'!$A$2:$T$192,9,FALSE)</f>
        <v>-19.4409336882918</v>
      </c>
      <c r="K181" s="7">
        <f t="shared" si="25"/>
        <v>0.52674428661951644</v>
      </c>
      <c r="L181">
        <f>VLOOKUP($A181,'MP2-CCT'!$A$2:$T$192,9,FALSE)</f>
        <v>-31.456768773163599</v>
      </c>
      <c r="M181" s="7">
        <f t="shared" si="26"/>
        <v>0.8523085100976473</v>
      </c>
      <c r="N181">
        <f>VLOOKUP($A181,'MP2-JCCD'!$A$2:$T$192,9,FALSE)</f>
        <v>-18.7497016698882</v>
      </c>
      <c r="O181" s="7">
        <f t="shared" si="27"/>
        <v>0.50801563282847706</v>
      </c>
      <c r="P181">
        <f>VLOOKUP($A181,'MP2-ACCD'!$A$2:$T$192,9,FALSE)</f>
        <v>-29.744694219033299</v>
      </c>
      <c r="Q181" s="7">
        <f t="shared" si="28"/>
        <v>0.80592053799125041</v>
      </c>
      <c r="R181">
        <f>VLOOKUP($A181,'MP2-MCCT'!$A$2:$T$192,9,FALSE)</f>
        <v>-30.195861290696001</v>
      </c>
      <c r="S181" s="7">
        <f t="shared" si="29"/>
        <v>0.81814472851211562</v>
      </c>
      <c r="T181">
        <f>VLOOKUP($A181,'MP2-JCCT'!$A$2:$T$192,9,FALSE)</f>
        <v>-32.351283218022402</v>
      </c>
      <c r="U181" s="7">
        <f t="shared" si="30"/>
        <v>0.87654501955149977</v>
      </c>
      <c r="V181">
        <f>VLOOKUP($A181,'MP2-ACCQ'!$A$2:$T$192,9,FALSE)</f>
        <v>-35.935025126177699</v>
      </c>
      <c r="W181" s="7">
        <f t="shared" si="31"/>
        <v>0.97364506655061034</v>
      </c>
      <c r="X181">
        <f>VLOOKUP($A181,'MP2-CBS(TQ)-kJ'!$A$2:$N$192,3,FALSE)</f>
        <v>-36.79138168639583</v>
      </c>
      <c r="Y181" s="7">
        <f t="shared" si="32"/>
        <v>0.99684770345254592</v>
      </c>
    </row>
    <row r="182" spans="1:25" x14ac:dyDescent="0.25">
      <c r="A182" s="3" t="s">
        <v>11</v>
      </c>
      <c r="B182" s="3">
        <f>VLOOKUP($A182,'delta-CCSD(T)-fno-kJ'!$A$2:$I$192,3,FALSE)</f>
        <v>-7.6963851863999996E-2</v>
      </c>
      <c r="C182">
        <f>VLOOKUP($A182,'CCSD(T)-CBS'!$A$2:$I$192,2,FALSE)</f>
        <v>-36.054616604552393</v>
      </c>
      <c r="D182">
        <f>VLOOKUP($A182,'MP2-KSVP'!$A$2:$T$192,9,FALSE)</f>
        <v>-18.498549329345199</v>
      </c>
      <c r="E182" s="7">
        <f t="shared" si="22"/>
        <v>0.51307019936552323</v>
      </c>
      <c r="F182">
        <f>VLOOKUP($A182,'MP2-KTZVP'!$A$2:$T$192,9,FALSE)</f>
        <v>-28.276599556004602</v>
      </c>
      <c r="G182" s="7">
        <f t="shared" si="23"/>
        <v>0.78427125896643957</v>
      </c>
      <c r="H182">
        <f>VLOOKUP($A182,'MP2-KTZVPP'!$A$2:$T$192,9,FALSE)</f>
        <v>-30.9873660190921</v>
      </c>
      <c r="I182" s="7">
        <f t="shared" si="24"/>
        <v>0.85945626211927373</v>
      </c>
      <c r="J182">
        <f>VLOOKUP($A182,'MP2-CCD'!$A$2:$T$192,9,FALSE)</f>
        <v>-19.547138803690899</v>
      </c>
      <c r="K182" s="7">
        <f t="shared" si="25"/>
        <v>0.54215356158364481</v>
      </c>
      <c r="L182">
        <f>VLOOKUP($A182,'MP2-CCT'!$A$2:$T$192,9,FALSE)</f>
        <v>-31.234667268488302</v>
      </c>
      <c r="M182" s="7">
        <f t="shared" si="26"/>
        <v>0.86631533517803361</v>
      </c>
      <c r="N182">
        <f>VLOOKUP($A182,'MP2-JCCD'!$A$2:$T$192,9,FALSE)</f>
        <v>-18.129464358369098</v>
      </c>
      <c r="O182" s="7">
        <f t="shared" si="27"/>
        <v>0.50283336964065795</v>
      </c>
      <c r="P182">
        <f>VLOOKUP($A182,'MP2-ACCD'!$A$2:$T$192,9,FALSE)</f>
        <v>-28.393911620878601</v>
      </c>
      <c r="Q182" s="7">
        <f t="shared" si="28"/>
        <v>0.78752499110733787</v>
      </c>
      <c r="R182">
        <f>VLOOKUP($A182,'MP2-MCCT'!$A$2:$T$192,9,FALSE)</f>
        <v>-29.698933357932599</v>
      </c>
      <c r="S182" s="7">
        <f t="shared" si="29"/>
        <v>0.82372068142260313</v>
      </c>
      <c r="T182">
        <f>VLOOKUP($A182,'MP2-JCCT'!$A$2:$T$192,9,FALSE)</f>
        <v>-31.452586390128801</v>
      </c>
      <c r="U182" s="7">
        <f t="shared" si="30"/>
        <v>0.87235947438025108</v>
      </c>
      <c r="V182">
        <f>VLOOKUP($A182,'MP2-ACCQ'!$A$2:$T$192,9,FALSE)</f>
        <v>-35.058066132334702</v>
      </c>
      <c r="W182" s="7">
        <f t="shared" si="31"/>
        <v>0.97235997589024803</v>
      </c>
      <c r="X182">
        <f>VLOOKUP($A182,'MP2-CBS(TQ)-kJ'!$A$2:$N$192,3,FALSE)</f>
        <v>-35.977652752686325</v>
      </c>
      <c r="Y182" s="7">
        <f t="shared" si="32"/>
        <v>0.99786535375732299</v>
      </c>
    </row>
    <row r="183" spans="1:25" x14ac:dyDescent="0.25">
      <c r="A183" s="3" t="s">
        <v>12</v>
      </c>
      <c r="B183" s="3">
        <f>VLOOKUP($A183,'delta-CCSD(T)-fno-kJ'!$A$2:$I$192,3,FALSE)</f>
        <v>0</v>
      </c>
      <c r="C183">
        <f>VLOOKUP($A183,'CCSD(T)-CBS'!$A$2:$I$192,2,FALSE)</f>
        <v>710.08649451035308</v>
      </c>
      <c r="D183">
        <f>VLOOKUP($A183,'MP2-KSVP'!$A$2:$T$192,9,FALSE)</f>
        <v>-33.476752901071201</v>
      </c>
      <c r="E183" s="7">
        <f t="shared" si="22"/>
        <v>-4.7144612888540313E-2</v>
      </c>
      <c r="F183">
        <f>VLOOKUP($A183,'MP2-KTZVP'!$A$2:$T$192,9,FALSE)</f>
        <v>-42.210620303266197</v>
      </c>
      <c r="G183" s="7">
        <f t="shared" si="23"/>
        <v>-5.9444336189456659E-2</v>
      </c>
      <c r="H183">
        <f>VLOOKUP($A183,'MP2-KTZVPP'!$A$2:$T$192,9,FALSE)</f>
        <v>-44.333905322275399</v>
      </c>
      <c r="I183" s="7">
        <f t="shared" si="24"/>
        <v>-6.2434514196536388E-2</v>
      </c>
      <c r="J183">
        <f>VLOOKUP($A183,'MP2-CCD'!$A$2:$T$192,9,FALSE)</f>
        <v>-35.445644274063604</v>
      </c>
      <c r="K183" s="7">
        <f t="shared" si="25"/>
        <v>-4.9917361544110882E-2</v>
      </c>
      <c r="L183">
        <f>VLOOKUP($A183,'MP2-CCT'!$A$2:$T$192,9,FALSE)</f>
        <v>-44.732908466553098</v>
      </c>
      <c r="M183" s="7">
        <f t="shared" si="26"/>
        <v>-6.2996422002645047E-2</v>
      </c>
      <c r="N183">
        <f>VLOOKUP($A183,'MP2-JCCD'!$A$2:$T$192,9,FALSE)</f>
        <v>-35.196211274603002</v>
      </c>
      <c r="O183" s="7">
        <f t="shared" si="27"/>
        <v>-4.9566090253375238E-2</v>
      </c>
      <c r="P183">
        <f>VLOOKUP($A183,'MP2-ACCD'!$A$2:$T$192,9,FALSE)</f>
        <v>-45.239798358339797</v>
      </c>
      <c r="Q183" s="7">
        <f t="shared" si="28"/>
        <v>-6.3710264465085112E-2</v>
      </c>
      <c r="R183">
        <f>VLOOKUP($A183,'MP2-MCCT'!$A$2:$T$192,9,FALSE)</f>
        <v>-43.581856987656899</v>
      </c>
      <c r="S183" s="7">
        <f t="shared" si="29"/>
        <v>-6.1375420212306929E-2</v>
      </c>
      <c r="T183">
        <f>VLOOKUP($A183,'MP2-JCCT'!$A$2:$T$192,9,FALSE)</f>
        <v>-45.987706425164703</v>
      </c>
      <c r="U183" s="7">
        <f t="shared" si="30"/>
        <v>-6.476352779653409E-2</v>
      </c>
      <c r="V183">
        <f>VLOOKUP($A183,'MP2-ACCQ'!$A$2:$T$192,9,FALSE)</f>
        <v>-48.391315630625897</v>
      </c>
      <c r="W183" s="7">
        <f t="shared" si="31"/>
        <v>-6.8148480508694348E-2</v>
      </c>
      <c r="X183">
        <f>VLOOKUP($A183,'MP2-CBS(TQ)-kJ'!$A$2:$N$192,3,FALSE)</f>
        <v>-48.815355915452322</v>
      </c>
      <c r="Y183" s="7">
        <f t="shared" si="32"/>
        <v>-6.8745647597640083E-2</v>
      </c>
    </row>
    <row r="184" spans="1:25" x14ac:dyDescent="0.25">
      <c r="A184" s="3" t="s">
        <v>13</v>
      </c>
      <c r="B184" s="3">
        <f>VLOOKUP($A184,'delta-CCSD(T)-fno-kJ'!$A$2:$I$192,3,FALSE)</f>
        <v>0</v>
      </c>
      <c r="C184">
        <f>VLOOKUP($A184,'CCSD(T)-CBS'!$A$2:$I$192,2,FALSE)</f>
        <v>716.7517818980632</v>
      </c>
      <c r="D184">
        <f>VLOOKUP($A184,'MP2-KSVP'!$A$2:$T$192,9,FALSE)</f>
        <v>-25.827344815673101</v>
      </c>
      <c r="E184" s="7">
        <f t="shared" si="22"/>
        <v>-3.6033875977648115E-2</v>
      </c>
      <c r="F184">
        <f>VLOOKUP($A184,'MP2-KTZVP'!$A$2:$T$192,9,FALSE)</f>
        <v>-34.3184863300039</v>
      </c>
      <c r="G184" s="7">
        <f t="shared" si="23"/>
        <v>-4.788057343802278E-2</v>
      </c>
      <c r="H184">
        <f>VLOOKUP($A184,'MP2-KTZVPP'!$A$2:$T$192,9,FALSE)</f>
        <v>-36.541010871410101</v>
      </c>
      <c r="I184" s="7">
        <f t="shared" si="24"/>
        <v>-5.0981402201253238E-2</v>
      </c>
      <c r="J184">
        <f>VLOOKUP($A184,'MP2-CCD'!$A$2:$T$192,9,FALSE)</f>
        <v>-26.9404477684594</v>
      </c>
      <c r="K184" s="7">
        <f t="shared" si="25"/>
        <v>-3.758685844786764E-2</v>
      </c>
      <c r="L184">
        <f>VLOOKUP($A184,'MP2-CCT'!$A$2:$T$192,9,FALSE)</f>
        <v>-36.909751703319699</v>
      </c>
      <c r="M184" s="7">
        <f t="shared" si="26"/>
        <v>-5.1495863192104377E-2</v>
      </c>
      <c r="N184">
        <f>VLOOKUP($A184,'MP2-JCCD'!$A$2:$T$192,9,FALSE)</f>
        <v>-27.237129816531699</v>
      </c>
      <c r="O184" s="7">
        <f t="shared" si="27"/>
        <v>-3.8000784238587881E-2</v>
      </c>
      <c r="P184">
        <f>VLOOKUP($A184,'MP2-ACCD'!$A$2:$T$192,9,FALSE)</f>
        <v>-37.877388877734496</v>
      </c>
      <c r="Q184" s="7">
        <f t="shared" si="28"/>
        <v>-5.2845894261231763E-2</v>
      </c>
      <c r="R184">
        <f>VLOOKUP($A184,'MP2-MCCT'!$A$2:$T$192,9,FALSE)</f>
        <v>-35.996772699397603</v>
      </c>
      <c r="S184" s="7">
        <f t="shared" si="29"/>
        <v>-5.0222090280784379E-2</v>
      </c>
      <c r="T184">
        <f>VLOOKUP($A184,'MP2-JCCT'!$A$2:$T$192,9,FALSE)</f>
        <v>-38.691119623365701</v>
      </c>
      <c r="U184" s="7">
        <f t="shared" si="30"/>
        <v>-5.3981197676141068E-2</v>
      </c>
      <c r="V184">
        <f>VLOOKUP($A184,'MP2-ACCQ'!$A$2:$T$192,9,FALSE)</f>
        <v>-41.088762720491097</v>
      </c>
      <c r="W184" s="7">
        <f t="shared" si="31"/>
        <v>-5.7326348895404299E-2</v>
      </c>
      <c r="X184">
        <f>VLOOKUP($A184,'MP2-CBS(TQ)-kJ'!$A$2:$N$192,3,FALSE)</f>
        <v>-41.511808934262426</v>
      </c>
      <c r="Y184" s="7">
        <f t="shared" si="32"/>
        <v>-5.7916575839313721E-2</v>
      </c>
    </row>
    <row r="185" spans="1:25" x14ac:dyDescent="0.25">
      <c r="A185" s="3" t="s">
        <v>14</v>
      </c>
      <c r="B185" s="3">
        <f>VLOOKUP($A185,'delta-CCSD(T)-fno-kJ'!$A$2:$I$192,3,FALSE)</f>
        <v>0</v>
      </c>
      <c r="C185">
        <f>VLOOKUP($A185,'CCSD(T)-CBS'!$A$2:$I$192,2,FALSE)</f>
        <v>712.12645772221003</v>
      </c>
      <c r="D185">
        <f>VLOOKUP($A185,'MP2-KSVP'!$A$2:$T$192,9,FALSE)</f>
        <v>-32.182386552347097</v>
      </c>
      <c r="E185" s="7">
        <f t="shared" si="22"/>
        <v>-4.5191954607732003E-2</v>
      </c>
      <c r="F185">
        <f>VLOOKUP($A185,'MP2-KTZVP'!$A$2:$T$192,9,FALSE)</f>
        <v>-40.807746222833998</v>
      </c>
      <c r="G185" s="7">
        <f t="shared" si="23"/>
        <v>-5.7304072584749399E-2</v>
      </c>
      <c r="H185">
        <f>VLOOKUP($A185,'MP2-KTZVPP'!$A$2:$T$192,9,FALSE)</f>
        <v>-42.974896767490897</v>
      </c>
      <c r="I185" s="7">
        <f t="shared" si="24"/>
        <v>-6.0347282847697206E-2</v>
      </c>
      <c r="J185">
        <f>VLOOKUP($A185,'MP2-CCD'!$A$2:$T$192,9,FALSE)</f>
        <v>-34.252074292894797</v>
      </c>
      <c r="K185" s="7">
        <f t="shared" si="25"/>
        <v>-4.8098303217735554E-2</v>
      </c>
      <c r="L185">
        <f>VLOOKUP($A185,'MP2-CCT'!$A$2:$T$192,9,FALSE)</f>
        <v>-43.347298527304602</v>
      </c>
      <c r="M185" s="7">
        <f t="shared" si="26"/>
        <v>-6.0870226147690387E-2</v>
      </c>
      <c r="N185">
        <f>VLOOKUP($A185,'MP2-JCCD'!$A$2:$T$192,9,FALSE)</f>
        <v>-33.851510201511701</v>
      </c>
      <c r="O185" s="7">
        <f t="shared" si="27"/>
        <v>-4.7535813105144695E-2</v>
      </c>
      <c r="P185">
        <f>VLOOKUP($A185,'MP2-ACCD'!$A$2:$T$192,9,FALSE)</f>
        <v>-43.244465196094403</v>
      </c>
      <c r="Q185" s="7">
        <f t="shared" si="28"/>
        <v>-6.0725822959050102E-2</v>
      </c>
      <c r="R185">
        <f>VLOOKUP($A185,'MP2-MCCT'!$A$2:$T$192,9,FALSE)</f>
        <v>-42.115074657192302</v>
      </c>
      <c r="S185" s="7">
        <f t="shared" si="29"/>
        <v>-5.9139881969700339E-2</v>
      </c>
      <c r="T185">
        <f>VLOOKUP($A185,'MP2-JCCT'!$A$2:$T$192,9,FALSE)</f>
        <v>-44.338074402120498</v>
      </c>
      <c r="U185" s="7">
        <f t="shared" si="30"/>
        <v>-6.2261518191500928E-2</v>
      </c>
      <c r="V185">
        <f>VLOOKUP($A185,'MP2-ACCQ'!$A$2:$T$192,9,FALSE)</f>
        <v>-46.653207900353699</v>
      </c>
      <c r="W185" s="7">
        <f t="shared" si="31"/>
        <v>-6.5512532773431123E-2</v>
      </c>
      <c r="X185">
        <f>VLOOKUP($A185,'MP2-CBS(TQ)-kJ'!$A$2:$N$192,3,FALSE)</f>
        <v>-47.118859634279708</v>
      </c>
      <c r="Y185" s="7">
        <f t="shared" si="32"/>
        <v>-6.6166421881013834E-2</v>
      </c>
    </row>
    <row r="186" spans="1:25" x14ac:dyDescent="0.25">
      <c r="A186" s="3" t="s">
        <v>15</v>
      </c>
      <c r="B186" s="3">
        <f>VLOOKUP($A186,'delta-CCSD(T)-fno-kJ'!$A$2:$I$192,3,FALSE)</f>
        <v>0</v>
      </c>
      <c r="C186">
        <f>VLOOKUP($A186,'CCSD(T)-CBS'!$A$2:$I$192,2,FALSE)</f>
        <v>711.35567565922611</v>
      </c>
      <c r="D186">
        <f>VLOOKUP($A186,'MP2-KSVP'!$A$2:$T$192,9,FALSE)</f>
        <v>-32.882101224999602</v>
      </c>
      <c r="E186" s="7">
        <f t="shared" si="22"/>
        <v>-4.6224557348934013E-2</v>
      </c>
      <c r="F186">
        <f>VLOOKUP($A186,'MP2-KTZVP'!$A$2:$T$192,9,FALSE)</f>
        <v>-41.2702243545247</v>
      </c>
      <c r="G186" s="7">
        <f t="shared" si="23"/>
        <v>-5.801630009668348E-2</v>
      </c>
      <c r="H186">
        <f>VLOOKUP($A186,'MP2-KTZVPP'!$A$2:$T$192,9,FALSE)</f>
        <v>-43.674241205209903</v>
      </c>
      <c r="I186" s="7">
        <f t="shared" si="24"/>
        <v>-6.1395786523719229E-2</v>
      </c>
      <c r="J186">
        <f>VLOOKUP($A186,'MP2-CCD'!$A$2:$T$192,9,FALSE)</f>
        <v>-34.951579635202599</v>
      </c>
      <c r="K186" s="7">
        <f t="shared" si="25"/>
        <v>-4.9133760833232037E-2</v>
      </c>
      <c r="L186">
        <f>VLOOKUP($A186,'MP2-CCT'!$A$2:$T$192,9,FALSE)</f>
        <v>-44.090130886868103</v>
      </c>
      <c r="M186" s="7">
        <f t="shared" si="26"/>
        <v>-6.1980430318502748E-2</v>
      </c>
      <c r="N186">
        <f>VLOOKUP($A186,'MP2-JCCD'!$A$2:$T$192,9,FALSE)</f>
        <v>-34.514687156657502</v>
      </c>
      <c r="O186" s="7">
        <f t="shared" si="27"/>
        <v>-4.8519592009541666E-2</v>
      </c>
      <c r="P186">
        <f>VLOOKUP($A186,'MP2-ACCD'!$A$2:$T$192,9,FALSE)</f>
        <v>-43.826773728904499</v>
      </c>
      <c r="Q186" s="7">
        <f t="shared" si="28"/>
        <v>-6.1610211640315431E-2</v>
      </c>
      <c r="R186">
        <f>VLOOKUP($A186,'MP2-MCCT'!$A$2:$T$192,9,FALSE)</f>
        <v>-42.759489002088998</v>
      </c>
      <c r="S186" s="7">
        <f t="shared" si="29"/>
        <v>-6.0109858493028835E-2</v>
      </c>
      <c r="T186">
        <f>VLOOKUP($A186,'MP2-JCCT'!$A$2:$T$192,9,FALSE)</f>
        <v>-44.9182458827445</v>
      </c>
      <c r="U186" s="7">
        <f t="shared" si="30"/>
        <v>-6.3144566662967791E-2</v>
      </c>
      <c r="V186">
        <f>VLOOKUP($A186,'MP2-ACCQ'!$A$2:$T$192,9,FALSE)</f>
        <v>-47.240498272030401</v>
      </c>
      <c r="W186" s="7">
        <f t="shared" si="31"/>
        <v>-6.640911134679818E-2</v>
      </c>
      <c r="X186">
        <f>VLOOKUP($A186,'MP2-CBS(TQ)-kJ'!$A$2:$N$192,3,FALSE)</f>
        <v>-47.703262682265432</v>
      </c>
      <c r="Y186" s="7">
        <f t="shared" si="32"/>
        <v>-6.7059650066133181E-2</v>
      </c>
    </row>
    <row r="187" spans="1:25" x14ac:dyDescent="0.25">
      <c r="A187" s="3" t="s">
        <v>16</v>
      </c>
      <c r="B187" s="3">
        <f>VLOOKUP($A187,'delta-CCSD(T)-fno-kJ'!$A$2:$I$192,3,FALSE)</f>
        <v>0</v>
      </c>
      <c r="C187">
        <f>VLOOKUP($A187,'CCSD(T)-CBS'!$A$2:$I$192,2,FALSE)</f>
        <v>718.92080438855191</v>
      </c>
      <c r="D187">
        <f>VLOOKUP($A187,'MP2-KSVP'!$A$2:$T$192,9,FALSE)</f>
        <v>-24.1442205598063</v>
      </c>
      <c r="E187" s="7">
        <f t="shared" si="22"/>
        <v>-3.3583978113334974E-2</v>
      </c>
      <c r="F187">
        <f>VLOOKUP($A187,'MP2-KTZVP'!$A$2:$T$192,9,FALSE)</f>
        <v>-32.292128325330701</v>
      </c>
      <c r="G187" s="7">
        <f t="shared" si="23"/>
        <v>-4.4917504303962137E-2</v>
      </c>
      <c r="H187">
        <f>VLOOKUP($A187,'MP2-KTZVPP'!$A$2:$T$192,9,FALSE)</f>
        <v>-34.413602039004303</v>
      </c>
      <c r="I187" s="7">
        <f t="shared" si="24"/>
        <v>-4.7868418647688676E-2</v>
      </c>
      <c r="J187">
        <f>VLOOKUP($A187,'MP2-CCD'!$A$2:$T$192,9,FALSE)</f>
        <v>-25.284094749206499</v>
      </c>
      <c r="K187" s="7">
        <f t="shared" si="25"/>
        <v>-3.5169513241045836E-2</v>
      </c>
      <c r="L187">
        <f>VLOOKUP($A187,'MP2-CCT'!$A$2:$T$192,9,FALSE)</f>
        <v>-34.823218113914997</v>
      </c>
      <c r="M187" s="7">
        <f t="shared" si="26"/>
        <v>-4.843818387413678E-2</v>
      </c>
      <c r="N187">
        <f>VLOOKUP($A187,'MP2-JCCD'!$A$2:$T$192,9,FALSE)</f>
        <v>-25.210260189965702</v>
      </c>
      <c r="O187" s="7">
        <f t="shared" si="27"/>
        <v>-3.5066811303933867E-2</v>
      </c>
      <c r="P187">
        <f>VLOOKUP($A187,'MP2-ACCD'!$A$2:$T$192,9,FALSE)</f>
        <v>-35.428472897670503</v>
      </c>
      <c r="Q187" s="7">
        <f t="shared" si="28"/>
        <v>-4.9280077417988635E-2</v>
      </c>
      <c r="R187">
        <f>VLOOKUP($A187,'MP2-MCCT'!$A$2:$T$192,9,FALSE)</f>
        <v>-33.833482523949002</v>
      </c>
      <c r="S187" s="7">
        <f t="shared" si="29"/>
        <v>-4.7061487603943603E-2</v>
      </c>
      <c r="T187">
        <f>VLOOKUP($A187,'MP2-JCCT'!$A$2:$T$192,9,FALSE)</f>
        <v>-36.473520405988097</v>
      </c>
      <c r="U187" s="7">
        <f t="shared" si="30"/>
        <v>-5.0733711117192007E-2</v>
      </c>
      <c r="V187">
        <f>VLOOKUP($A187,'MP2-ACCQ'!$A$2:$T$192,9,FALSE)</f>
        <v>-38.888024441107298</v>
      </c>
      <c r="W187" s="7">
        <f t="shared" si="31"/>
        <v>-5.4092222959359039E-2</v>
      </c>
      <c r="X187">
        <f>VLOOKUP($A187,'MP2-CBS(TQ)-kJ'!$A$2:$N$192,3,FALSE)</f>
        <v>-39.352159675683822</v>
      </c>
      <c r="Y187" s="7">
        <f t="shared" si="32"/>
        <v>-5.4737822908259216E-2</v>
      </c>
    </row>
    <row r="188" spans="1:25" x14ac:dyDescent="0.25">
      <c r="A188" s="3" t="s">
        <v>17</v>
      </c>
      <c r="B188" s="3">
        <f>VLOOKUP($A188,'delta-CCSD(T)-fno-kJ'!$A$2:$I$192,3,FALSE)</f>
        <v>0</v>
      </c>
      <c r="C188">
        <f>VLOOKUP($A188,'CCSD(T)-CBS'!$A$2:$I$192,2,FALSE)</f>
        <v>718.40688409346512</v>
      </c>
      <c r="D188">
        <f>VLOOKUP($A188,'MP2-KSVP'!$A$2:$T$192,9,FALSE)</f>
        <v>-24.343021558419998</v>
      </c>
      <c r="E188" s="7">
        <f t="shared" si="22"/>
        <v>-3.3884727579048306E-2</v>
      </c>
      <c r="F188">
        <f>VLOOKUP($A188,'MP2-KTZVP'!$A$2:$T$192,9,FALSE)</f>
        <v>-32.425033237025602</v>
      </c>
      <c r="G188" s="7">
        <f t="shared" si="23"/>
        <v>-4.5134636032812689E-2</v>
      </c>
      <c r="H188">
        <f>VLOOKUP($A188,'MP2-KTZVPP'!$A$2:$T$192,9,FALSE)</f>
        <v>-34.632163847709997</v>
      </c>
      <c r="I188" s="7">
        <f t="shared" si="24"/>
        <v>-4.8206893077606332E-2</v>
      </c>
      <c r="J188">
        <f>VLOOKUP($A188,'MP2-CCD'!$A$2:$T$192,9,FALSE)</f>
        <v>-25.3998244888964</v>
      </c>
      <c r="K188" s="7">
        <f t="shared" si="25"/>
        <v>-3.5355764332558749E-2</v>
      </c>
      <c r="L188">
        <f>VLOOKUP($A188,'MP2-CCT'!$A$2:$T$192,9,FALSE)</f>
        <v>-34.986817781159999</v>
      </c>
      <c r="M188" s="7">
        <f t="shared" si="26"/>
        <v>-4.8700560303384002E-2</v>
      </c>
      <c r="N188">
        <f>VLOOKUP($A188,'MP2-JCCD'!$A$2:$T$192,9,FALSE)</f>
        <v>-25.214550889034101</v>
      </c>
      <c r="O188" s="7">
        <f t="shared" si="27"/>
        <v>-3.5097869253927799E-2</v>
      </c>
      <c r="P188">
        <f>VLOOKUP($A188,'MP2-ACCD'!$A$2:$T$192,9,FALSE)</f>
        <v>-35.560528079285803</v>
      </c>
      <c r="Q188" s="7">
        <f t="shared" si="28"/>
        <v>-4.9499147163878453E-2</v>
      </c>
      <c r="R188">
        <f>VLOOKUP($A188,'MP2-MCCT'!$A$2:$T$192,9,FALSE)</f>
        <v>-33.916571143491097</v>
      </c>
      <c r="S188" s="7">
        <f t="shared" si="29"/>
        <v>-4.7210810328313244E-2</v>
      </c>
      <c r="T188">
        <f>VLOOKUP($A188,'MP2-JCCT'!$A$2:$T$192,9,FALSE)</f>
        <v>-36.645111563347001</v>
      </c>
      <c r="U188" s="7">
        <f t="shared" si="30"/>
        <v>-5.100885358244904E-2</v>
      </c>
      <c r="V188">
        <f>VLOOKUP($A188,'MP2-ACCQ'!$A$2:$T$192,9,FALSE)</f>
        <v>-39.078772056002599</v>
      </c>
      <c r="W188" s="7">
        <f t="shared" si="31"/>
        <v>-5.4396433165190036E-2</v>
      </c>
      <c r="X188">
        <f>VLOOKUP($A188,'MP2-CBS(TQ)-kJ'!$A$2:$N$192,3,FALSE)</f>
        <v>-39.548962329666445</v>
      </c>
      <c r="Y188" s="7">
        <f t="shared" si="32"/>
        <v>-5.5050923376899465E-2</v>
      </c>
    </row>
    <row r="189" spans="1:25" x14ac:dyDescent="0.25">
      <c r="A189" s="3" t="s">
        <v>18</v>
      </c>
      <c r="B189" s="3">
        <f>VLOOKUP($A189,'delta-CCSD(T)-fno-kJ'!$A$2:$I$192,3,FALSE)</f>
        <v>0</v>
      </c>
      <c r="C189">
        <f>VLOOKUP($A189,'CCSD(T)-CBS'!$A$2:$I$192,2,FALSE)</f>
        <v>552.41514153413755</v>
      </c>
      <c r="D189">
        <f>VLOOKUP($A189,'MP2-KSVP'!$A$2:$T$192,9,FALSE)</f>
        <v>-17.8681793832076</v>
      </c>
      <c r="E189" s="7">
        <f t="shared" si="22"/>
        <v>-3.2345564123360294E-2</v>
      </c>
      <c r="F189">
        <f>VLOOKUP($A189,'MP2-KTZVP'!$A$2:$T$192,9,FALSE)</f>
        <v>-25.021565839730901</v>
      </c>
      <c r="G189" s="7">
        <f t="shared" si="23"/>
        <v>-4.5294858808978981E-2</v>
      </c>
      <c r="H189">
        <f>VLOOKUP($A189,'MP2-KTZVPP'!$A$2:$T$192,9,FALSE)</f>
        <v>-27.059533765286901</v>
      </c>
      <c r="I189" s="7">
        <f t="shared" si="24"/>
        <v>-4.8984055162098965E-2</v>
      </c>
      <c r="J189">
        <f>VLOOKUP($A189,'MP2-CCD'!$A$2:$T$192,9,FALSE)</f>
        <v>-17.7714617390724</v>
      </c>
      <c r="K189" s="7">
        <f t="shared" si="25"/>
        <v>-3.2170482673082521E-2</v>
      </c>
      <c r="L189">
        <f>VLOOKUP($A189,'MP2-CCT'!$A$2:$T$192,9,FALSE)</f>
        <v>-27.500885657363899</v>
      </c>
      <c r="M189" s="7">
        <f t="shared" si="26"/>
        <v>-4.9783004826750264E-2</v>
      </c>
      <c r="N189">
        <f>VLOOKUP($A189,'MP2-JCCD'!$A$2:$T$192,9,FALSE)</f>
        <v>-16.926171756273799</v>
      </c>
      <c r="O189" s="7">
        <f t="shared" si="27"/>
        <v>-3.0640311033595762E-2</v>
      </c>
      <c r="P189">
        <f>VLOOKUP($A189,'MP2-ACCD'!$A$2:$T$192,9,FALSE)</f>
        <v>-27.572532569869502</v>
      </c>
      <c r="Q189" s="7">
        <f t="shared" si="28"/>
        <v>-4.9912702416694356E-2</v>
      </c>
      <c r="R189">
        <f>VLOOKUP($A189,'MP2-MCCT'!$A$2:$T$192,9,FALSE)</f>
        <v>-26.308309706124</v>
      </c>
      <c r="S189" s="7">
        <f t="shared" si="29"/>
        <v>-4.7624164741505784E-2</v>
      </c>
      <c r="T189">
        <f>VLOOKUP($A189,'MP2-JCCT'!$A$2:$T$192,9,FALSE)</f>
        <v>-29.1924928526401</v>
      </c>
      <c r="U189" s="7">
        <f t="shared" si="30"/>
        <v>-5.2845207630566181E-2</v>
      </c>
      <c r="V189">
        <f>VLOOKUP($A189,'MP2-ACCQ'!$A$2:$T$192,9,FALSE)</f>
        <v>-31.828051201597901</v>
      </c>
      <c r="W189" s="7">
        <f t="shared" si="31"/>
        <v>-5.7616181759983537E-2</v>
      </c>
      <c r="X189">
        <f>VLOOKUP($A189,'MP2-CBS(TQ)-kJ'!$A$2:$N$192,3,FALSE)</f>
        <v>-32.367574087724378</v>
      </c>
      <c r="Y189" s="7">
        <f t="shared" si="32"/>
        <v>-5.8592843776575164E-2</v>
      </c>
    </row>
    <row r="190" spans="1:25" x14ac:dyDescent="0.25">
      <c r="A190" s="3" t="s">
        <v>19</v>
      </c>
      <c r="B190" s="3">
        <f>VLOOKUP($A190,'delta-CCSD(T)-fno-kJ'!$A$2:$I$192,3,FALSE)</f>
        <v>-1.2831736007229999</v>
      </c>
      <c r="C190">
        <f>VLOOKUP($A190,'CCSD(T)-CBS'!$A$2:$I$192,2,FALSE)</f>
        <v>-31.134745228931024</v>
      </c>
      <c r="D190">
        <f>VLOOKUP($A190,'MP2-KSVP'!$A$2:$T$192,9,FALSE)</f>
        <v>-16.678995548805698</v>
      </c>
      <c r="E190" s="7">
        <f t="shared" si="22"/>
        <v>0.5357036142793693</v>
      </c>
      <c r="F190">
        <f>VLOOKUP($A190,'MP2-KTZVP'!$A$2:$T$192,9,FALSE)</f>
        <v>-23.030329659210601</v>
      </c>
      <c r="G190" s="7">
        <f t="shared" si="23"/>
        <v>0.73969867072528217</v>
      </c>
      <c r="H190">
        <f>VLOOKUP($A190,'MP2-KTZVPP'!$A$2:$T$192,9,FALSE)</f>
        <v>-25.003219326502499</v>
      </c>
      <c r="I190" s="7">
        <f t="shared" si="24"/>
        <v>0.80306484420078095</v>
      </c>
      <c r="J190">
        <f>VLOOKUP($A190,'MP2-CCD'!$A$2:$T$192,9,FALSE)</f>
        <v>-16.725861748958401</v>
      </c>
      <c r="K190" s="7">
        <f t="shared" si="25"/>
        <v>0.53720888435009251</v>
      </c>
      <c r="L190">
        <f>VLOOKUP($A190,'MP2-CCT'!$A$2:$T$192,9,FALSE)</f>
        <v>-25.498566288996901</v>
      </c>
      <c r="M190" s="7">
        <f t="shared" si="26"/>
        <v>0.81897462470009641</v>
      </c>
      <c r="N190">
        <f>VLOOKUP($A190,'MP2-JCCD'!$A$2:$T$192,9,FALSE)</f>
        <v>-15.628109595722201</v>
      </c>
      <c r="O190" s="7">
        <f t="shared" si="27"/>
        <v>0.50195077816793088</v>
      </c>
      <c r="P190">
        <f>VLOOKUP($A190,'MP2-ACCD'!$A$2:$T$192,9,FALSE)</f>
        <v>-25.246903270080701</v>
      </c>
      <c r="Q190" s="7">
        <f t="shared" si="28"/>
        <v>0.81089159665327137</v>
      </c>
      <c r="R190">
        <f>VLOOKUP($A190,'MP2-MCCT'!$A$2:$T$192,9,FALSE)</f>
        <v>-24.262087988740799</v>
      </c>
      <c r="S190" s="7">
        <f t="shared" si="29"/>
        <v>0.77926084862245748</v>
      </c>
      <c r="T190">
        <f>VLOOKUP($A190,'MP2-JCCT'!$A$2:$T$192,9,FALSE)</f>
        <v>-26.8773840702613</v>
      </c>
      <c r="U190" s="7">
        <f t="shared" si="30"/>
        <v>0.86326012538834906</v>
      </c>
      <c r="V190">
        <f>VLOOKUP($A190,'MP2-ACCQ'!$A$2:$T$192,9,FALSE)</f>
        <v>-29.3283553784349</v>
      </c>
      <c r="W190" s="7">
        <f t="shared" si="31"/>
        <v>0.94198154385995769</v>
      </c>
      <c r="X190">
        <f>VLOOKUP($A190,'MP2-CBS(TQ)-kJ'!$A$2:$N$192,3,FALSE)</f>
        <v>-29.851571628206848</v>
      </c>
      <c r="Y190" s="7">
        <f t="shared" si="32"/>
        <v>0.95878644288594261</v>
      </c>
    </row>
    <row r="191" spans="1:25" x14ac:dyDescent="0.25">
      <c r="A191" s="3" t="s">
        <v>20</v>
      </c>
      <c r="B191" s="3">
        <f>VLOOKUP($A191,'delta-CCSD(T)-fno-kJ'!$A$2:$I$192,3,FALSE)</f>
        <v>-1.2856535666319999</v>
      </c>
      <c r="C191">
        <f>VLOOKUP($A191,'CCSD(T)-CBS'!$A$2:$I$192,2,FALSE)</f>
        <v>-31.096112012826779</v>
      </c>
      <c r="D191">
        <f>VLOOKUP($A191,'MP2-KSVP'!$A$2:$T$192,9,FALSE)</f>
        <v>-16.760156334036999</v>
      </c>
      <c r="E191" s="7">
        <f t="shared" si="22"/>
        <v>0.53897916006745894</v>
      </c>
      <c r="F191">
        <f>VLOOKUP($A191,'MP2-KTZVP'!$A$2:$T$192,9,FALSE)</f>
        <v>-22.931392729122301</v>
      </c>
      <c r="G191" s="7">
        <f t="shared" si="23"/>
        <v>0.73743600870949311</v>
      </c>
      <c r="H191">
        <f>VLOOKUP($A191,'MP2-KTZVPP'!$A$2:$T$192,9,FALSE)</f>
        <v>-24.977207870450702</v>
      </c>
      <c r="I191" s="7">
        <f t="shared" si="24"/>
        <v>0.80322607083959241</v>
      </c>
      <c r="J191">
        <f>VLOOKUP($A191,'MP2-CCD'!$A$2:$T$192,9,FALSE)</f>
        <v>-16.723689437085</v>
      </c>
      <c r="K191" s="7">
        <f t="shared" si="25"/>
        <v>0.53780644442580716</v>
      </c>
      <c r="L191">
        <f>VLOOKUP($A191,'MP2-CCT'!$A$2:$T$192,9,FALSE)</f>
        <v>-25.543093936006301</v>
      </c>
      <c r="M191" s="7">
        <f t="shared" si="26"/>
        <v>0.82142403929694086</v>
      </c>
      <c r="N191">
        <f>VLOOKUP($A191,'MP2-JCCD'!$A$2:$T$192,9,FALSE)</f>
        <v>-15.437189705986</v>
      </c>
      <c r="O191" s="7">
        <f t="shared" si="27"/>
        <v>0.49643472147316492</v>
      </c>
      <c r="P191">
        <f>VLOOKUP($A191,'MP2-ACCD'!$A$2:$T$192,9,FALSE)</f>
        <v>-24.934422064273299</v>
      </c>
      <c r="Q191" s="7">
        <f t="shared" si="28"/>
        <v>0.8018501494330913</v>
      </c>
      <c r="R191">
        <f>VLOOKUP($A191,'MP2-MCCT'!$A$2:$T$192,9,FALSE)</f>
        <v>-24.1237971398063</v>
      </c>
      <c r="S191" s="7">
        <f t="shared" si="29"/>
        <v>0.77578178036712497</v>
      </c>
      <c r="T191">
        <f>VLOOKUP($A191,'MP2-JCCT'!$A$2:$T$192,9,FALSE)</f>
        <v>-26.733946142424099</v>
      </c>
      <c r="U191" s="7">
        <f t="shared" si="30"/>
        <v>0.85971989460922515</v>
      </c>
      <c r="V191">
        <f>VLOOKUP($A191,'MP2-ACCQ'!$A$2:$T$192,9,FALSE)</f>
        <v>-29.257238954665201</v>
      </c>
      <c r="W191" s="7">
        <f t="shared" si="31"/>
        <v>0.9408648561143893</v>
      </c>
      <c r="X191">
        <f>VLOOKUP($A191,'MP2-CBS(TQ)-kJ'!$A$2:$N$192,3,FALSE)</f>
        <v>-29.810458446195305</v>
      </c>
      <c r="Y191" s="7">
        <f t="shared" si="32"/>
        <v>0.95865548830988401</v>
      </c>
    </row>
    <row r="192" spans="1:25" x14ac:dyDescent="0.25">
      <c r="A192" s="3" t="s">
        <v>21</v>
      </c>
      <c r="B192" s="3">
        <f>VLOOKUP($A192,'delta-CCSD(T)-fno-kJ'!$A$2:$I$192,3,FALSE)</f>
        <v>0</v>
      </c>
      <c r="C192">
        <f>VLOOKUP($A192,'CCSD(T)-CBS'!$A$2:$I$192,2,FALSE)</f>
        <v>738.95321691923618</v>
      </c>
      <c r="D192">
        <f>VLOOKUP($A192,'MP2-KSVP'!$A$2:$T$192,9,FALSE)</f>
        <v>-17.800588462303502</v>
      </c>
      <c r="E192" s="7">
        <f t="shared" si="22"/>
        <v>-2.4088924785408999E-2</v>
      </c>
      <c r="F192">
        <f>VLOOKUP($A192,'MP2-KTZVP'!$A$2:$T$192,9,FALSE)</f>
        <v>-29.828616379145299</v>
      </c>
      <c r="G192" s="7">
        <f t="shared" si="23"/>
        <v>-4.0366041714390989E-2</v>
      </c>
      <c r="H192">
        <f>VLOOKUP($A192,'MP2-KTZVPP'!$A$2:$T$192,9,FALSE)</f>
        <v>-32.306575696294303</v>
      </c>
      <c r="I192" s="7">
        <f t="shared" si="24"/>
        <v>-4.3719378922231891E-2</v>
      </c>
      <c r="J192">
        <f>VLOOKUP($A192,'MP2-CCD'!$A$2:$T$192,9,FALSE)</f>
        <v>-18.7948017514382</v>
      </c>
      <c r="K192" s="7">
        <f t="shared" si="25"/>
        <v>-2.5434359471084588E-2</v>
      </c>
      <c r="L192">
        <f>VLOOKUP($A192,'MP2-CCT'!$A$2:$T$192,9,FALSE)</f>
        <v>-32.272417308811299</v>
      </c>
      <c r="M192" s="7">
        <f t="shared" si="26"/>
        <v>-4.3673153550042004E-2</v>
      </c>
      <c r="N192">
        <f>VLOOKUP($A192,'MP2-JCCD'!$A$2:$T$192,9,FALSE)</f>
        <v>-19.975585536084001</v>
      </c>
      <c r="O192" s="7">
        <f t="shared" si="27"/>
        <v>-2.7032273598271959E-2</v>
      </c>
      <c r="P192">
        <f>VLOOKUP($A192,'MP2-ACCD'!$A$2:$T$192,9,FALSE)</f>
        <v>-31.756664266026299</v>
      </c>
      <c r="Q192" s="7">
        <f t="shared" si="28"/>
        <v>-4.2975202677136649E-2</v>
      </c>
      <c r="R192">
        <f>VLOOKUP($A192,'MP2-MCCT'!$A$2:$T$192,9,FALSE)</f>
        <v>-31.790393814697602</v>
      </c>
      <c r="S192" s="7">
        <f t="shared" si="29"/>
        <v>-4.3020847716496412E-2</v>
      </c>
      <c r="T192">
        <f>VLOOKUP($A192,'MP2-JCCT'!$A$2:$T$192,9,FALSE)</f>
        <v>-34.083411138054799</v>
      </c>
      <c r="U192" s="7">
        <f t="shared" si="30"/>
        <v>-4.6123909278251295E-2</v>
      </c>
      <c r="V192">
        <f>VLOOKUP($A192,'MP2-ACCQ'!$A$2:$T$192,9,FALSE)</f>
        <v>-37.669399601004798</v>
      </c>
      <c r="W192" s="7">
        <f t="shared" si="31"/>
        <v>-5.097670426018576E-2</v>
      </c>
      <c r="X192">
        <f>VLOOKUP($A192,'MP2-CBS(TQ)-kJ'!$A$2:$N$192,3,FALSE)</f>
        <v>-38.50192357244682</v>
      </c>
      <c r="Y192" s="7">
        <f t="shared" si="32"/>
        <v>-5.2103330347440496E-2</v>
      </c>
    </row>
    <row r="193" spans="1:25" x14ac:dyDescent="0.25">
      <c r="A193" s="3" t="s">
        <v>22</v>
      </c>
      <c r="B193" s="3">
        <f>VLOOKUP($A193,'delta-CCSD(T)-fno-kJ'!$A$2:$I$192,3,FALSE)</f>
        <v>0</v>
      </c>
      <c r="C193">
        <f>VLOOKUP($A193,'CCSD(T)-CBS'!$A$2:$I$192,2,FALSE)</f>
        <v>741.90370684405298</v>
      </c>
      <c r="D193">
        <f>VLOOKUP($A193,'MP2-KSVP'!$A$2:$T$192,9,FALSE)</f>
        <v>-16.042749099386199</v>
      </c>
      <c r="E193" s="7">
        <f t="shared" si="22"/>
        <v>-2.1623761886336499E-2</v>
      </c>
      <c r="F193">
        <f>VLOOKUP($A193,'MP2-KTZVP'!$A$2:$T$192,9,FALSE)</f>
        <v>-27.052885902908201</v>
      </c>
      <c r="G193" s="7">
        <f t="shared" si="23"/>
        <v>-3.6464147103385046E-2</v>
      </c>
      <c r="H193">
        <f>VLOOKUP($A193,'MP2-KTZVPP'!$A$2:$T$192,9,FALSE)</f>
        <v>-29.344787042241201</v>
      </c>
      <c r="I193" s="7">
        <f t="shared" si="24"/>
        <v>-3.9553363558553337E-2</v>
      </c>
      <c r="J193">
        <f>VLOOKUP($A193,'MP2-CCD'!$A$2:$T$192,9,FALSE)</f>
        <v>-17.075300664481301</v>
      </c>
      <c r="K193" s="7">
        <f t="shared" si="25"/>
        <v>-2.3015521430829706E-2</v>
      </c>
      <c r="L193">
        <f>VLOOKUP($A193,'MP2-CCT'!$A$2:$T$192,9,FALSE)</f>
        <v>-29.4222448843501</v>
      </c>
      <c r="M193" s="7">
        <f t="shared" si="26"/>
        <v>-3.9657767730407918E-2</v>
      </c>
      <c r="N193">
        <f>VLOOKUP($A193,'MP2-JCCD'!$A$2:$T$192,9,FALSE)</f>
        <v>-17.9674276211585</v>
      </c>
      <c r="O193" s="7">
        <f t="shared" si="27"/>
        <v>-2.4218004918170905E-2</v>
      </c>
      <c r="P193">
        <f>VLOOKUP($A193,'MP2-ACCD'!$A$2:$T$192,9,FALSE)</f>
        <v>-28.703099902248798</v>
      </c>
      <c r="Q193" s="7">
        <f t="shared" si="28"/>
        <v>-3.8688443847177255E-2</v>
      </c>
      <c r="R193">
        <f>VLOOKUP($A193,'MP2-MCCT'!$A$2:$T$192,9,FALSE)</f>
        <v>-28.858276844251101</v>
      </c>
      <c r="S193" s="7">
        <f t="shared" si="29"/>
        <v>-3.889760433602614E-2</v>
      </c>
      <c r="T193">
        <f>VLOOKUP($A193,'MP2-JCCT'!$A$2:$T$192,9,FALSE)</f>
        <v>-31.0191397855098</v>
      </c>
      <c r="U193" s="7">
        <f t="shared" si="30"/>
        <v>-4.1810196524641408E-2</v>
      </c>
      <c r="V193">
        <f>VLOOKUP($A193,'MP2-ACCQ'!$A$2:$T$192,9,FALSE)</f>
        <v>-34.345185684700603</v>
      </c>
      <c r="W193" s="7">
        <f t="shared" si="31"/>
        <v>-4.629331996574039E-2</v>
      </c>
      <c r="X193">
        <f>VLOOKUP($A193,'MP2-CBS(TQ)-kJ'!$A$2:$N$192,3,FALSE)</f>
        <v>-35.147061515287277</v>
      </c>
      <c r="Y193" s="7">
        <f t="shared" si="32"/>
        <v>-4.737415542078581E-2</v>
      </c>
    </row>
  </sheetData>
  <mergeCells count="11">
    <mergeCell ref="N1:O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X1:Y1"/>
  </mergeCells>
  <phoneticPr fontId="4" type="noConversion"/>
  <conditionalFormatting sqref="A3:Y193">
    <cfRule type="expression" dxfId="0" priority="1">
      <formula>$C3 &gt; 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92"/>
    </sheetView>
  </sheetViews>
  <sheetFormatPr defaultColWidth="11" defaultRowHeight="15.75" x14ac:dyDescent="0.25"/>
  <cols>
    <col min="1" max="1" width="20.875" bestFit="1" customWidth="1"/>
  </cols>
  <sheetData>
    <row r="1" spans="1:20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177</v>
      </c>
      <c r="B2">
        <v>-380.61841800341602</v>
      </c>
      <c r="C2">
        <v>-368.10295480381097</v>
      </c>
      <c r="D2">
        <v>12.5154631996046</v>
      </c>
      <c r="E2">
        <v>-347.265112433296</v>
      </c>
      <c r="F2">
        <v>-344.11585548402098</v>
      </c>
      <c r="G2">
        <v>3.1492569492748901</v>
      </c>
      <c r="H2">
        <v>-33.35330557012</v>
      </c>
      <c r="I2">
        <v>-23.9870993197903</v>
      </c>
      <c r="J2">
        <v>9.3662062503297303</v>
      </c>
      <c r="K2">
        <v>-0.59817537397690301</v>
      </c>
      <c r="L2">
        <v>-1.72267912976073</v>
      </c>
      <c r="M2">
        <v>-0.295425090289128</v>
      </c>
      <c r="N2">
        <v>-0.89741890534995405</v>
      </c>
      <c r="O2">
        <v>-0.29711962185549601</v>
      </c>
      <c r="P2">
        <v>-0.81818728480710901</v>
      </c>
      <c r="Q2">
        <v>-0.29564427259792703</v>
      </c>
      <c r="R2">
        <v>-0.89822438072573596</v>
      </c>
      <c r="S2">
        <v>-0.29786486451680699</v>
      </c>
      <c r="T2">
        <v>-0.81998478352808302</v>
      </c>
    </row>
    <row r="3" spans="1:20" x14ac:dyDescent="0.25">
      <c r="A3" t="s">
        <v>23</v>
      </c>
      <c r="B3">
        <v>-413.51980311485102</v>
      </c>
      <c r="C3">
        <v>-396.92931049591999</v>
      </c>
      <c r="D3">
        <v>16.5904926189313</v>
      </c>
      <c r="E3">
        <v>-367.98004491839203</v>
      </c>
      <c r="F3">
        <v>-360.30866607641502</v>
      </c>
      <c r="G3">
        <v>7.6713788419765603</v>
      </c>
      <c r="H3">
        <v>-45.539758196459502</v>
      </c>
      <c r="I3">
        <v>-36.6206444195047</v>
      </c>
      <c r="J3">
        <v>8.9191137769548003</v>
      </c>
      <c r="K3">
        <v>-0.39041701474736001</v>
      </c>
      <c r="L3">
        <v>-1.1051028563694101</v>
      </c>
      <c r="M3">
        <v>-0.29619176172464701</v>
      </c>
      <c r="N3">
        <v>-0.90061152937867295</v>
      </c>
      <c r="O3">
        <v>-8.6110468215568503E-2</v>
      </c>
      <c r="P3">
        <v>-0.195260936332979</v>
      </c>
      <c r="Q3">
        <v>-0.296308648375466</v>
      </c>
      <c r="R3">
        <v>-0.901004049826437</v>
      </c>
      <c r="S3">
        <v>-8.6782978296670601E-2</v>
      </c>
      <c r="T3">
        <v>-0.19747612971328701</v>
      </c>
    </row>
    <row r="4" spans="1:20" x14ac:dyDescent="0.25">
      <c r="A4" t="s">
        <v>24</v>
      </c>
      <c r="B4">
        <v>-391.44962846977597</v>
      </c>
      <c r="C4">
        <v>-379.73715662424303</v>
      </c>
      <c r="D4">
        <v>11.7124718455329</v>
      </c>
      <c r="E4">
        <v>-364.22245235541402</v>
      </c>
      <c r="F4">
        <v>-358.47126632193402</v>
      </c>
      <c r="G4">
        <v>5.7511860334796703</v>
      </c>
      <c r="H4">
        <v>-27.227176114361999</v>
      </c>
      <c r="I4">
        <v>-21.265890302308701</v>
      </c>
      <c r="J4">
        <v>5.9612858120532897</v>
      </c>
      <c r="K4">
        <v>-0.387500302317979</v>
      </c>
      <c r="L4">
        <v>-1.10104635476667</v>
      </c>
      <c r="M4">
        <v>-0.29609583945808399</v>
      </c>
      <c r="N4">
        <v>-0.900709130805743</v>
      </c>
      <c r="O4">
        <v>-8.6110468215102001E-2</v>
      </c>
      <c r="P4">
        <v>-0.19526093633237801</v>
      </c>
      <c r="Q4">
        <v>-0.296133423176896</v>
      </c>
      <c r="R4">
        <v>-0.90086028231654403</v>
      </c>
      <c r="S4">
        <v>-8.6547825207266199E-2</v>
      </c>
      <c r="T4">
        <v>-0.196905377651136</v>
      </c>
    </row>
    <row r="5" spans="1:20" x14ac:dyDescent="0.25">
      <c r="A5" t="s">
        <v>178</v>
      </c>
      <c r="B5">
        <v>-435.61275870718202</v>
      </c>
      <c r="C5">
        <v>-412.950301766346</v>
      </c>
      <c r="D5">
        <v>22.6624569408363</v>
      </c>
      <c r="E5">
        <v>-395.026363232991</v>
      </c>
      <c r="F5">
        <v>-383.19670073827803</v>
      </c>
      <c r="G5">
        <v>11.8296624947123</v>
      </c>
      <c r="H5">
        <v>-40.586395474191498</v>
      </c>
      <c r="I5">
        <v>-29.7536010280676</v>
      </c>
      <c r="J5">
        <v>10.8327944461239</v>
      </c>
      <c r="K5">
        <v>-0.35230731303059498</v>
      </c>
      <c r="L5">
        <v>-1.0543772560190601</v>
      </c>
      <c r="M5">
        <v>-0.296123954160248</v>
      </c>
      <c r="N5">
        <v>-0.90048840761337001</v>
      </c>
      <c r="O5">
        <v>-4.9162255668965003E-2</v>
      </c>
      <c r="P5">
        <v>-0.14545141210162699</v>
      </c>
      <c r="Q5">
        <v>-0.29622190857057501</v>
      </c>
      <c r="R5">
        <v>-0.90081472698726806</v>
      </c>
      <c r="S5">
        <v>-5.00565333116538E-2</v>
      </c>
      <c r="T5">
        <v>-0.14825885360788499</v>
      </c>
    </row>
    <row r="6" spans="1:20" x14ac:dyDescent="0.25">
      <c r="A6" t="s">
        <v>179</v>
      </c>
      <c r="B6">
        <v>-421.68168104585698</v>
      </c>
      <c r="C6">
        <v>-405.36874333087098</v>
      </c>
      <c r="D6">
        <v>16.3129377149859</v>
      </c>
      <c r="E6">
        <v>-393.82272320540199</v>
      </c>
      <c r="F6">
        <v>-385.39010421955697</v>
      </c>
      <c r="G6">
        <v>8.4326189858453606</v>
      </c>
      <c r="H6">
        <v>-27.858957840454899</v>
      </c>
      <c r="I6">
        <v>-19.978639111314301</v>
      </c>
      <c r="J6">
        <v>7.8803187291405896</v>
      </c>
      <c r="K6">
        <v>-0.35065957264463299</v>
      </c>
      <c r="L6">
        <v>-1.05168987660441</v>
      </c>
      <c r="M6">
        <v>-0.29618557071125101</v>
      </c>
      <c r="N6">
        <v>-0.90093929557504504</v>
      </c>
      <c r="O6">
        <v>-4.9162255668970201E-2</v>
      </c>
      <c r="P6">
        <v>-0.14545141210163101</v>
      </c>
      <c r="Q6">
        <v>-0.29621896297663097</v>
      </c>
      <c r="R6">
        <v>-0.90107924485272395</v>
      </c>
      <c r="S6">
        <v>-4.97876292578633E-2</v>
      </c>
      <c r="T6">
        <v>-0.14765415144653601</v>
      </c>
    </row>
    <row r="7" spans="1:20" x14ac:dyDescent="0.25">
      <c r="A7" t="s">
        <v>180</v>
      </c>
      <c r="B7">
        <v>-376.20124587120898</v>
      </c>
      <c r="C7">
        <v>-365.17800481394801</v>
      </c>
      <c r="D7">
        <v>11.023241057261</v>
      </c>
      <c r="E7">
        <v>-314.533776560246</v>
      </c>
      <c r="F7">
        <v>-311.85720026140001</v>
      </c>
      <c r="G7">
        <v>2.6765762988458999</v>
      </c>
      <c r="H7">
        <v>-61.667469310962602</v>
      </c>
      <c r="I7">
        <v>-53.3208045525475</v>
      </c>
      <c r="J7">
        <v>8.3466647584151392</v>
      </c>
      <c r="K7">
        <v>-0.54368506024928798</v>
      </c>
      <c r="L7">
        <v>-1.55987880131748</v>
      </c>
      <c r="M7">
        <v>-0.295602361169018</v>
      </c>
      <c r="N7">
        <v>-0.89791565425961894</v>
      </c>
      <c r="O7">
        <v>-0.23716662503792499</v>
      </c>
      <c r="P7">
        <v>-0.64939132572870295</v>
      </c>
      <c r="Q7">
        <v>-0.295823550825694</v>
      </c>
      <c r="R7">
        <v>-0.89874200128523596</v>
      </c>
      <c r="S7">
        <v>-0.237769530310382</v>
      </c>
      <c r="T7">
        <v>-0.65091996004796204</v>
      </c>
    </row>
    <row r="8" spans="1:20" x14ac:dyDescent="0.25">
      <c r="A8" t="s">
        <v>181</v>
      </c>
      <c r="B8">
        <v>-357.55699927653097</v>
      </c>
      <c r="C8">
        <v>-350.02584339675798</v>
      </c>
      <c r="D8">
        <v>7.5311558797735998</v>
      </c>
      <c r="E8">
        <v>-314.39304234394098</v>
      </c>
      <c r="F8">
        <v>-312.43876015904698</v>
      </c>
      <c r="G8">
        <v>1.9542821848937499</v>
      </c>
      <c r="H8">
        <v>-43.163956932590501</v>
      </c>
      <c r="I8">
        <v>-37.587083237710701</v>
      </c>
      <c r="J8">
        <v>5.5768736948798399</v>
      </c>
      <c r="K8">
        <v>-0.54069569266519801</v>
      </c>
      <c r="L8">
        <v>-1.5562197723587501</v>
      </c>
      <c r="M8">
        <v>-0.295643089978605</v>
      </c>
      <c r="N8">
        <v>-0.89837509763606804</v>
      </c>
      <c r="O8">
        <v>-0.237041963448552</v>
      </c>
      <c r="P8">
        <v>-0.64941503328055195</v>
      </c>
      <c r="Q8">
        <v>-0.29575337956569703</v>
      </c>
      <c r="R8">
        <v>-0.89879651403837402</v>
      </c>
      <c r="S8">
        <v>-0.237479520125189</v>
      </c>
      <c r="T8">
        <v>-0.65056988932388504</v>
      </c>
    </row>
    <row r="9" spans="1:20" x14ac:dyDescent="0.25">
      <c r="A9" t="s">
        <v>182</v>
      </c>
      <c r="B9">
        <v>-426.34117576289299</v>
      </c>
      <c r="C9">
        <v>-408.209802428324</v>
      </c>
      <c r="D9">
        <v>18.131373334569201</v>
      </c>
      <c r="E9">
        <v>-379.68113657058899</v>
      </c>
      <c r="F9">
        <v>-374.534443756229</v>
      </c>
      <c r="G9">
        <v>5.1466928143600503</v>
      </c>
      <c r="H9">
        <v>-46.660039192303998</v>
      </c>
      <c r="I9">
        <v>-33.675358672094802</v>
      </c>
      <c r="J9">
        <v>12.984680520209199</v>
      </c>
      <c r="K9">
        <v>-0.58796288615763304</v>
      </c>
      <c r="L9">
        <v>-1.7015750006511601</v>
      </c>
      <c r="M9">
        <v>-0.29560268725354499</v>
      </c>
      <c r="N9">
        <v>-0.89773981094977295</v>
      </c>
      <c r="O9">
        <v>-0.28392583075517103</v>
      </c>
      <c r="P9">
        <v>-0.79449768994462799</v>
      </c>
      <c r="Q9">
        <v>-0.295807811217009</v>
      </c>
      <c r="R9">
        <v>-0.89850547060757402</v>
      </c>
      <c r="S9">
        <v>-0.28519174866267899</v>
      </c>
      <c r="T9">
        <v>-0.79720659135274796</v>
      </c>
    </row>
    <row r="10" spans="1:20" x14ac:dyDescent="0.25">
      <c r="A10" t="s">
        <v>183</v>
      </c>
      <c r="B10">
        <v>-363.446075304435</v>
      </c>
      <c r="C10">
        <v>-346.27748551205298</v>
      </c>
      <c r="D10">
        <v>17.168589792382399</v>
      </c>
      <c r="E10">
        <v>-290.78273589404199</v>
      </c>
      <c r="F10">
        <v>-287.27240827474998</v>
      </c>
      <c r="G10">
        <v>3.5103276192914201</v>
      </c>
      <c r="H10">
        <v>-72.663339410393306</v>
      </c>
      <c r="I10">
        <v>-59.005077237302302</v>
      </c>
      <c r="J10">
        <v>13.658262173091</v>
      </c>
      <c r="K10">
        <v>-1.2118661007068401</v>
      </c>
      <c r="L10">
        <v>-3.3388687893545601</v>
      </c>
      <c r="M10">
        <v>-0.29543250191597697</v>
      </c>
      <c r="N10">
        <v>-0.89747316426622104</v>
      </c>
      <c r="O10">
        <v>-0.90396991210553801</v>
      </c>
      <c r="P10">
        <v>-2.4261833112373199</v>
      </c>
      <c r="Q10">
        <v>-0.29573287974218498</v>
      </c>
      <c r="R10">
        <v>-0.89861619236531498</v>
      </c>
      <c r="S10">
        <v>-0.90507107023774902</v>
      </c>
      <c r="T10">
        <v>-2.4288409037805798</v>
      </c>
    </row>
    <row r="11" spans="1:20" x14ac:dyDescent="0.25">
      <c r="A11" t="s">
        <v>184</v>
      </c>
      <c r="B11">
        <v>-343.598188313886</v>
      </c>
      <c r="C11">
        <v>-333.69256500697799</v>
      </c>
      <c r="D11">
        <v>9.9056233069078008</v>
      </c>
      <c r="E11">
        <v>-305.493607247471</v>
      </c>
      <c r="F11">
        <v>-303.32466262717298</v>
      </c>
      <c r="G11">
        <v>2.1689446202987699</v>
      </c>
      <c r="H11">
        <v>-38.104581066414703</v>
      </c>
      <c r="I11">
        <v>-30.367902379805599</v>
      </c>
      <c r="J11">
        <v>7.7366786866090296</v>
      </c>
      <c r="K11">
        <v>-1.2063650302600699</v>
      </c>
      <c r="L11">
        <v>-3.33110904611411</v>
      </c>
      <c r="M11">
        <v>-0.29555295244949598</v>
      </c>
      <c r="N11">
        <v>-0.89820450519623996</v>
      </c>
      <c r="O11">
        <v>-0.90368337024411005</v>
      </c>
      <c r="P11">
        <v>-2.4255199820337898</v>
      </c>
      <c r="Q11">
        <v>-0.29565920830157599</v>
      </c>
      <c r="R11">
        <v>-0.89864875725991999</v>
      </c>
      <c r="S11">
        <v>-0.90436308920572195</v>
      </c>
      <c r="T11">
        <v>-2.4272365000300198</v>
      </c>
    </row>
    <row r="12" spans="1:20" x14ac:dyDescent="0.25">
      <c r="A12" t="s">
        <v>185</v>
      </c>
      <c r="B12">
        <v>-345.94015093433097</v>
      </c>
      <c r="C12">
        <v>-333.18812206379499</v>
      </c>
      <c r="D12">
        <v>12.752028870536799</v>
      </c>
      <c r="E12">
        <v>-304.14289766341102</v>
      </c>
      <c r="F12">
        <v>-301.370264396317</v>
      </c>
      <c r="G12">
        <v>2.7726332670939402</v>
      </c>
      <c r="H12">
        <v>-41.797253270920599</v>
      </c>
      <c r="I12">
        <v>-31.8178576674777</v>
      </c>
      <c r="J12">
        <v>9.9793956034428906</v>
      </c>
      <c r="K12">
        <v>-1.2072133315001199</v>
      </c>
      <c r="L12">
        <v>-3.3317604738395801</v>
      </c>
      <c r="M12">
        <v>-0.295452041060148</v>
      </c>
      <c r="N12">
        <v>-0.89778507653485395</v>
      </c>
      <c r="O12">
        <v>-0.90397645635424495</v>
      </c>
      <c r="P12">
        <v>-2.4258405005694899</v>
      </c>
      <c r="Q12">
        <v>-0.29567316655714099</v>
      </c>
      <c r="R12">
        <v>-0.898598650454557</v>
      </c>
      <c r="S12">
        <v>-0.90478690189324296</v>
      </c>
      <c r="T12">
        <v>-2.4277963061340202</v>
      </c>
    </row>
    <row r="13" spans="1:20" x14ac:dyDescent="0.25">
      <c r="A13" t="s">
        <v>186</v>
      </c>
      <c r="B13">
        <v>-359.36392976325999</v>
      </c>
      <c r="C13">
        <v>-345.49426658061498</v>
      </c>
      <c r="D13">
        <v>13.869663182644899</v>
      </c>
      <c r="E13">
        <v>-323.01049750246898</v>
      </c>
      <c r="F13">
        <v>-319.774767386598</v>
      </c>
      <c r="G13">
        <v>3.2357301158711702</v>
      </c>
      <c r="H13">
        <v>-36.353432260790598</v>
      </c>
      <c r="I13">
        <v>-25.719499194016901</v>
      </c>
      <c r="J13">
        <v>10.6339330667737</v>
      </c>
      <c r="K13">
        <v>-0.75377403823366695</v>
      </c>
      <c r="L13">
        <v>-2.14027080714671</v>
      </c>
      <c r="M13">
        <v>-0.29542541398150102</v>
      </c>
      <c r="N13">
        <v>-0.89746799118744502</v>
      </c>
      <c r="O13">
        <v>-0.45219259660891098</v>
      </c>
      <c r="P13">
        <v>-1.23511255441707</v>
      </c>
      <c r="Q13">
        <v>-0.295617335568432</v>
      </c>
      <c r="R13">
        <v>-0.898184938221264</v>
      </c>
      <c r="S13">
        <v>-0.45318150132380502</v>
      </c>
      <c r="T13">
        <v>-1.23726503171583</v>
      </c>
    </row>
    <row r="14" spans="1:20" x14ac:dyDescent="0.25">
      <c r="A14" t="s">
        <v>187</v>
      </c>
      <c r="B14">
        <v>-412.29151080927198</v>
      </c>
      <c r="C14">
        <v>-395.34979809712598</v>
      </c>
      <c r="D14">
        <v>16.941712712145598</v>
      </c>
      <c r="E14">
        <v>-368.25818975820903</v>
      </c>
      <c r="F14">
        <v>-363.70057876124201</v>
      </c>
      <c r="G14">
        <v>4.5576109969665701</v>
      </c>
      <c r="H14">
        <v>-44.033321051063098</v>
      </c>
      <c r="I14">
        <v>-31.649219335883998</v>
      </c>
      <c r="J14">
        <v>12.384101715179099</v>
      </c>
      <c r="K14">
        <v>-0.83341357118789094</v>
      </c>
      <c r="L14">
        <v>-2.3831288478683899</v>
      </c>
      <c r="M14">
        <v>-0.29548605960284402</v>
      </c>
      <c r="N14">
        <v>-0.89764094732190203</v>
      </c>
      <c r="O14">
        <v>-0.52991014424603899</v>
      </c>
      <c r="P14">
        <v>-1.4767338639447301</v>
      </c>
      <c r="Q14">
        <v>-0.29571048555340101</v>
      </c>
      <c r="R14">
        <v>-0.89844808527573605</v>
      </c>
      <c r="S14">
        <v>-0.53107610269322403</v>
      </c>
      <c r="T14">
        <v>-1.4792531961636299</v>
      </c>
    </row>
    <row r="15" spans="1:20" x14ac:dyDescent="0.25">
      <c r="A15" t="s">
        <v>188</v>
      </c>
      <c r="B15">
        <v>-373.40847981946803</v>
      </c>
      <c r="C15">
        <v>-362.56637874080599</v>
      </c>
      <c r="D15">
        <v>10.8421010786622</v>
      </c>
      <c r="E15">
        <v>-341.32795132661897</v>
      </c>
      <c r="F15">
        <v>-338.56714726018799</v>
      </c>
      <c r="G15">
        <v>2.7608040664304201</v>
      </c>
      <c r="H15">
        <v>-32.080528492849098</v>
      </c>
      <c r="I15">
        <v>-23.999231480617301</v>
      </c>
      <c r="J15">
        <v>8.0812970122317793</v>
      </c>
      <c r="K15">
        <v>-0.58136774390281898</v>
      </c>
      <c r="L15">
        <v>-1.7527457664652799</v>
      </c>
      <c r="M15">
        <v>-0.27866780911174899</v>
      </c>
      <c r="N15">
        <v>-0.92864178374749295</v>
      </c>
      <c r="O15">
        <v>-0.296977617545999</v>
      </c>
      <c r="P15">
        <v>-0.81760747364633402</v>
      </c>
      <c r="Q15">
        <v>-0.27880429351659097</v>
      </c>
      <c r="R15">
        <v>-0.92921069598799499</v>
      </c>
      <c r="S15">
        <v>-0.29768169527726202</v>
      </c>
      <c r="T15">
        <v>-0.81927600232133002</v>
      </c>
    </row>
    <row r="16" spans="1:20" x14ac:dyDescent="0.25">
      <c r="A16" t="s">
        <v>189</v>
      </c>
      <c r="B16">
        <v>-364.31644222484999</v>
      </c>
      <c r="C16">
        <v>-355.02013910645002</v>
      </c>
      <c r="D16">
        <v>9.2963031183995604</v>
      </c>
      <c r="E16">
        <v>-335.42518396471303</v>
      </c>
      <c r="F16">
        <v>-332.94494589286802</v>
      </c>
      <c r="G16">
        <v>2.48023807184564</v>
      </c>
      <c r="H16">
        <v>-28.891258260136102</v>
      </c>
      <c r="I16">
        <v>-22.0751932135822</v>
      </c>
      <c r="J16">
        <v>6.8160650465539101</v>
      </c>
      <c r="K16">
        <v>-0.58088927647286803</v>
      </c>
      <c r="L16">
        <v>-1.7521623989703199</v>
      </c>
      <c r="M16">
        <v>-0.27872318036788801</v>
      </c>
      <c r="N16">
        <v>-0.92873332826753097</v>
      </c>
      <c r="O16">
        <v>-0.29697894611523801</v>
      </c>
      <c r="P16">
        <v>-0.81761212308773701</v>
      </c>
      <c r="Q16">
        <v>-0.27883856768228399</v>
      </c>
      <c r="R16">
        <v>-0.92916012553977301</v>
      </c>
      <c r="S16">
        <v>-0.29759502529276299</v>
      </c>
      <c r="T16">
        <v>-0.81904996103610295</v>
      </c>
    </row>
    <row r="17" spans="1:20" x14ac:dyDescent="0.25">
      <c r="A17" t="s">
        <v>25</v>
      </c>
      <c r="B17">
        <v>-397.00719426034101</v>
      </c>
      <c r="C17">
        <v>-382.96640376926001</v>
      </c>
      <c r="D17">
        <v>14.040790491081699</v>
      </c>
      <c r="E17">
        <v>-352.259757838361</v>
      </c>
      <c r="F17">
        <v>-345.55310103304299</v>
      </c>
      <c r="G17">
        <v>6.7066568053183104</v>
      </c>
      <c r="H17">
        <v>-44.747436421979998</v>
      </c>
      <c r="I17">
        <v>-37.4133027362166</v>
      </c>
      <c r="J17">
        <v>7.3341336857634598</v>
      </c>
      <c r="K17">
        <v>-0.37309817327230899</v>
      </c>
      <c r="L17">
        <v>-1.13331797352098</v>
      </c>
      <c r="M17">
        <v>-0.278918750572481</v>
      </c>
      <c r="N17">
        <v>-0.92908259558798001</v>
      </c>
      <c r="O17">
        <v>-8.6110468215102001E-2</v>
      </c>
      <c r="P17">
        <v>-0.19526093633237801</v>
      </c>
      <c r="Q17">
        <v>-0.27897993917891001</v>
      </c>
      <c r="R17">
        <v>-0.92931974237404702</v>
      </c>
      <c r="S17">
        <v>-8.6686574934302194E-2</v>
      </c>
      <c r="T17">
        <v>-0.19717991782928601</v>
      </c>
    </row>
    <row r="18" spans="1:20" x14ac:dyDescent="0.25">
      <c r="A18" t="s">
        <v>26</v>
      </c>
      <c r="B18">
        <v>-390.25926437449601</v>
      </c>
      <c r="C18">
        <v>-377.43321301488402</v>
      </c>
      <c r="D18">
        <v>12.826051359611601</v>
      </c>
      <c r="E18">
        <v>-348.24308568186802</v>
      </c>
      <c r="F18">
        <v>-342.071307746836</v>
      </c>
      <c r="G18">
        <v>6.1717779350321003</v>
      </c>
      <c r="H18">
        <v>-42.016178692628202</v>
      </c>
      <c r="I18">
        <v>-35.361905268048602</v>
      </c>
      <c r="J18">
        <v>6.6542734245795501</v>
      </c>
      <c r="K18">
        <v>-0.37260299334040398</v>
      </c>
      <c r="L18">
        <v>-1.13287109801677</v>
      </c>
      <c r="M18">
        <v>-0.27891498870619802</v>
      </c>
      <c r="N18">
        <v>-0.92918458300403495</v>
      </c>
      <c r="O18">
        <v>-8.6110468215221697E-2</v>
      </c>
      <c r="P18">
        <v>-0.19526093633248201</v>
      </c>
      <c r="Q18">
        <v>-0.27896909823591998</v>
      </c>
      <c r="R18">
        <v>-0.92937918352047999</v>
      </c>
      <c r="S18">
        <v>-8.6625119880746504E-2</v>
      </c>
      <c r="T18">
        <v>-0.19703205316691799</v>
      </c>
    </row>
    <row r="19" spans="1:20" x14ac:dyDescent="0.25">
      <c r="A19" t="s">
        <v>190</v>
      </c>
      <c r="B19">
        <v>-422.14335807918599</v>
      </c>
      <c r="C19">
        <v>-402.93555666414397</v>
      </c>
      <c r="D19">
        <v>19.207801415042301</v>
      </c>
      <c r="E19">
        <v>-380.04261379181702</v>
      </c>
      <c r="F19">
        <v>-369.96935396026998</v>
      </c>
      <c r="G19">
        <v>10.0732598315468</v>
      </c>
      <c r="H19">
        <v>-42.100744287368798</v>
      </c>
      <c r="I19">
        <v>-32.9662027038733</v>
      </c>
      <c r="J19">
        <v>9.1345415834955208</v>
      </c>
      <c r="K19">
        <v>-0.33552684342889</v>
      </c>
      <c r="L19">
        <v>-1.0831774722763099</v>
      </c>
      <c r="M19">
        <v>-0.27894100138394701</v>
      </c>
      <c r="N19">
        <v>-0.92911432212159795</v>
      </c>
      <c r="O19">
        <v>-4.9162255668980401E-2</v>
      </c>
      <c r="P19">
        <v>-0.14545141210165199</v>
      </c>
      <c r="Q19">
        <v>-0.27898842702282201</v>
      </c>
      <c r="R19">
        <v>-0.92929367080137704</v>
      </c>
      <c r="S19">
        <v>-4.9959637131807899E-2</v>
      </c>
      <c r="T19">
        <v>-0.147906418987545</v>
      </c>
    </row>
    <row r="20" spans="1:20" x14ac:dyDescent="0.25">
      <c r="A20" t="s">
        <v>191</v>
      </c>
      <c r="B20">
        <v>-416.48035072309301</v>
      </c>
      <c r="C20">
        <v>-398.56872778828301</v>
      </c>
      <c r="D20">
        <v>17.911622934809401</v>
      </c>
      <c r="E20">
        <v>-376.08433449181399</v>
      </c>
      <c r="F20">
        <v>-366.72225334024</v>
      </c>
      <c r="G20">
        <v>9.3620811515741806</v>
      </c>
      <c r="H20">
        <v>-40.396016231278203</v>
      </c>
      <c r="I20">
        <v>-31.846474448043001</v>
      </c>
      <c r="J20">
        <v>8.5495417832352398</v>
      </c>
      <c r="K20">
        <v>-0.33521716298401899</v>
      </c>
      <c r="L20">
        <v>-1.0829082513774</v>
      </c>
      <c r="M20">
        <v>-0.27893297606579698</v>
      </c>
      <c r="N20">
        <v>-0.92919274263305895</v>
      </c>
      <c r="O20">
        <v>-4.9162255668979297E-2</v>
      </c>
      <c r="P20">
        <v>-0.14545141210166901</v>
      </c>
      <c r="Q20">
        <v>-0.27897461561762399</v>
      </c>
      <c r="R20">
        <v>-0.92934273825765001</v>
      </c>
      <c r="S20">
        <v>-4.9903410305615702E-2</v>
      </c>
      <c r="T20">
        <v>-0.14777497033006901</v>
      </c>
    </row>
    <row r="21" spans="1:20" x14ac:dyDescent="0.25">
      <c r="A21" t="s">
        <v>192</v>
      </c>
      <c r="B21">
        <v>-355.54393848375503</v>
      </c>
      <c r="C21">
        <v>-347.42226546764903</v>
      </c>
      <c r="D21">
        <v>8.1216730161051807</v>
      </c>
      <c r="E21">
        <v>-313.85137222565101</v>
      </c>
      <c r="F21">
        <v>-311.902244028859</v>
      </c>
      <c r="G21">
        <v>1.9491281967921401</v>
      </c>
      <c r="H21">
        <v>-41.692566258103703</v>
      </c>
      <c r="I21">
        <v>-35.5200214387907</v>
      </c>
      <c r="J21">
        <v>6.1725448193130301</v>
      </c>
      <c r="K21">
        <v>-0.52158601268844296</v>
      </c>
      <c r="L21">
        <v>-1.5807856291819</v>
      </c>
      <c r="M21">
        <v>-0.27887415330497001</v>
      </c>
      <c r="N21">
        <v>-0.92896829283759197</v>
      </c>
      <c r="O21">
        <v>-0.23490347317096599</v>
      </c>
      <c r="P21">
        <v>-0.64374586491072205</v>
      </c>
      <c r="Q21">
        <v>-0.27899151189672</v>
      </c>
      <c r="R21">
        <v>-0.929441957523645</v>
      </c>
      <c r="S21">
        <v>-0.23542378809578099</v>
      </c>
      <c r="T21">
        <v>-0.64498552453749902</v>
      </c>
    </row>
    <row r="22" spans="1:20" x14ac:dyDescent="0.25">
      <c r="A22" t="s">
        <v>193</v>
      </c>
      <c r="B22">
        <v>-361.63355622945801</v>
      </c>
      <c r="C22">
        <v>-353.60489727987402</v>
      </c>
      <c r="D22">
        <v>8.0286589495835408</v>
      </c>
      <c r="E22">
        <v>-316.43625464986701</v>
      </c>
      <c r="F22">
        <v>-314.563195933126</v>
      </c>
      <c r="G22">
        <v>1.8730587167413</v>
      </c>
      <c r="H22">
        <v>-45.197301579590899</v>
      </c>
      <c r="I22">
        <v>-39.041701346748603</v>
      </c>
      <c r="J22">
        <v>6.1556002328422403</v>
      </c>
      <c r="K22">
        <v>-0.52194809466049497</v>
      </c>
      <c r="L22">
        <v>-1.5816597313201699</v>
      </c>
      <c r="M22">
        <v>-0.27879526107068697</v>
      </c>
      <c r="N22">
        <v>-0.92882996346187097</v>
      </c>
      <c r="O22">
        <v>-0.23488731238131499</v>
      </c>
      <c r="P22">
        <v>-0.64388054841804898</v>
      </c>
      <c r="Q22">
        <v>-0.27891944987093098</v>
      </c>
      <c r="R22">
        <v>-0.92931115075353199</v>
      </c>
      <c r="S22">
        <v>-0.23540324148660599</v>
      </c>
      <c r="T22">
        <v>-0.64510378720151196</v>
      </c>
    </row>
    <row r="23" spans="1:20" x14ac:dyDescent="0.25">
      <c r="A23" t="s">
        <v>194</v>
      </c>
      <c r="B23">
        <v>-341.62877019387099</v>
      </c>
      <c r="C23">
        <v>-333.80430659500001</v>
      </c>
      <c r="D23">
        <v>7.8244635988712101</v>
      </c>
      <c r="E23">
        <v>-299.01503325856402</v>
      </c>
      <c r="F23">
        <v>-297.14558930503898</v>
      </c>
      <c r="G23">
        <v>1.86944395352509</v>
      </c>
      <c r="H23">
        <v>-42.613736935306399</v>
      </c>
      <c r="I23">
        <v>-36.6587172899603</v>
      </c>
      <c r="J23">
        <v>5.9550196453461099</v>
      </c>
      <c r="K23">
        <v>-0.52089350666627199</v>
      </c>
      <c r="L23">
        <v>-1.5817034410188</v>
      </c>
      <c r="M23">
        <v>-0.27870062614830399</v>
      </c>
      <c r="N23">
        <v>-0.928742727082155</v>
      </c>
      <c r="O23">
        <v>-0.234860358872059</v>
      </c>
      <c r="P23">
        <v>-0.64406252260539598</v>
      </c>
      <c r="Q23">
        <v>-0.27883476965191001</v>
      </c>
      <c r="R23">
        <v>-0.92928650464879903</v>
      </c>
      <c r="S23">
        <v>-0.23528848212588099</v>
      </c>
      <c r="T23">
        <v>-0.64522462514377299</v>
      </c>
    </row>
    <row r="24" spans="1:20" x14ac:dyDescent="0.25">
      <c r="A24" t="s">
        <v>195</v>
      </c>
      <c r="B24">
        <v>-360.84650241015203</v>
      </c>
      <c r="C24">
        <v>-352.70476071451901</v>
      </c>
      <c r="D24">
        <v>8.1417416956324598</v>
      </c>
      <c r="E24">
        <v>-316.96246913001397</v>
      </c>
      <c r="F24">
        <v>-315.09321548621398</v>
      </c>
      <c r="G24">
        <v>1.8692536438</v>
      </c>
      <c r="H24">
        <v>-43.884033280137601</v>
      </c>
      <c r="I24">
        <v>-37.611545228305097</v>
      </c>
      <c r="J24">
        <v>6.2724880518324504</v>
      </c>
      <c r="K24">
        <v>-0.52160419814200698</v>
      </c>
      <c r="L24">
        <v>-1.58133360294807</v>
      </c>
      <c r="M24">
        <v>-0.27869904612829</v>
      </c>
      <c r="N24">
        <v>-0.92874096506114001</v>
      </c>
      <c r="O24">
        <v>-0.23490045487098399</v>
      </c>
      <c r="P24">
        <v>-0.64388279179063501</v>
      </c>
      <c r="Q24">
        <v>-0.27883381364682303</v>
      </c>
      <c r="R24">
        <v>-0.92925473769581801</v>
      </c>
      <c r="S24">
        <v>-0.23541945330962299</v>
      </c>
      <c r="T24">
        <v>-0.64510431738990104</v>
      </c>
    </row>
    <row r="25" spans="1:20" x14ac:dyDescent="0.25">
      <c r="A25" t="s">
        <v>196</v>
      </c>
      <c r="B25">
        <v>-414.707070639503</v>
      </c>
      <c r="C25">
        <v>-398.93387854416602</v>
      </c>
      <c r="D25">
        <v>15.773192095336601</v>
      </c>
      <c r="E25">
        <v>-373.50018593089101</v>
      </c>
      <c r="F25">
        <v>-368.91198104174299</v>
      </c>
      <c r="G25">
        <v>4.5882048891479501</v>
      </c>
      <c r="H25">
        <v>-41.206884708612101</v>
      </c>
      <c r="I25">
        <v>-30.0218975024234</v>
      </c>
      <c r="J25">
        <v>11.184987206188699</v>
      </c>
      <c r="K25">
        <v>-0.57036310985879501</v>
      </c>
      <c r="L25">
        <v>-1.7316991699320501</v>
      </c>
      <c r="M25">
        <v>-0.278665442243829</v>
      </c>
      <c r="N25">
        <v>-0.92877253865951703</v>
      </c>
      <c r="O25">
        <v>-0.28393445391717698</v>
      </c>
      <c r="P25">
        <v>-0.79499497363079097</v>
      </c>
      <c r="Q25">
        <v>-0.27880194253495499</v>
      </c>
      <c r="R25">
        <v>-0.92933315193118105</v>
      </c>
      <c r="S25">
        <v>-0.28507059191078299</v>
      </c>
      <c r="T25">
        <v>-0.79742185812678901</v>
      </c>
    </row>
    <row r="26" spans="1:20" x14ac:dyDescent="0.25">
      <c r="A26" t="s">
        <v>197</v>
      </c>
      <c r="B26">
        <v>-398.91204167400298</v>
      </c>
      <c r="C26">
        <v>-385.88758298057598</v>
      </c>
      <c r="D26">
        <v>13.0244586934275</v>
      </c>
      <c r="E26">
        <v>-363.62309835014401</v>
      </c>
      <c r="F26">
        <v>-359.77147258864301</v>
      </c>
      <c r="G26">
        <v>3.8516257615009701</v>
      </c>
      <c r="H26">
        <v>-35.288943323858902</v>
      </c>
      <c r="I26">
        <v>-26.116110391932299</v>
      </c>
      <c r="J26">
        <v>9.1728329319266102</v>
      </c>
      <c r="K26">
        <v>-0.56947009095068402</v>
      </c>
      <c r="L26">
        <v>-1.73061060256703</v>
      </c>
      <c r="M26">
        <v>-0.27875301470150998</v>
      </c>
      <c r="N26">
        <v>-0.92896546956798298</v>
      </c>
      <c r="O26">
        <v>-0.28393364006029298</v>
      </c>
      <c r="P26">
        <v>-0.79498772237079796</v>
      </c>
      <c r="Q26">
        <v>-0.278858246724491</v>
      </c>
      <c r="R26">
        <v>-0.92937420206300403</v>
      </c>
      <c r="S26">
        <v>-0.28487088095462498</v>
      </c>
      <c r="T26">
        <v>-0.79703026402689503</v>
      </c>
    </row>
    <row r="27" spans="1:20" x14ac:dyDescent="0.25">
      <c r="A27" t="s">
        <v>198</v>
      </c>
      <c r="B27">
        <v>-342.46494896718701</v>
      </c>
      <c r="C27">
        <v>-330.664867896423</v>
      </c>
      <c r="D27">
        <v>11.800081070764399</v>
      </c>
      <c r="E27">
        <v>-293.54215198111399</v>
      </c>
      <c r="F27">
        <v>-291.010665363741</v>
      </c>
      <c r="G27">
        <v>2.5314866173728401</v>
      </c>
      <c r="H27">
        <v>-48.922796986072903</v>
      </c>
      <c r="I27">
        <v>-39.654202532681197</v>
      </c>
      <c r="J27">
        <v>9.2685944533916391</v>
      </c>
      <c r="K27">
        <v>-1.1906392244281001</v>
      </c>
      <c r="L27">
        <v>-3.36468838816872</v>
      </c>
      <c r="M27">
        <v>-0.27879839352565799</v>
      </c>
      <c r="N27">
        <v>-0.92868540566741498</v>
      </c>
      <c r="O27">
        <v>-0.90336380044965003</v>
      </c>
      <c r="P27">
        <v>-2.42584630623695</v>
      </c>
      <c r="Q27">
        <v>-0.278960798293935</v>
      </c>
      <c r="R27">
        <v>-0.92935674241442301</v>
      </c>
      <c r="S27">
        <v>-0.90415622522478201</v>
      </c>
      <c r="T27">
        <v>-2.4277503606486301</v>
      </c>
    </row>
    <row r="28" spans="1:20" x14ac:dyDescent="0.25">
      <c r="A28" t="s">
        <v>199</v>
      </c>
      <c r="B28">
        <v>-332.16119059558002</v>
      </c>
      <c r="C28">
        <v>-322.39259590648402</v>
      </c>
      <c r="D28">
        <v>9.7685946890960693</v>
      </c>
      <c r="E28">
        <v>-295.81686088103697</v>
      </c>
      <c r="F28">
        <v>-293.80198030418097</v>
      </c>
      <c r="G28">
        <v>2.0148805768566098</v>
      </c>
      <c r="H28">
        <v>-36.344329714543001</v>
      </c>
      <c r="I28">
        <v>-28.5906156023036</v>
      </c>
      <c r="J28">
        <v>7.7537141122394599</v>
      </c>
      <c r="K28">
        <v>-1.1886945302128</v>
      </c>
      <c r="L28">
        <v>-3.36132226543796</v>
      </c>
      <c r="M28">
        <v>-0.27868942927232698</v>
      </c>
      <c r="N28">
        <v>-0.92857726145613395</v>
      </c>
      <c r="O28">
        <v>-0.90338924773695295</v>
      </c>
      <c r="P28">
        <v>-2.42551803497427</v>
      </c>
      <c r="Q28">
        <v>-0.27884040578276398</v>
      </c>
      <c r="R28">
        <v>-0.92919251693792804</v>
      </c>
      <c r="S28">
        <v>-0.90402458848313005</v>
      </c>
      <c r="T28">
        <v>-2.4270696955675199</v>
      </c>
    </row>
    <row r="29" spans="1:20" x14ac:dyDescent="0.25">
      <c r="A29" t="s">
        <v>200</v>
      </c>
      <c r="B29">
        <v>-339.52410553057001</v>
      </c>
      <c r="C29">
        <v>-328.571442430594</v>
      </c>
      <c r="D29">
        <v>10.952663099975901</v>
      </c>
      <c r="E29">
        <v>-292.63755827271802</v>
      </c>
      <c r="F29">
        <v>-290.21665090359602</v>
      </c>
      <c r="G29">
        <v>2.4209073691225802</v>
      </c>
      <c r="H29">
        <v>-46.886547257851298</v>
      </c>
      <c r="I29">
        <v>-38.3547915269979</v>
      </c>
      <c r="J29">
        <v>8.5317557308533498</v>
      </c>
      <c r="K29">
        <v>-1.19034845821766</v>
      </c>
      <c r="L29">
        <v>-3.3641230049234698</v>
      </c>
      <c r="M29">
        <v>-0.27878531409465002</v>
      </c>
      <c r="N29">
        <v>-0.92875137756755399</v>
      </c>
      <c r="O29">
        <v>-0.90332843436765298</v>
      </c>
      <c r="P29">
        <v>-2.42574819684924</v>
      </c>
      <c r="Q29">
        <v>-0.27892512709815898</v>
      </c>
      <c r="R29">
        <v>-0.929297254571267</v>
      </c>
      <c r="S29">
        <v>-0.90407970156810902</v>
      </c>
      <c r="T29">
        <v>-2.4275608133344901</v>
      </c>
    </row>
    <row r="30" spans="1:20" x14ac:dyDescent="0.25">
      <c r="A30" t="s">
        <v>201</v>
      </c>
      <c r="B30">
        <v>-334.37829301185502</v>
      </c>
      <c r="C30">
        <v>-324.42971442891701</v>
      </c>
      <c r="D30">
        <v>9.9485785829384401</v>
      </c>
      <c r="E30">
        <v>-296.98016193286298</v>
      </c>
      <c r="F30">
        <v>-294.86344824228399</v>
      </c>
      <c r="G30">
        <v>2.11671369057935</v>
      </c>
      <c r="H30">
        <v>-37.398131078992598</v>
      </c>
      <c r="I30">
        <v>-29.566266186633499</v>
      </c>
      <c r="J30">
        <v>7.8318648923590901</v>
      </c>
      <c r="K30">
        <v>-1.1889388079924701</v>
      </c>
      <c r="L30">
        <v>-3.36149688594507</v>
      </c>
      <c r="M30">
        <v>-0.27876238013590299</v>
      </c>
      <c r="N30">
        <v>-0.92867274824089696</v>
      </c>
      <c r="O30">
        <v>-0.90333967543178695</v>
      </c>
      <c r="P30">
        <v>-2.4254166962307799</v>
      </c>
      <c r="Q30">
        <v>-0.27890846521722201</v>
      </c>
      <c r="R30">
        <v>-0.92925627979341996</v>
      </c>
      <c r="S30">
        <v>-0.90399464243782701</v>
      </c>
      <c r="T30">
        <v>-2.4270151119785899</v>
      </c>
    </row>
    <row r="31" spans="1:20" x14ac:dyDescent="0.25">
      <c r="A31" t="s">
        <v>202</v>
      </c>
      <c r="B31">
        <v>-349.77815397338298</v>
      </c>
      <c r="C31">
        <v>-338.45863208025901</v>
      </c>
      <c r="D31">
        <v>11.319521893123399</v>
      </c>
      <c r="E31">
        <v>-317.49809707788501</v>
      </c>
      <c r="F31">
        <v>-314.65214485974502</v>
      </c>
      <c r="G31">
        <v>2.8459522181404999</v>
      </c>
      <c r="H31">
        <v>-32.280056895497701</v>
      </c>
      <c r="I31">
        <v>-23.8064872205148</v>
      </c>
      <c r="J31">
        <v>8.4735696749829099</v>
      </c>
      <c r="K31">
        <v>-0.73660946638839797</v>
      </c>
      <c r="L31">
        <v>-2.17045772513262</v>
      </c>
      <c r="M31">
        <v>-0.27867053443183998</v>
      </c>
      <c r="N31">
        <v>-0.92861870339888197</v>
      </c>
      <c r="O31">
        <v>-0.45223367971154299</v>
      </c>
      <c r="P31">
        <v>-1.2352494513180501</v>
      </c>
      <c r="Q31">
        <v>-0.27878275201120301</v>
      </c>
      <c r="R31">
        <v>-0.92909981987718504</v>
      </c>
      <c r="S31">
        <v>-0.45305631205491798</v>
      </c>
      <c r="T31">
        <v>-1.2370608967144801</v>
      </c>
    </row>
    <row r="32" spans="1:20" x14ac:dyDescent="0.25">
      <c r="A32" t="s">
        <v>203</v>
      </c>
      <c r="B32">
        <v>-341.78773302932001</v>
      </c>
      <c r="C32">
        <v>-332.01899361648998</v>
      </c>
      <c r="D32">
        <v>9.7687394128307208</v>
      </c>
      <c r="E32">
        <v>-312.620503000702</v>
      </c>
      <c r="F32">
        <v>-310.12243515379402</v>
      </c>
      <c r="G32">
        <v>2.4980678469085</v>
      </c>
      <c r="H32">
        <v>-29.167230028618299</v>
      </c>
      <c r="I32">
        <v>-21.896558462696099</v>
      </c>
      <c r="J32">
        <v>7.2706715659222096</v>
      </c>
      <c r="K32">
        <v>-0.73613945832485095</v>
      </c>
      <c r="L32">
        <v>-2.1699037262393102</v>
      </c>
      <c r="M32">
        <v>-0.27871315676360803</v>
      </c>
      <c r="N32">
        <v>-0.92868481095759203</v>
      </c>
      <c r="O32">
        <v>-0.45224540962103799</v>
      </c>
      <c r="P32">
        <v>-1.2352905975364801</v>
      </c>
      <c r="Q32">
        <v>-0.27881197659065599</v>
      </c>
      <c r="R32">
        <v>-0.92904373693837405</v>
      </c>
      <c r="S32">
        <v>-0.452974661681803</v>
      </c>
      <c r="T32">
        <v>-1.2368728518351999</v>
      </c>
    </row>
    <row r="33" spans="1:20" x14ac:dyDescent="0.25">
      <c r="A33" t="s">
        <v>204</v>
      </c>
      <c r="B33">
        <v>-402.52431835549999</v>
      </c>
      <c r="C33">
        <v>-387.67659938877699</v>
      </c>
      <c r="D33">
        <v>14.8477189667232</v>
      </c>
      <c r="E33">
        <v>-364.33087539160903</v>
      </c>
      <c r="F33">
        <v>-360.19125104600698</v>
      </c>
      <c r="G33">
        <v>4.13962434560215</v>
      </c>
      <c r="H33">
        <v>-38.193442963891101</v>
      </c>
      <c r="I33">
        <v>-27.485348342769999</v>
      </c>
      <c r="J33">
        <v>10.7080946211211</v>
      </c>
      <c r="K33">
        <v>-0.81572428572119604</v>
      </c>
      <c r="L33">
        <v>-2.4130281483171299</v>
      </c>
      <c r="M33">
        <v>-0.27867396580581499</v>
      </c>
      <c r="N33">
        <v>-0.92877363576695504</v>
      </c>
      <c r="O33">
        <v>-0.52970439095399802</v>
      </c>
      <c r="P33">
        <v>-1.47705332936348</v>
      </c>
      <c r="Q33">
        <v>-0.27882078928703302</v>
      </c>
      <c r="R33">
        <v>-0.92937469065080602</v>
      </c>
      <c r="S33">
        <v>-0.53076172415015899</v>
      </c>
      <c r="T33">
        <v>-1.47932661508219</v>
      </c>
    </row>
    <row r="34" spans="1:20" x14ac:dyDescent="0.25">
      <c r="A34" t="s">
        <v>205</v>
      </c>
      <c r="B34">
        <v>-388.95270680252901</v>
      </c>
      <c r="C34">
        <v>-375.96672159477498</v>
      </c>
      <c r="D34">
        <v>12.9859852077534</v>
      </c>
      <c r="E34">
        <v>-356.02740741197601</v>
      </c>
      <c r="F34">
        <v>-352.39452195840101</v>
      </c>
      <c r="G34">
        <v>3.63288545357549</v>
      </c>
      <c r="H34">
        <v>-32.925299390552603</v>
      </c>
      <c r="I34">
        <v>-23.572199636374702</v>
      </c>
      <c r="J34">
        <v>9.3530997541779808</v>
      </c>
      <c r="K34">
        <v>-0.814726351421448</v>
      </c>
      <c r="L34">
        <v>-2.4121188904584199</v>
      </c>
      <c r="M34">
        <v>-0.27872290382051801</v>
      </c>
      <c r="N34">
        <v>-0.92884909485996503</v>
      </c>
      <c r="O34">
        <v>-0.52968792035499701</v>
      </c>
      <c r="P34">
        <v>-1.4770447403389899</v>
      </c>
      <c r="Q34">
        <v>-0.27884657010243102</v>
      </c>
      <c r="R34">
        <v>-0.92930767039340501</v>
      </c>
      <c r="S34">
        <v>-0.53064317167156405</v>
      </c>
      <c r="T34">
        <v>-1.47906965426318</v>
      </c>
    </row>
    <row r="35" spans="1:20" x14ac:dyDescent="0.25">
      <c r="A35" t="s">
        <v>206</v>
      </c>
      <c r="B35">
        <v>-380.845422813494</v>
      </c>
      <c r="C35">
        <v>-367.37753767343298</v>
      </c>
      <c r="D35">
        <v>13.4678851400613</v>
      </c>
      <c r="E35">
        <v>-345.55233482556503</v>
      </c>
      <c r="F35">
        <v>-342.13785024211398</v>
      </c>
      <c r="G35">
        <v>3.4144845834518902</v>
      </c>
      <c r="H35">
        <v>-35.2930879879287</v>
      </c>
      <c r="I35">
        <v>-25.239687431319201</v>
      </c>
      <c r="J35">
        <v>10.0534005566094</v>
      </c>
      <c r="K35">
        <v>-0.63806167875642705</v>
      </c>
      <c r="L35">
        <v>-1.8529981333933301</v>
      </c>
      <c r="M35">
        <v>-0.33490810600891802</v>
      </c>
      <c r="N35">
        <v>-1.0274101875393999</v>
      </c>
      <c r="O35">
        <v>-0.29711800770475999</v>
      </c>
      <c r="P35">
        <v>-0.81818108546062795</v>
      </c>
      <c r="Q35">
        <v>-0.33513807213666702</v>
      </c>
      <c r="R35">
        <v>-1.02827191411953</v>
      </c>
      <c r="S35">
        <v>-0.29792651448412399</v>
      </c>
      <c r="T35">
        <v>-0.82011002349247697</v>
      </c>
    </row>
    <row r="36" spans="1:20" x14ac:dyDescent="0.25">
      <c r="A36" t="s">
        <v>207</v>
      </c>
      <c r="B36">
        <v>-374.590467782269</v>
      </c>
      <c r="C36">
        <v>-362.083274882605</v>
      </c>
      <c r="D36">
        <v>12.507192899664201</v>
      </c>
      <c r="E36">
        <v>-341.61029184881397</v>
      </c>
      <c r="F36">
        <v>-338.45390142491601</v>
      </c>
      <c r="G36">
        <v>3.15639042389755</v>
      </c>
      <c r="H36">
        <v>-32.980175933455698</v>
      </c>
      <c r="I36">
        <v>-23.629373457688999</v>
      </c>
      <c r="J36">
        <v>9.3508024757666792</v>
      </c>
      <c r="K36">
        <v>-0.63746083887317995</v>
      </c>
      <c r="L36">
        <v>-1.8523789686272001</v>
      </c>
      <c r="M36">
        <v>-0.33475190403657101</v>
      </c>
      <c r="N36">
        <v>-1.02721128799746</v>
      </c>
      <c r="O36">
        <v>-0.29712104071217499</v>
      </c>
      <c r="P36">
        <v>-0.81819409087461203</v>
      </c>
      <c r="Q36">
        <v>-0.33497525014558999</v>
      </c>
      <c r="R36">
        <v>-1.02801766820777</v>
      </c>
      <c r="S36">
        <v>-0.29786509910963499</v>
      </c>
      <c r="T36">
        <v>-0.81998183823759097</v>
      </c>
    </row>
    <row r="37" spans="1:20" x14ac:dyDescent="0.25">
      <c r="A37" t="s">
        <v>27</v>
      </c>
      <c r="B37">
        <v>-403.49099019242601</v>
      </c>
      <c r="C37">
        <v>-386.25060411468701</v>
      </c>
      <c r="D37">
        <v>17.240386077738801</v>
      </c>
      <c r="E37">
        <v>-356.94377475525602</v>
      </c>
      <c r="F37">
        <v>-348.85898007236898</v>
      </c>
      <c r="G37">
        <v>8.0847946828867503</v>
      </c>
      <c r="H37">
        <v>-46.547215437170401</v>
      </c>
      <c r="I37">
        <v>-37.391624042318298</v>
      </c>
      <c r="J37">
        <v>9.1555913948520509</v>
      </c>
      <c r="K37">
        <v>-0.42986122551167499</v>
      </c>
      <c r="L37">
        <v>-1.23515399151255</v>
      </c>
      <c r="M37">
        <v>-0.33547997480287201</v>
      </c>
      <c r="N37">
        <v>-1.0304349420606</v>
      </c>
      <c r="O37">
        <v>-8.6110468215306296E-2</v>
      </c>
      <c r="P37">
        <v>-0.19526093633255701</v>
      </c>
      <c r="Q37">
        <v>-0.33559477077523397</v>
      </c>
      <c r="R37">
        <v>-1.0308230912932199</v>
      </c>
      <c r="S37">
        <v>-8.6817020460273397E-2</v>
      </c>
      <c r="T37">
        <v>-0.19753861899816499</v>
      </c>
    </row>
    <row r="38" spans="1:20" x14ac:dyDescent="0.25">
      <c r="A38" t="s">
        <v>28</v>
      </c>
      <c r="B38">
        <v>-395.69224449906102</v>
      </c>
      <c r="C38">
        <v>-382.612509224809</v>
      </c>
      <c r="D38">
        <v>13.0797352742523</v>
      </c>
      <c r="E38">
        <v>-364.65047861828799</v>
      </c>
      <c r="F38">
        <v>-358.30177579701501</v>
      </c>
      <c r="G38">
        <v>6.3487028212730001</v>
      </c>
      <c r="H38">
        <v>-31.041765880772999</v>
      </c>
      <c r="I38">
        <v>-24.3107334277936</v>
      </c>
      <c r="J38">
        <v>6.7310324529793704</v>
      </c>
      <c r="K38">
        <v>-0.42790272612179803</v>
      </c>
      <c r="L38">
        <v>-1.23230827651385</v>
      </c>
      <c r="M38">
        <v>-0.33581805112448099</v>
      </c>
      <c r="N38">
        <v>-1.0311983643781499</v>
      </c>
      <c r="O38">
        <v>-8.6110468215319605E-2</v>
      </c>
      <c r="P38">
        <v>-0.19526093633268801</v>
      </c>
      <c r="Q38">
        <v>-0.33586892485646203</v>
      </c>
      <c r="R38">
        <v>-1.0313839931181601</v>
      </c>
      <c r="S38">
        <v>-8.6616098309109602E-2</v>
      </c>
      <c r="T38">
        <v>-0.19708251827895801</v>
      </c>
    </row>
    <row r="39" spans="1:20" x14ac:dyDescent="0.25">
      <c r="A39" t="s">
        <v>29</v>
      </c>
      <c r="B39">
        <v>-392.17556119663197</v>
      </c>
      <c r="C39">
        <v>-378.66881398490602</v>
      </c>
      <c r="D39">
        <v>13.5067472117258</v>
      </c>
      <c r="E39">
        <v>-360.32041068723498</v>
      </c>
      <c r="F39">
        <v>-353.75663496038902</v>
      </c>
      <c r="G39">
        <v>6.5637757268460097</v>
      </c>
      <c r="H39">
        <v>-31.855150509396701</v>
      </c>
      <c r="I39">
        <v>-24.912179024516799</v>
      </c>
      <c r="J39">
        <v>6.9429714848798501</v>
      </c>
      <c r="K39">
        <v>-0.42774080688745802</v>
      </c>
      <c r="L39">
        <v>-1.23222384245757</v>
      </c>
      <c r="M39">
        <v>-0.335559741333321</v>
      </c>
      <c r="N39">
        <v>-1.0309005190754099</v>
      </c>
      <c r="O39">
        <v>-8.6110468215102001E-2</v>
      </c>
      <c r="P39">
        <v>-0.19526093633237801</v>
      </c>
      <c r="Q39">
        <v>-0.33561283075298798</v>
      </c>
      <c r="R39">
        <v>-1.03111364965968</v>
      </c>
      <c r="S39">
        <v>-8.6638534881867499E-2</v>
      </c>
      <c r="T39">
        <v>-0.197111087476699</v>
      </c>
    </row>
    <row r="40" spans="1:20" x14ac:dyDescent="0.25">
      <c r="A40" t="s">
        <v>30</v>
      </c>
      <c r="B40">
        <v>-409.08107509367801</v>
      </c>
      <c r="C40">
        <v>-392.22972347916101</v>
      </c>
      <c r="D40">
        <v>16.8513516145171</v>
      </c>
      <c r="E40">
        <v>-362.06952685680301</v>
      </c>
      <c r="F40">
        <v>-354.32511054598302</v>
      </c>
      <c r="G40">
        <v>7.7444163108196102</v>
      </c>
      <c r="H40">
        <v>-47.011548236875299</v>
      </c>
      <c r="I40">
        <v>-37.904612933177702</v>
      </c>
      <c r="J40">
        <v>9.1069353036975293</v>
      </c>
      <c r="K40">
        <v>-0.430177513490413</v>
      </c>
      <c r="L40">
        <v>-1.23561599850879</v>
      </c>
      <c r="M40">
        <v>-0.33571028345456</v>
      </c>
      <c r="N40">
        <v>-1.0308060733834501</v>
      </c>
      <c r="O40">
        <v>-8.6110468215102001E-2</v>
      </c>
      <c r="P40">
        <v>-0.19526093633237801</v>
      </c>
      <c r="Q40">
        <v>-0.33583091353916</v>
      </c>
      <c r="R40">
        <v>-1.03120687748762</v>
      </c>
      <c r="S40">
        <v>-8.6798472742841401E-2</v>
      </c>
      <c r="T40">
        <v>-0.19752014560755701</v>
      </c>
    </row>
    <row r="41" spans="1:20" x14ac:dyDescent="0.25">
      <c r="A41" t="s">
        <v>208</v>
      </c>
      <c r="B41">
        <v>-426.83261370454898</v>
      </c>
      <c r="C41">
        <v>-403.09341655645102</v>
      </c>
      <c r="D41">
        <v>23.739197148097901</v>
      </c>
      <c r="E41">
        <v>-385.032516084441</v>
      </c>
      <c r="F41">
        <v>-372.47247224523397</v>
      </c>
      <c r="G41">
        <v>12.560043839206401</v>
      </c>
      <c r="H41">
        <v>-41.800097620107699</v>
      </c>
      <c r="I41">
        <v>-30.620944311216199</v>
      </c>
      <c r="J41">
        <v>11.179153308891401</v>
      </c>
      <c r="K41">
        <v>-0.39185661839958702</v>
      </c>
      <c r="L41">
        <v>-1.1845238149289901</v>
      </c>
      <c r="M41">
        <v>-0.33545296818424197</v>
      </c>
      <c r="N41">
        <v>-1.03039298320038</v>
      </c>
      <c r="O41">
        <v>-4.9162255668980401E-2</v>
      </c>
      <c r="P41">
        <v>-0.14545141210165199</v>
      </c>
      <c r="Q41">
        <v>-0.33554758231920401</v>
      </c>
      <c r="R41">
        <v>-1.0307069562212401</v>
      </c>
      <c r="S41">
        <v>-5.0101505478475097E-2</v>
      </c>
      <c r="T41">
        <v>-0.14836148917516001</v>
      </c>
    </row>
    <row r="42" spans="1:20" x14ac:dyDescent="0.25">
      <c r="A42" t="s">
        <v>209</v>
      </c>
      <c r="B42">
        <v>-425.83310532802102</v>
      </c>
      <c r="C42">
        <v>-407.56017142163302</v>
      </c>
      <c r="D42">
        <v>18.2729339063875</v>
      </c>
      <c r="E42">
        <v>-395.260307433626</v>
      </c>
      <c r="F42">
        <v>-385.69576081519898</v>
      </c>
      <c r="G42">
        <v>9.5645466184275403</v>
      </c>
      <c r="H42">
        <v>-30.5727978943941</v>
      </c>
      <c r="I42">
        <v>-21.864410606434099</v>
      </c>
      <c r="J42">
        <v>8.7083872879599795</v>
      </c>
      <c r="K42">
        <v>-0.39085047677676499</v>
      </c>
      <c r="L42">
        <v>-1.18274957687371</v>
      </c>
      <c r="M42">
        <v>-0.33591163716295103</v>
      </c>
      <c r="N42">
        <v>-1.0314301865795701</v>
      </c>
      <c r="O42">
        <v>-4.9162255668952402E-2</v>
      </c>
      <c r="P42">
        <v>-0.14545141210159601</v>
      </c>
      <c r="Q42">
        <v>-0.33595536407238302</v>
      </c>
      <c r="R42">
        <v>-1.03159680856308</v>
      </c>
      <c r="S42">
        <v>-4.9863521677175601E-2</v>
      </c>
      <c r="T42">
        <v>-0.14785664629124101</v>
      </c>
    </row>
    <row r="43" spans="1:20" x14ac:dyDescent="0.25">
      <c r="A43" t="s">
        <v>210</v>
      </c>
      <c r="B43">
        <v>-421.59681079626603</v>
      </c>
      <c r="C43">
        <v>-402.71884206292299</v>
      </c>
      <c r="D43">
        <v>18.8779687333436</v>
      </c>
      <c r="E43">
        <v>-390.06974809575303</v>
      </c>
      <c r="F43">
        <v>-380.22363517155202</v>
      </c>
      <c r="G43">
        <v>9.8461129242015009</v>
      </c>
      <c r="H43">
        <v>-31.527062700513302</v>
      </c>
      <c r="I43">
        <v>-22.4952068913712</v>
      </c>
      <c r="J43">
        <v>9.0318558091421401</v>
      </c>
      <c r="K43">
        <v>-0.39070779422198598</v>
      </c>
      <c r="L43">
        <v>-1.1826690634169099</v>
      </c>
      <c r="M43">
        <v>-0.33564612671833899</v>
      </c>
      <c r="N43">
        <v>-1.03110904079312</v>
      </c>
      <c r="O43">
        <v>-4.9162255668997699E-2</v>
      </c>
      <c r="P43">
        <v>-0.14545141210171</v>
      </c>
      <c r="Q43">
        <v>-0.33569012583407898</v>
      </c>
      <c r="R43">
        <v>-1.0312920721832199</v>
      </c>
      <c r="S43">
        <v>-4.9910371574127102E-2</v>
      </c>
      <c r="T43">
        <v>-0.14791631741764599</v>
      </c>
    </row>
    <row r="44" spans="1:20" x14ac:dyDescent="0.25">
      <c r="A44" t="s">
        <v>211</v>
      </c>
      <c r="B44">
        <v>-430.68549762731902</v>
      </c>
      <c r="C44">
        <v>-407.766173569724</v>
      </c>
      <c r="D44">
        <v>22.9193240575954</v>
      </c>
      <c r="E44">
        <v>-389.01920510893302</v>
      </c>
      <c r="F44">
        <v>-377.08901698895397</v>
      </c>
      <c r="G44">
        <v>11.9301881199788</v>
      </c>
      <c r="H44">
        <v>-41.666292518386598</v>
      </c>
      <c r="I44">
        <v>-30.677156580769999</v>
      </c>
      <c r="J44">
        <v>10.9891359376166</v>
      </c>
      <c r="K44">
        <v>-0.39196817998565398</v>
      </c>
      <c r="L44">
        <v>-1.18478633003379</v>
      </c>
      <c r="M44">
        <v>-0.335617409125892</v>
      </c>
      <c r="N44">
        <v>-1.03065358260952</v>
      </c>
      <c r="O44">
        <v>-4.9162255668991101E-2</v>
      </c>
      <c r="P44">
        <v>-0.14545141210169399</v>
      </c>
      <c r="Q44">
        <v>-0.335716956551595</v>
      </c>
      <c r="R44">
        <v>-1.0309829708268099</v>
      </c>
      <c r="S44">
        <v>-5.0070869134174398E-2</v>
      </c>
      <c r="T44">
        <v>-0.14829940324782201</v>
      </c>
    </row>
    <row r="45" spans="1:20" x14ac:dyDescent="0.25">
      <c r="A45" t="s">
        <v>212</v>
      </c>
      <c r="B45">
        <v>-375.03630723417001</v>
      </c>
      <c r="C45">
        <v>-363.28730590065402</v>
      </c>
      <c r="D45">
        <v>11.7490013335157</v>
      </c>
      <c r="E45">
        <v>-311.42911241290398</v>
      </c>
      <c r="F45">
        <v>-308.548522845957</v>
      </c>
      <c r="G45">
        <v>2.88058956694766</v>
      </c>
      <c r="H45">
        <v>-63.607194821265701</v>
      </c>
      <c r="I45">
        <v>-54.738783054697599</v>
      </c>
      <c r="J45">
        <v>8.86841176656805</v>
      </c>
      <c r="K45">
        <v>-0.58320334549711095</v>
      </c>
      <c r="L45">
        <v>-1.6901748821124101</v>
      </c>
      <c r="M45">
        <v>-0.33488104200802399</v>
      </c>
      <c r="N45">
        <v>-1.02759203387416</v>
      </c>
      <c r="O45">
        <v>-0.237124907469206</v>
      </c>
      <c r="P45">
        <v>-0.64955354656175202</v>
      </c>
      <c r="Q45">
        <v>-0.33512431737338999</v>
      </c>
      <c r="R45">
        <v>-1.02845815152382</v>
      </c>
      <c r="S45">
        <v>-0.237770120782585</v>
      </c>
      <c r="T45">
        <v>-0.65117673941243404</v>
      </c>
    </row>
    <row r="46" spans="1:20" x14ac:dyDescent="0.25">
      <c r="A46" t="s">
        <v>213</v>
      </c>
      <c r="B46">
        <v>-371.730619893344</v>
      </c>
      <c r="C46">
        <v>-360.68293895614698</v>
      </c>
      <c r="D46">
        <v>11.0476809371972</v>
      </c>
      <c r="E46">
        <v>-312.35914579689</v>
      </c>
      <c r="F46">
        <v>-309.58519441945998</v>
      </c>
      <c r="G46">
        <v>2.77395137743</v>
      </c>
      <c r="H46">
        <v>-59.371474096453497</v>
      </c>
      <c r="I46">
        <v>-51.0977445366862</v>
      </c>
      <c r="J46">
        <v>8.2737295597672702</v>
      </c>
      <c r="K46">
        <v>-0.58265225892614403</v>
      </c>
      <c r="L46">
        <v>-1.68912569042279</v>
      </c>
      <c r="M46">
        <v>-0.334938988380372</v>
      </c>
      <c r="N46">
        <v>-1.0275883815589399</v>
      </c>
      <c r="O46">
        <v>-0.23714892675629101</v>
      </c>
      <c r="P46">
        <v>-0.64948825555037004</v>
      </c>
      <c r="Q46">
        <v>-0.335159116340771</v>
      </c>
      <c r="R46">
        <v>-1.02839192698903</v>
      </c>
      <c r="S46">
        <v>-0.23775628546959399</v>
      </c>
      <c r="T46">
        <v>-0.65100852017118704</v>
      </c>
    </row>
    <row r="47" spans="1:20" x14ac:dyDescent="0.25">
      <c r="A47" t="s">
        <v>214</v>
      </c>
      <c r="B47">
        <v>-377.11380272521802</v>
      </c>
      <c r="C47">
        <v>-365.35972034975299</v>
      </c>
      <c r="D47">
        <v>11.7540823754649</v>
      </c>
      <c r="E47">
        <v>-313.39226677715499</v>
      </c>
      <c r="F47">
        <v>-310.52286305167502</v>
      </c>
      <c r="G47">
        <v>2.8694037254799998</v>
      </c>
      <c r="H47">
        <v>-63.721535948062801</v>
      </c>
      <c r="I47">
        <v>-54.836857298077902</v>
      </c>
      <c r="J47">
        <v>8.8846786499849308</v>
      </c>
      <c r="K47">
        <v>-0.58356843166791905</v>
      </c>
      <c r="L47">
        <v>-1.69021270897176</v>
      </c>
      <c r="M47">
        <v>-0.33509166781653799</v>
      </c>
      <c r="N47">
        <v>-1.02775235431413</v>
      </c>
      <c r="O47">
        <v>-0.23719406831570899</v>
      </c>
      <c r="P47">
        <v>-0.64947280226033499</v>
      </c>
      <c r="Q47">
        <v>-0.33533425365638098</v>
      </c>
      <c r="R47">
        <v>-1.0286247774508901</v>
      </c>
      <c r="S47">
        <v>-0.23783656078266899</v>
      </c>
      <c r="T47">
        <v>-0.65109929572566805</v>
      </c>
    </row>
    <row r="48" spans="1:20" x14ac:dyDescent="0.25">
      <c r="A48" t="s">
        <v>215</v>
      </c>
      <c r="B48">
        <v>-373.16451674512501</v>
      </c>
      <c r="C48">
        <v>-362.18442080335598</v>
      </c>
      <c r="D48">
        <v>10.980095941769299</v>
      </c>
      <c r="E48">
        <v>-312.69448134412897</v>
      </c>
      <c r="F48">
        <v>-310.01043164080698</v>
      </c>
      <c r="G48">
        <v>2.6840497033219801</v>
      </c>
      <c r="H48">
        <v>-60.470035400995997</v>
      </c>
      <c r="I48">
        <v>-52.173989162548501</v>
      </c>
      <c r="J48">
        <v>8.2960462384473992</v>
      </c>
      <c r="K48">
        <v>-0.58276793449772202</v>
      </c>
      <c r="L48">
        <v>-1.6894004286296</v>
      </c>
      <c r="M48">
        <v>-0.33490873295762902</v>
      </c>
      <c r="N48">
        <v>-1.02761758754088</v>
      </c>
      <c r="O48">
        <v>-0.23714741854392399</v>
      </c>
      <c r="P48">
        <v>-0.64946280713569504</v>
      </c>
      <c r="Q48">
        <v>-0.33513216812976698</v>
      </c>
      <c r="R48">
        <v>-1.02843263099114</v>
      </c>
      <c r="S48">
        <v>-0.23775178377459899</v>
      </c>
      <c r="T48">
        <v>-0.65097975998261404</v>
      </c>
    </row>
    <row r="49" spans="1:20" x14ac:dyDescent="0.25">
      <c r="A49" t="s">
        <v>216</v>
      </c>
      <c r="B49">
        <v>-371.66859513854303</v>
      </c>
      <c r="C49">
        <v>-360.42034508262202</v>
      </c>
      <c r="D49">
        <v>11.248250055921201</v>
      </c>
      <c r="E49">
        <v>-309.67464493029701</v>
      </c>
      <c r="F49">
        <v>-307.00906990350501</v>
      </c>
      <c r="G49">
        <v>2.6655750267925802</v>
      </c>
      <c r="H49">
        <v>-61.993950208245998</v>
      </c>
      <c r="I49">
        <v>-53.411275179117297</v>
      </c>
      <c r="J49">
        <v>8.5826750291287102</v>
      </c>
      <c r="K49">
        <v>-0.58305184516408304</v>
      </c>
      <c r="L49">
        <v>-1.68972108003244</v>
      </c>
      <c r="M49">
        <v>-0.33491133134957402</v>
      </c>
      <c r="N49">
        <v>-1.02766663683205</v>
      </c>
      <c r="O49">
        <v>-0.237180508033809</v>
      </c>
      <c r="P49">
        <v>-0.64940220361734402</v>
      </c>
      <c r="Q49">
        <v>-0.33514768034883002</v>
      </c>
      <c r="R49">
        <v>-1.0285233723021701</v>
      </c>
      <c r="S49">
        <v>-0.23779384893653099</v>
      </c>
      <c r="T49">
        <v>-0.65096474607152399</v>
      </c>
    </row>
    <row r="50" spans="1:20" x14ac:dyDescent="0.25">
      <c r="A50" t="s">
        <v>217</v>
      </c>
      <c r="B50">
        <v>-369.30426683126399</v>
      </c>
      <c r="C50">
        <v>-357.957602700086</v>
      </c>
      <c r="D50">
        <v>11.3466641311784</v>
      </c>
      <c r="E50">
        <v>-306.82940309559098</v>
      </c>
      <c r="F50">
        <v>-304.08309130845601</v>
      </c>
      <c r="G50">
        <v>2.74631178713505</v>
      </c>
      <c r="H50">
        <v>-62.474863735673601</v>
      </c>
      <c r="I50">
        <v>-53.8745113916302</v>
      </c>
      <c r="J50">
        <v>8.6003523440433494</v>
      </c>
      <c r="K50">
        <v>-0.58295251642366697</v>
      </c>
      <c r="L50">
        <v>-1.6898089480938201</v>
      </c>
      <c r="M50">
        <v>-0.33485943868880702</v>
      </c>
      <c r="N50">
        <v>-1.02748405515942</v>
      </c>
      <c r="O50">
        <v>-0.23717671388980699</v>
      </c>
      <c r="P50">
        <v>-0.649445841153234</v>
      </c>
      <c r="Q50">
        <v>-0.33509009898757702</v>
      </c>
      <c r="R50">
        <v>-1.0283458810949</v>
      </c>
      <c r="S50">
        <v>-0.23779229332417801</v>
      </c>
      <c r="T50">
        <v>-0.65101347624202999</v>
      </c>
    </row>
    <row r="51" spans="1:20" x14ac:dyDescent="0.25">
      <c r="A51" t="s">
        <v>218</v>
      </c>
      <c r="B51">
        <v>-427.265852157143</v>
      </c>
      <c r="C51">
        <v>-407.66769266972301</v>
      </c>
      <c r="D51">
        <v>19.5981594874197</v>
      </c>
      <c r="E51">
        <v>-375.230234848637</v>
      </c>
      <c r="F51">
        <v>-369.59599538726502</v>
      </c>
      <c r="G51">
        <v>5.6342394613720801</v>
      </c>
      <c r="H51">
        <v>-52.035617308505699</v>
      </c>
      <c r="I51">
        <v>-38.071697282457997</v>
      </c>
      <c r="J51">
        <v>13.9639200260476</v>
      </c>
      <c r="K51">
        <v>-0.62849534276707997</v>
      </c>
      <c r="L51">
        <v>-1.8326932880690601</v>
      </c>
      <c r="M51">
        <v>-0.33517812764867799</v>
      </c>
      <c r="N51">
        <v>-1.0278283567998601</v>
      </c>
      <c r="O51">
        <v>-0.28391163776891098</v>
      </c>
      <c r="P51">
        <v>-0.79445119142088105</v>
      </c>
      <c r="Q51">
        <v>-0.33540807073858497</v>
      </c>
      <c r="R51">
        <v>-1.0286657886043</v>
      </c>
      <c r="S51">
        <v>-0.28525972839513303</v>
      </c>
      <c r="T51">
        <v>-0.79735430141595998</v>
      </c>
    </row>
    <row r="52" spans="1:20" x14ac:dyDescent="0.25">
      <c r="A52" t="s">
        <v>219</v>
      </c>
      <c r="B52">
        <v>-420.43625716001702</v>
      </c>
      <c r="C52">
        <v>-401.86515378210203</v>
      </c>
      <c r="D52">
        <v>18.571103377915701</v>
      </c>
      <c r="E52">
        <v>-372.95590244534299</v>
      </c>
      <c r="F52">
        <v>-367.73841535952698</v>
      </c>
      <c r="G52">
        <v>5.2174870858156499</v>
      </c>
      <c r="H52">
        <v>-47.480354714674398</v>
      </c>
      <c r="I52">
        <v>-34.126738422574299</v>
      </c>
      <c r="J52">
        <v>13.3536162921</v>
      </c>
      <c r="K52">
        <v>-0.62734564938998405</v>
      </c>
      <c r="L52">
        <v>-1.8315357906721801</v>
      </c>
      <c r="M52">
        <v>-0.33489006778156299</v>
      </c>
      <c r="N52">
        <v>-1.0274650466342601</v>
      </c>
      <c r="O52">
        <v>-0.28392933627998501</v>
      </c>
      <c r="P52">
        <v>-0.79451267982192597</v>
      </c>
      <c r="Q52">
        <v>-0.335106745096105</v>
      </c>
      <c r="R52">
        <v>-1.02825895742673</v>
      </c>
      <c r="S52">
        <v>-0.28522362642682098</v>
      </c>
      <c r="T52">
        <v>-0.79729392469997495</v>
      </c>
    </row>
    <row r="53" spans="1:20" x14ac:dyDescent="0.25">
      <c r="A53" t="s">
        <v>220</v>
      </c>
      <c r="B53">
        <v>-365.60363839283099</v>
      </c>
      <c r="C53">
        <v>-346.29789914889</v>
      </c>
      <c r="D53">
        <v>19.305739243941499</v>
      </c>
      <c r="E53">
        <v>-286.23806054116602</v>
      </c>
      <c r="F53">
        <v>-282.35315891595798</v>
      </c>
      <c r="G53">
        <v>3.88490162520741</v>
      </c>
      <c r="H53">
        <v>-79.365577851665293</v>
      </c>
      <c r="I53">
        <v>-63.944740232931203</v>
      </c>
      <c r="J53">
        <v>15.420837618734099</v>
      </c>
      <c r="K53">
        <v>-1.2525107913457301</v>
      </c>
      <c r="L53">
        <v>-3.4702484120588899</v>
      </c>
      <c r="M53">
        <v>-0.33493303727767598</v>
      </c>
      <c r="N53">
        <v>-1.0274610560564901</v>
      </c>
      <c r="O53">
        <v>-0.90396950219266503</v>
      </c>
      <c r="P53">
        <v>-2.4261668598855501</v>
      </c>
      <c r="Q53">
        <v>-0.33525975893204901</v>
      </c>
      <c r="R53">
        <v>-1.02873190787458</v>
      </c>
      <c r="S53">
        <v>-0.90522693253394104</v>
      </c>
      <c r="T53">
        <v>-2.4291853421121701</v>
      </c>
    </row>
    <row r="54" spans="1:20" x14ac:dyDescent="0.25">
      <c r="A54" t="s">
        <v>221</v>
      </c>
      <c r="B54">
        <v>-348.154988057183</v>
      </c>
      <c r="C54">
        <v>-335.40818980136299</v>
      </c>
      <c r="D54">
        <v>12.746798255820099</v>
      </c>
      <c r="E54">
        <v>-299.16303193446902</v>
      </c>
      <c r="F54">
        <v>-296.474174957907</v>
      </c>
      <c r="G54">
        <v>2.6888569765627301</v>
      </c>
      <c r="H54">
        <v>-48.991956122713802</v>
      </c>
      <c r="I54">
        <v>-38.934014843456303</v>
      </c>
      <c r="J54">
        <v>10.057941279257401</v>
      </c>
      <c r="K54">
        <v>-1.24773090000008</v>
      </c>
      <c r="L54">
        <v>-3.46376953949513</v>
      </c>
      <c r="M54">
        <v>-0.33503115845132397</v>
      </c>
      <c r="N54">
        <v>-1.0281229893955901</v>
      </c>
      <c r="O54">
        <v>-0.90380900514586504</v>
      </c>
      <c r="P54">
        <v>-2.4258772384637899</v>
      </c>
      <c r="Q54">
        <v>-0.3351990022188</v>
      </c>
      <c r="R54">
        <v>-1.02877992680796</v>
      </c>
      <c r="S54">
        <v>-0.90466908518651801</v>
      </c>
      <c r="T54">
        <v>-2.42802324422806</v>
      </c>
    </row>
    <row r="55" spans="1:20" x14ac:dyDescent="0.25">
      <c r="A55" t="s">
        <v>222</v>
      </c>
      <c r="B55">
        <v>-346.12974423937601</v>
      </c>
      <c r="C55">
        <v>-332.60753953509402</v>
      </c>
      <c r="D55">
        <v>13.5222047042814</v>
      </c>
      <c r="E55">
        <v>-301.41562229387199</v>
      </c>
      <c r="F55">
        <v>-298.47945893841199</v>
      </c>
      <c r="G55">
        <v>2.93616335546045</v>
      </c>
      <c r="H55">
        <v>-44.7141219455035</v>
      </c>
      <c r="I55">
        <v>-34.128080596682501</v>
      </c>
      <c r="J55">
        <v>10.586041348821</v>
      </c>
      <c r="K55">
        <v>-1.2471973702944801</v>
      </c>
      <c r="L55">
        <v>-3.4621420422485598</v>
      </c>
      <c r="M55">
        <v>-0.33485142606361801</v>
      </c>
      <c r="N55">
        <v>-1.0276591117011</v>
      </c>
      <c r="O55">
        <v>-0.90397817516216605</v>
      </c>
      <c r="P55">
        <v>-2.4258199923422699</v>
      </c>
      <c r="Q55">
        <v>-0.33508312860987499</v>
      </c>
      <c r="R55">
        <v>-1.0285214028752401</v>
      </c>
      <c r="S55">
        <v>-0.90483667864677098</v>
      </c>
      <c r="T55">
        <v>-2.4278995047866498</v>
      </c>
    </row>
    <row r="56" spans="1:20" x14ac:dyDescent="0.25">
      <c r="A56" t="s">
        <v>223</v>
      </c>
      <c r="B56">
        <v>-355.05031420481703</v>
      </c>
      <c r="C56">
        <v>-338.14206431055698</v>
      </c>
      <c r="D56">
        <v>16.908249894259299</v>
      </c>
      <c r="E56">
        <v>-285.831145756046</v>
      </c>
      <c r="F56">
        <v>-282.507340500623</v>
      </c>
      <c r="G56">
        <v>3.3238052554226201</v>
      </c>
      <c r="H56">
        <v>-69.219168448771001</v>
      </c>
      <c r="I56">
        <v>-55.6347238099343</v>
      </c>
      <c r="J56">
        <v>13.5844446388367</v>
      </c>
      <c r="K56">
        <v>-1.2509265418976101</v>
      </c>
      <c r="L56">
        <v>-3.4681531250978201</v>
      </c>
      <c r="M56">
        <v>-0.33490154910484399</v>
      </c>
      <c r="N56">
        <v>-1.02748718364347</v>
      </c>
      <c r="O56">
        <v>-0.90405489129489103</v>
      </c>
      <c r="P56">
        <v>-2.4262718576729898</v>
      </c>
      <c r="Q56">
        <v>-0.33520207216034797</v>
      </c>
      <c r="R56">
        <v>-1.02862375149649</v>
      </c>
      <c r="S56">
        <v>-0.90514539630472801</v>
      </c>
      <c r="T56">
        <v>-2.4289183027469599</v>
      </c>
    </row>
    <row r="57" spans="1:20" x14ac:dyDescent="0.25">
      <c r="A57" t="s">
        <v>224</v>
      </c>
      <c r="B57">
        <v>-360.34572264904398</v>
      </c>
      <c r="C57">
        <v>-344.94989005709499</v>
      </c>
      <c r="D57">
        <v>15.3958325919495</v>
      </c>
      <c r="E57">
        <v>-320.093196638412</v>
      </c>
      <c r="F57">
        <v>-316.582066974962</v>
      </c>
      <c r="G57">
        <v>3.5111296634499798</v>
      </c>
      <c r="H57">
        <v>-40.2525260106326</v>
      </c>
      <c r="I57">
        <v>-28.367823082133</v>
      </c>
      <c r="J57">
        <v>11.8847029284995</v>
      </c>
      <c r="K57">
        <v>-0.79391363779104196</v>
      </c>
      <c r="L57">
        <v>-2.2709658207424499</v>
      </c>
      <c r="M57">
        <v>-0.33486493558824498</v>
      </c>
      <c r="N57">
        <v>-1.02739125634149</v>
      </c>
      <c r="O57">
        <v>-0.45218980480188797</v>
      </c>
      <c r="P57">
        <v>-1.2351020864503</v>
      </c>
      <c r="Q57">
        <v>-0.33507413952026499</v>
      </c>
      <c r="R57">
        <v>-1.02818670454658</v>
      </c>
      <c r="S57">
        <v>-0.45329887562941301</v>
      </c>
      <c r="T57">
        <v>-1.23751500714447</v>
      </c>
    </row>
    <row r="58" spans="1:20" x14ac:dyDescent="0.25">
      <c r="A58" t="s">
        <v>225</v>
      </c>
      <c r="B58">
        <v>-353.61030860512398</v>
      </c>
      <c r="C58">
        <v>-339.51627052411499</v>
      </c>
      <c r="D58">
        <v>14.0940380810082</v>
      </c>
      <c r="E58">
        <v>-316.833368311931</v>
      </c>
      <c r="F58">
        <v>-313.55985150987999</v>
      </c>
      <c r="G58">
        <v>3.2735168020501799</v>
      </c>
      <c r="H58">
        <v>-36.776940293192901</v>
      </c>
      <c r="I58">
        <v>-25.9564190142348</v>
      </c>
      <c r="J58">
        <v>10.8205212789581</v>
      </c>
      <c r="K58">
        <v>-0.79311028683411799</v>
      </c>
      <c r="L58">
        <v>-2.2701132211062598</v>
      </c>
      <c r="M58">
        <v>-0.33473210451709201</v>
      </c>
      <c r="N58">
        <v>-1.0271717217201799</v>
      </c>
      <c r="O58">
        <v>-0.45219382467128999</v>
      </c>
      <c r="P58">
        <v>-1.2351182621855701</v>
      </c>
      <c r="Q58">
        <v>-0.33492876709602298</v>
      </c>
      <c r="R58">
        <v>-1.02790743394512</v>
      </c>
      <c r="S58">
        <v>-0.45319555631689601</v>
      </c>
      <c r="T58">
        <v>-1.23730547406085</v>
      </c>
    </row>
    <row r="59" spans="1:20" x14ac:dyDescent="0.25">
      <c r="A59" t="s">
        <v>226</v>
      </c>
      <c r="B59">
        <v>-415.65135355371098</v>
      </c>
      <c r="C59">
        <v>-396.680389240708</v>
      </c>
      <c r="D59">
        <v>18.970964313002401</v>
      </c>
      <c r="E59">
        <v>-364.52466930140503</v>
      </c>
      <c r="F59">
        <v>-359.36743208670998</v>
      </c>
      <c r="G59">
        <v>5.15723721469534</v>
      </c>
      <c r="H59">
        <v>-51.126684252305097</v>
      </c>
      <c r="I59">
        <v>-37.312957153997999</v>
      </c>
      <c r="J59">
        <v>13.813727098307099</v>
      </c>
      <c r="K59">
        <v>-0.87431020788686697</v>
      </c>
      <c r="L59">
        <v>-2.5145872556449098</v>
      </c>
      <c r="M59">
        <v>-0.33512259863409799</v>
      </c>
      <c r="N59">
        <v>-1.0277534295994899</v>
      </c>
      <c r="O59">
        <v>-0.529881909781036</v>
      </c>
      <c r="P59">
        <v>-1.4766664025876099</v>
      </c>
      <c r="Q59">
        <v>-0.33537156176023802</v>
      </c>
      <c r="R59">
        <v>-1.0286645444584901</v>
      </c>
      <c r="S59">
        <v>-0.53117560780347495</v>
      </c>
      <c r="T59">
        <v>-1.4794739966277699</v>
      </c>
    </row>
    <row r="60" spans="1:20" x14ac:dyDescent="0.25">
      <c r="A60" t="s">
        <v>227</v>
      </c>
      <c r="B60">
        <v>-407.72538215691497</v>
      </c>
      <c r="C60">
        <v>-390.09358213308201</v>
      </c>
      <c r="D60">
        <v>17.6318000238326</v>
      </c>
      <c r="E60">
        <v>-362.38189978994399</v>
      </c>
      <c r="F60">
        <v>-357.69474924746902</v>
      </c>
      <c r="G60">
        <v>4.6871505424744999</v>
      </c>
      <c r="H60">
        <v>-45.343482366971401</v>
      </c>
      <c r="I60">
        <v>-32.398832885613302</v>
      </c>
      <c r="J60">
        <v>12.9446494813581</v>
      </c>
      <c r="K60">
        <v>-0.87303981268400499</v>
      </c>
      <c r="L60">
        <v>-2.5132197561754901</v>
      </c>
      <c r="M60">
        <v>-0.334887902289559</v>
      </c>
      <c r="N60">
        <v>-1.0274876411248</v>
      </c>
      <c r="O60">
        <v>-0.52989503325649501</v>
      </c>
      <c r="P60">
        <v>-1.47671857422612</v>
      </c>
      <c r="Q60">
        <v>-0.335121103235899</v>
      </c>
      <c r="R60">
        <v>-1.02833606040087</v>
      </c>
      <c r="S60">
        <v>-0.53111553431682901</v>
      </c>
      <c r="T60">
        <v>-1.47934680884884</v>
      </c>
    </row>
    <row r="61" spans="1:20" x14ac:dyDescent="0.25">
      <c r="A61" t="s">
        <v>228</v>
      </c>
      <c r="B61">
        <v>-370.99294392764801</v>
      </c>
      <c r="C61">
        <v>-359.57203235125201</v>
      </c>
      <c r="D61">
        <v>11.420911576395801</v>
      </c>
      <c r="E61">
        <v>-337.96642514032101</v>
      </c>
      <c r="F61">
        <v>-335.10582401358801</v>
      </c>
      <c r="G61">
        <v>2.8606011267336702</v>
      </c>
      <c r="H61">
        <v>-33.026518787326602</v>
      </c>
      <c r="I61">
        <v>-24.466208337664401</v>
      </c>
      <c r="J61">
        <v>8.56031044966217</v>
      </c>
      <c r="K61">
        <v>-0.62157913853842295</v>
      </c>
      <c r="L61">
        <v>-1.8839940619000599</v>
      </c>
      <c r="M61">
        <v>-0.31875707341703402</v>
      </c>
      <c r="N61">
        <v>-1.05966265009988</v>
      </c>
      <c r="O61">
        <v>-0.29697486338499601</v>
      </c>
      <c r="P61">
        <v>-0.81759947859522897</v>
      </c>
      <c r="Q61">
        <v>-0.31891114027699002</v>
      </c>
      <c r="R61">
        <v>-1.06028761766196</v>
      </c>
      <c r="S61">
        <v>-0.29770996348655399</v>
      </c>
      <c r="T61">
        <v>-0.81934579368097205</v>
      </c>
    </row>
    <row r="62" spans="1:20" x14ac:dyDescent="0.25">
      <c r="A62" t="s">
        <v>229</v>
      </c>
      <c r="B62">
        <v>-355.80339165476403</v>
      </c>
      <c r="C62">
        <v>-345.34514807564</v>
      </c>
      <c r="D62">
        <v>10.4582435791243</v>
      </c>
      <c r="E62">
        <v>-325.15567186754799</v>
      </c>
      <c r="F62">
        <v>-322.38257787723802</v>
      </c>
      <c r="G62">
        <v>2.7730939903104699</v>
      </c>
      <c r="H62">
        <v>-30.647719787215799</v>
      </c>
      <c r="I62">
        <v>-22.962570198401899</v>
      </c>
      <c r="J62">
        <v>7.6851495888138901</v>
      </c>
      <c r="K62">
        <v>-0.62139400198665296</v>
      </c>
      <c r="L62">
        <v>-1.88369862231237</v>
      </c>
      <c r="M62">
        <v>-0.31894179347208301</v>
      </c>
      <c r="N62">
        <v>-1.05986515103074</v>
      </c>
      <c r="O62">
        <v>-0.29698109550105201</v>
      </c>
      <c r="P62">
        <v>-0.817631485918351</v>
      </c>
      <c r="Q62">
        <v>-0.319075305364315</v>
      </c>
      <c r="R62">
        <v>-1.0603951661547799</v>
      </c>
      <c r="S62">
        <v>-0.29765188392550601</v>
      </c>
      <c r="T62">
        <v>-0.81922428896492705</v>
      </c>
    </row>
    <row r="63" spans="1:20" x14ac:dyDescent="0.25">
      <c r="A63" t="s">
        <v>230</v>
      </c>
      <c r="B63">
        <v>-361.52443015492798</v>
      </c>
      <c r="C63">
        <v>-351.63812653553703</v>
      </c>
      <c r="D63">
        <v>9.8863036193917004</v>
      </c>
      <c r="E63">
        <v>-331.55112821948097</v>
      </c>
      <c r="F63">
        <v>-328.97924186245302</v>
      </c>
      <c r="G63">
        <v>2.5718863570275201</v>
      </c>
      <c r="H63">
        <v>-29.973301935447701</v>
      </c>
      <c r="I63">
        <v>-22.658884673083499</v>
      </c>
      <c r="J63">
        <v>7.3144172623641799</v>
      </c>
      <c r="K63">
        <v>-0.62114281691050099</v>
      </c>
      <c r="L63">
        <v>-1.8834509770785799</v>
      </c>
      <c r="M63">
        <v>-0.31880725156927298</v>
      </c>
      <c r="N63">
        <v>-1.0597795055486701</v>
      </c>
      <c r="O63">
        <v>-0.29697818804370801</v>
      </c>
      <c r="P63">
        <v>-0.817612622608898</v>
      </c>
      <c r="Q63">
        <v>-0.31893508805989301</v>
      </c>
      <c r="R63">
        <v>-1.0602576461522</v>
      </c>
      <c r="S63">
        <v>-0.29762770873366601</v>
      </c>
      <c r="T63">
        <v>-0.81914303884573403</v>
      </c>
    </row>
    <row r="64" spans="1:20" x14ac:dyDescent="0.25">
      <c r="A64" t="s">
        <v>31</v>
      </c>
      <c r="B64">
        <v>-394.07576824286201</v>
      </c>
      <c r="C64">
        <v>-379.43987237812303</v>
      </c>
      <c r="D64">
        <v>14.635895864738799</v>
      </c>
      <c r="E64">
        <v>-348.06937836095102</v>
      </c>
      <c r="F64">
        <v>-341.13069898009201</v>
      </c>
      <c r="G64">
        <v>6.9386793808588898</v>
      </c>
      <c r="H64">
        <v>-46.006389881910998</v>
      </c>
      <c r="I64">
        <v>-38.309173398031</v>
      </c>
      <c r="J64">
        <v>7.69721648387993</v>
      </c>
      <c r="K64">
        <v>-0.41337461601116599</v>
      </c>
      <c r="L64">
        <v>-1.2646050712839101</v>
      </c>
      <c r="M64">
        <v>-0.31900854522948002</v>
      </c>
      <c r="N64">
        <v>-1.0600768314498901</v>
      </c>
      <c r="O64">
        <v>-8.6110468215102001E-2</v>
      </c>
      <c r="P64">
        <v>-0.19526093633237801</v>
      </c>
      <c r="Q64">
        <v>-0.31907850576845498</v>
      </c>
      <c r="R64">
        <v>-1.0603384575508099</v>
      </c>
      <c r="S64">
        <v>-8.6716078935564406E-2</v>
      </c>
      <c r="T64">
        <v>-0.197255453495911</v>
      </c>
    </row>
    <row r="65" spans="1:20" x14ac:dyDescent="0.25">
      <c r="A65" t="s">
        <v>32</v>
      </c>
      <c r="B65">
        <v>-378.29894365648801</v>
      </c>
      <c r="C65">
        <v>-364.32733667732401</v>
      </c>
      <c r="D65">
        <v>13.971606979164401</v>
      </c>
      <c r="E65">
        <v>-334.46963526849498</v>
      </c>
      <c r="F65">
        <v>-327.72762926559801</v>
      </c>
      <c r="G65">
        <v>6.7420060028962103</v>
      </c>
      <c r="H65">
        <v>-43.829308387993599</v>
      </c>
      <c r="I65">
        <v>-36.599707411725397</v>
      </c>
      <c r="J65">
        <v>7.2296009762682498</v>
      </c>
      <c r="K65">
        <v>-0.41300198139053601</v>
      </c>
      <c r="L65">
        <v>-1.26434984664807</v>
      </c>
      <c r="M65">
        <v>-0.31898618907714898</v>
      </c>
      <c r="N65">
        <v>-1.0603005347798999</v>
      </c>
      <c r="O65">
        <v>-8.6110468215221697E-2</v>
      </c>
      <c r="P65">
        <v>-0.19526093633248201</v>
      </c>
      <c r="Q65">
        <v>-0.31904810723452098</v>
      </c>
      <c r="R65">
        <v>-1.06052872768046</v>
      </c>
      <c r="S65">
        <v>-8.6675411814502001E-2</v>
      </c>
      <c r="T65">
        <v>-0.19715949088295701</v>
      </c>
    </row>
    <row r="66" spans="1:20" x14ac:dyDescent="0.25">
      <c r="A66" t="s">
        <v>33</v>
      </c>
      <c r="B66">
        <v>-386.39109206920898</v>
      </c>
      <c r="C66">
        <v>-372.98161665170102</v>
      </c>
      <c r="D66">
        <v>13.4094754175077</v>
      </c>
      <c r="E66">
        <v>-343.15976533713501</v>
      </c>
      <c r="F66">
        <v>-336.75468459305102</v>
      </c>
      <c r="G66">
        <v>6.4050807440838904</v>
      </c>
      <c r="H66">
        <v>-43.231326732074102</v>
      </c>
      <c r="I66">
        <v>-36.226932058650299</v>
      </c>
      <c r="J66">
        <v>7.0043946734238398</v>
      </c>
      <c r="K66">
        <v>-0.41284700497407001</v>
      </c>
      <c r="L66">
        <v>-1.26410814533921</v>
      </c>
      <c r="M66">
        <v>-0.318977277370598</v>
      </c>
      <c r="N66">
        <v>-1.0601405279143199</v>
      </c>
      <c r="O66">
        <v>-8.6110468215102001E-2</v>
      </c>
      <c r="P66">
        <v>-0.19526093633237801</v>
      </c>
      <c r="Q66">
        <v>-0.31903898416535098</v>
      </c>
      <c r="R66">
        <v>-1.0603578958908599</v>
      </c>
      <c r="S66">
        <v>-8.6652484519269199E-2</v>
      </c>
      <c r="T66">
        <v>-0.19710767792563599</v>
      </c>
    </row>
    <row r="67" spans="1:20" x14ac:dyDescent="0.25">
      <c r="A67" t="s">
        <v>231</v>
      </c>
      <c r="B67">
        <v>-418.36668145166198</v>
      </c>
      <c r="C67">
        <v>-398.59991939643999</v>
      </c>
      <c r="D67">
        <v>19.766762055222198</v>
      </c>
      <c r="E67">
        <v>-375.40423002186998</v>
      </c>
      <c r="F67">
        <v>-365.10699194768802</v>
      </c>
      <c r="G67">
        <v>10.2972380741825</v>
      </c>
      <c r="H67">
        <v>-42.962451429791699</v>
      </c>
      <c r="I67">
        <v>-33.4929274487519</v>
      </c>
      <c r="J67">
        <v>9.4695239810397194</v>
      </c>
      <c r="K67">
        <v>-0.37572869926823699</v>
      </c>
      <c r="L67">
        <v>-1.2143856938655799</v>
      </c>
      <c r="M67">
        <v>-0.31902966859918402</v>
      </c>
      <c r="N67">
        <v>-1.0601075254629999</v>
      </c>
      <c r="O67">
        <v>-4.9162255668991101E-2</v>
      </c>
      <c r="P67">
        <v>-0.14545141210169399</v>
      </c>
      <c r="Q67">
        <v>-0.31908328089152599</v>
      </c>
      <c r="R67">
        <v>-1.0603037318786901</v>
      </c>
      <c r="S67">
        <v>-4.9988614961436299E-2</v>
      </c>
      <c r="T67">
        <v>-0.14798198480800101</v>
      </c>
    </row>
    <row r="68" spans="1:20" x14ac:dyDescent="0.25">
      <c r="A68" t="s">
        <v>232</v>
      </c>
      <c r="B68">
        <v>-402.63447366772198</v>
      </c>
      <c r="C68">
        <v>-383.53206363292799</v>
      </c>
      <c r="D68">
        <v>19.102410034793898</v>
      </c>
      <c r="E68">
        <v>-361.20213909958898</v>
      </c>
      <c r="F68">
        <v>-351.19179163022699</v>
      </c>
      <c r="G68">
        <v>10.0103474693619</v>
      </c>
      <c r="H68">
        <v>-41.4323345681332</v>
      </c>
      <c r="I68">
        <v>-32.340272002701198</v>
      </c>
      <c r="J68">
        <v>9.0920625654319895</v>
      </c>
      <c r="K68">
        <v>-0.37538646572675299</v>
      </c>
      <c r="L68">
        <v>-1.2141560857618201</v>
      </c>
      <c r="M68">
        <v>-0.31893626763791999</v>
      </c>
      <c r="N68">
        <v>-1.0602118754327601</v>
      </c>
      <c r="O68">
        <v>-4.9162255668987499E-2</v>
      </c>
      <c r="P68">
        <v>-0.14545141210166401</v>
      </c>
      <c r="Q68">
        <v>-0.31898389167927998</v>
      </c>
      <c r="R68">
        <v>-1.0603875885163201</v>
      </c>
      <c r="S68">
        <v>-4.9955420871407002E-2</v>
      </c>
      <c r="T68">
        <v>-0.147897893040423</v>
      </c>
    </row>
    <row r="69" spans="1:20" x14ac:dyDescent="0.25">
      <c r="A69" t="s">
        <v>233</v>
      </c>
      <c r="B69">
        <v>-411.75214863371298</v>
      </c>
      <c r="C69">
        <v>-393.41348576732003</v>
      </c>
      <c r="D69">
        <v>18.338662866393602</v>
      </c>
      <c r="E69">
        <v>-370.75751153585003</v>
      </c>
      <c r="F69">
        <v>-361.23778742399998</v>
      </c>
      <c r="G69">
        <v>9.5197241118507296</v>
      </c>
      <c r="H69">
        <v>-40.994637097862899</v>
      </c>
      <c r="I69">
        <v>-32.175698343319901</v>
      </c>
      <c r="J69">
        <v>8.8189387545429003</v>
      </c>
      <c r="K69">
        <v>-0.37537469357411901</v>
      </c>
      <c r="L69">
        <v>-1.2140583146825401</v>
      </c>
      <c r="M69">
        <v>-0.31901886217570902</v>
      </c>
      <c r="N69">
        <v>-1.0601864478024099</v>
      </c>
      <c r="O69">
        <v>-4.91622556689673E-2</v>
      </c>
      <c r="P69">
        <v>-0.14545141210161999</v>
      </c>
      <c r="Q69">
        <v>-0.319065251104238</v>
      </c>
      <c r="R69">
        <v>-1.06034964361776</v>
      </c>
      <c r="S69">
        <v>-4.9925281478702802E-2</v>
      </c>
      <c r="T69">
        <v>-0.147837757462736</v>
      </c>
    </row>
    <row r="70" spans="1:20" x14ac:dyDescent="0.25">
      <c r="A70" t="s">
        <v>234</v>
      </c>
      <c r="B70">
        <v>-351.101006005248</v>
      </c>
      <c r="C70">
        <v>-342.74430032055199</v>
      </c>
      <c r="D70">
        <v>8.3567056846964594</v>
      </c>
      <c r="E70">
        <v>-309.05348536058801</v>
      </c>
      <c r="F70">
        <v>-307.04833002269999</v>
      </c>
      <c r="G70">
        <v>2.0051553378873099</v>
      </c>
      <c r="H70">
        <v>-42.047520644660899</v>
      </c>
      <c r="I70">
        <v>-35.695970297851702</v>
      </c>
      <c r="J70">
        <v>6.3515503468091499</v>
      </c>
      <c r="K70">
        <v>-0.56169329193373396</v>
      </c>
      <c r="L70">
        <v>-1.7118842178062701</v>
      </c>
      <c r="M70">
        <v>-0.31894529906343499</v>
      </c>
      <c r="N70">
        <v>-1.0599502022318299</v>
      </c>
      <c r="O70">
        <v>-0.234909471014104</v>
      </c>
      <c r="P70">
        <v>-0.64375748481730799</v>
      </c>
      <c r="Q70">
        <v>-0.31907540447267502</v>
      </c>
      <c r="R70">
        <v>-1.0604590020681499</v>
      </c>
      <c r="S70">
        <v>-0.23543340107518201</v>
      </c>
      <c r="T70">
        <v>-0.64501382693555698</v>
      </c>
    </row>
    <row r="71" spans="1:20" x14ac:dyDescent="0.25">
      <c r="A71" t="s">
        <v>235</v>
      </c>
      <c r="B71">
        <v>-354.55950771556002</v>
      </c>
      <c r="C71">
        <v>-345.89703535036398</v>
      </c>
      <c r="D71">
        <v>8.6624723651957307</v>
      </c>
      <c r="E71">
        <v>-309.24001523522901</v>
      </c>
      <c r="F71">
        <v>-307.22410347087202</v>
      </c>
      <c r="G71">
        <v>2.0159117643574298</v>
      </c>
      <c r="H71">
        <v>-45.319492480330801</v>
      </c>
      <c r="I71">
        <v>-38.672931879492502</v>
      </c>
      <c r="J71">
        <v>6.6465606008382903</v>
      </c>
      <c r="K71">
        <v>-0.562082456479431</v>
      </c>
      <c r="L71">
        <v>-1.7126224764984199</v>
      </c>
      <c r="M71">
        <v>-0.31881267428050097</v>
      </c>
      <c r="N71">
        <v>-1.0598125323024501</v>
      </c>
      <c r="O71">
        <v>-0.23492168188104201</v>
      </c>
      <c r="P71">
        <v>-0.64389676381427896</v>
      </c>
      <c r="Q71">
        <v>-0.31894288577205498</v>
      </c>
      <c r="R71">
        <v>-1.06033345774211</v>
      </c>
      <c r="S71">
        <v>-0.235481996830083</v>
      </c>
      <c r="T71">
        <v>-0.645216852816199</v>
      </c>
    </row>
    <row r="72" spans="1:20" x14ac:dyDescent="0.25">
      <c r="A72" t="s">
        <v>236</v>
      </c>
      <c r="B72">
        <v>-351.09896982949903</v>
      </c>
      <c r="C72">
        <v>-342.73746604812499</v>
      </c>
      <c r="D72">
        <v>8.3615037813746795</v>
      </c>
      <c r="E72">
        <v>-309.02076994297198</v>
      </c>
      <c r="F72">
        <v>-307.01480582307897</v>
      </c>
      <c r="G72">
        <v>2.00596411989225</v>
      </c>
      <c r="H72">
        <v>-42.078199886527699</v>
      </c>
      <c r="I72">
        <v>-35.722660225045303</v>
      </c>
      <c r="J72">
        <v>6.3555396614824202</v>
      </c>
      <c r="K72">
        <v>-0.56169954942022604</v>
      </c>
      <c r="L72">
        <v>-1.7118940486488099</v>
      </c>
      <c r="M72">
        <v>-0.31894648560665501</v>
      </c>
      <c r="N72">
        <v>-1.0599508250176399</v>
      </c>
      <c r="O72">
        <v>-0.23490986510195599</v>
      </c>
      <c r="P72">
        <v>-0.64375968462497102</v>
      </c>
      <c r="Q72">
        <v>-0.31907668890790403</v>
      </c>
      <c r="R72">
        <v>-1.0604599332889399</v>
      </c>
      <c r="S72">
        <v>-0.23543409094869</v>
      </c>
      <c r="T72">
        <v>-0.64501684408002402</v>
      </c>
    </row>
    <row r="73" spans="1:20" x14ac:dyDescent="0.25">
      <c r="A73" t="s">
        <v>237</v>
      </c>
      <c r="B73">
        <v>-354.55221601843601</v>
      </c>
      <c r="C73">
        <v>-345.89323585657797</v>
      </c>
      <c r="D73">
        <v>8.6589801618585902</v>
      </c>
      <c r="E73">
        <v>-309.26545251450898</v>
      </c>
      <c r="F73">
        <v>-307.25007527044897</v>
      </c>
      <c r="G73">
        <v>2.0153772440594899</v>
      </c>
      <c r="H73">
        <v>-45.286763503927602</v>
      </c>
      <c r="I73">
        <v>-38.643160586128502</v>
      </c>
      <c r="J73">
        <v>6.6436029177990896</v>
      </c>
      <c r="K73">
        <v>-0.56207578638174605</v>
      </c>
      <c r="L73">
        <v>-1.71261484085522</v>
      </c>
      <c r="M73">
        <v>-0.31881282325828297</v>
      </c>
      <c r="N73">
        <v>-1.05981167017472</v>
      </c>
      <c r="O73">
        <v>-0.234920980216349</v>
      </c>
      <c r="P73">
        <v>-0.64389633869529295</v>
      </c>
      <c r="Q73">
        <v>-0.31894288783999902</v>
      </c>
      <c r="R73">
        <v>-1.06033227582689</v>
      </c>
      <c r="S73">
        <v>-0.23548111235793101</v>
      </c>
      <c r="T73">
        <v>-0.64521595068014204</v>
      </c>
    </row>
    <row r="74" spans="1:20" x14ac:dyDescent="0.25">
      <c r="A74" t="s">
        <v>238</v>
      </c>
      <c r="B74">
        <v>-357.45575768224103</v>
      </c>
      <c r="C74">
        <v>-349.212904371533</v>
      </c>
      <c r="D74">
        <v>8.2428533107075594</v>
      </c>
      <c r="E74">
        <v>-311.747806053891</v>
      </c>
      <c r="F74">
        <v>-309.82869190600599</v>
      </c>
      <c r="G74">
        <v>1.91911414788496</v>
      </c>
      <c r="H74">
        <v>-45.707951628349697</v>
      </c>
      <c r="I74">
        <v>-39.384212465527099</v>
      </c>
      <c r="J74">
        <v>6.3237391628225996</v>
      </c>
      <c r="K74">
        <v>-0.56206469666109904</v>
      </c>
      <c r="L74">
        <v>-1.7127808744384101</v>
      </c>
      <c r="M74">
        <v>-0.31884326192712398</v>
      </c>
      <c r="N74">
        <v>-1.05982943348917</v>
      </c>
      <c r="O74">
        <v>-0.23488987642827799</v>
      </c>
      <c r="P74">
        <v>-0.64387376230095705</v>
      </c>
      <c r="Q74">
        <v>-0.31897660943019301</v>
      </c>
      <c r="R74">
        <v>-1.0603413238764701</v>
      </c>
      <c r="S74">
        <v>-0.235410645506058</v>
      </c>
      <c r="T74">
        <v>-0.64511634004084895</v>
      </c>
    </row>
    <row r="75" spans="1:20" x14ac:dyDescent="0.25">
      <c r="A75" t="s">
        <v>239</v>
      </c>
      <c r="B75">
        <v>-357.47023714273001</v>
      </c>
      <c r="C75">
        <v>-349.228271807341</v>
      </c>
      <c r="D75">
        <v>8.2419653353887892</v>
      </c>
      <c r="E75">
        <v>-311.771803763403</v>
      </c>
      <c r="F75">
        <v>-309.853973440846</v>
      </c>
      <c r="G75">
        <v>1.9178303225569</v>
      </c>
      <c r="H75">
        <v>-45.698433379326801</v>
      </c>
      <c r="I75">
        <v>-39.374298366494898</v>
      </c>
      <c r="J75">
        <v>6.3241350128318903</v>
      </c>
      <c r="K75">
        <v>-0.56206457360632101</v>
      </c>
      <c r="L75">
        <v>-1.7127766939885101</v>
      </c>
      <c r="M75">
        <v>-0.31884369506093702</v>
      </c>
      <c r="N75">
        <v>-1.05982740392553</v>
      </c>
      <c r="O75">
        <v>-0.23489045924969201</v>
      </c>
      <c r="P75">
        <v>-0.64387409771377302</v>
      </c>
      <c r="Q75">
        <v>-0.318977085812646</v>
      </c>
      <c r="R75">
        <v>-1.0603394317267001</v>
      </c>
      <c r="S75">
        <v>-0.23541114989033701</v>
      </c>
      <c r="T75">
        <v>-0.64511672399954201</v>
      </c>
    </row>
    <row r="76" spans="1:20" x14ac:dyDescent="0.25">
      <c r="A76" t="s">
        <v>240</v>
      </c>
      <c r="B76">
        <v>-413.74116874679902</v>
      </c>
      <c r="C76">
        <v>-396.99754496158903</v>
      </c>
      <c r="D76">
        <v>16.743623785209198</v>
      </c>
      <c r="E76">
        <v>-370.65476118358401</v>
      </c>
      <c r="F76">
        <v>-365.86062311887002</v>
      </c>
      <c r="G76">
        <v>4.7941380647144003</v>
      </c>
      <c r="H76">
        <v>-43.086407563214699</v>
      </c>
      <c r="I76">
        <v>-31.136921842719801</v>
      </c>
      <c r="J76">
        <v>11.949485720494801</v>
      </c>
      <c r="K76">
        <v>-0.61071737745712495</v>
      </c>
      <c r="L76">
        <v>-1.8631702153434899</v>
      </c>
      <c r="M76">
        <v>-0.31875676533030001</v>
      </c>
      <c r="N76">
        <v>-1.0597864119943601</v>
      </c>
      <c r="O76">
        <v>-0.28393495953228298</v>
      </c>
      <c r="P76">
        <v>-0.79499871225448904</v>
      </c>
      <c r="Q76">
        <v>-0.318909523938401</v>
      </c>
      <c r="R76">
        <v>-1.0604007776197499</v>
      </c>
      <c r="S76">
        <v>-0.28514373245275099</v>
      </c>
      <c r="T76">
        <v>-0.79757413321569304</v>
      </c>
    </row>
    <row r="77" spans="1:20" x14ac:dyDescent="0.25">
      <c r="A77" t="s">
        <v>241</v>
      </c>
      <c r="B77">
        <v>-396.46398170278297</v>
      </c>
      <c r="C77">
        <v>-381.01593018254999</v>
      </c>
      <c r="D77">
        <v>15.448051520232999</v>
      </c>
      <c r="E77">
        <v>-357.085012562119</v>
      </c>
      <c r="F77">
        <v>-352.52325952959501</v>
      </c>
      <c r="G77">
        <v>4.5617530325235798</v>
      </c>
      <c r="H77">
        <v>-39.3789691406636</v>
      </c>
      <c r="I77">
        <v>-28.4926706529541</v>
      </c>
      <c r="J77">
        <v>10.8862984877094</v>
      </c>
      <c r="K77">
        <v>-0.61030392842887704</v>
      </c>
      <c r="L77">
        <v>-1.8627091566317</v>
      </c>
      <c r="M77">
        <v>-0.31900892235991501</v>
      </c>
      <c r="N77">
        <v>-1.06002344956059</v>
      </c>
      <c r="O77">
        <v>-0.28394531343213603</v>
      </c>
      <c r="P77">
        <v>-0.79503674454365902</v>
      </c>
      <c r="Q77">
        <v>-0.31914582544396303</v>
      </c>
      <c r="R77">
        <v>-1.0605471342556201</v>
      </c>
      <c r="S77">
        <v>-0.28506705862271597</v>
      </c>
      <c r="T77">
        <v>-0.79740078311345097</v>
      </c>
    </row>
    <row r="78" spans="1:20" x14ac:dyDescent="0.25">
      <c r="A78" t="s">
        <v>242</v>
      </c>
      <c r="B78">
        <v>-398.93073051799399</v>
      </c>
      <c r="C78">
        <v>-384.68261935420003</v>
      </c>
      <c r="D78">
        <v>14.2481111637938</v>
      </c>
      <c r="E78">
        <v>-361.44071475278901</v>
      </c>
      <c r="F78">
        <v>-357.27776664372698</v>
      </c>
      <c r="G78">
        <v>4.1629481090619302</v>
      </c>
      <c r="H78">
        <v>-37.490015765204802</v>
      </c>
      <c r="I78">
        <v>-27.404852710472799</v>
      </c>
      <c r="J78">
        <v>10.0851630547319</v>
      </c>
      <c r="K78">
        <v>-0.60986975176817504</v>
      </c>
      <c r="L78">
        <v>-1.8621733436188601</v>
      </c>
      <c r="M78">
        <v>-0.31884617425255402</v>
      </c>
      <c r="N78">
        <v>-1.0599918117543501</v>
      </c>
      <c r="O78">
        <v>-0.28393331476098099</v>
      </c>
      <c r="P78">
        <v>-0.79499260369939295</v>
      </c>
      <c r="Q78">
        <v>-0.31897210191960002</v>
      </c>
      <c r="R78">
        <v>-1.0604649209693</v>
      </c>
      <c r="S78">
        <v>-0.284961214642863</v>
      </c>
      <c r="T78">
        <v>-0.79720690214787504</v>
      </c>
    </row>
    <row r="79" spans="1:20" x14ac:dyDescent="0.25">
      <c r="A79" t="s">
        <v>243</v>
      </c>
      <c r="B79">
        <v>-341.59150196497598</v>
      </c>
      <c r="C79">
        <v>-329.27326262916199</v>
      </c>
      <c r="D79">
        <v>12.318239335814701</v>
      </c>
      <c r="E79">
        <v>-291.40093760944802</v>
      </c>
      <c r="F79">
        <v>-288.79665928964101</v>
      </c>
      <c r="G79">
        <v>2.6042783198073298</v>
      </c>
      <c r="H79">
        <v>-50.190564355528103</v>
      </c>
      <c r="I79">
        <v>-40.476603339520601</v>
      </c>
      <c r="J79">
        <v>9.7139610160074294</v>
      </c>
      <c r="K79">
        <v>-1.2310327513419199</v>
      </c>
      <c r="L79">
        <v>-3.4959685119133201</v>
      </c>
      <c r="M79">
        <v>-0.31889657903762297</v>
      </c>
      <c r="N79">
        <v>-1.05966792952746</v>
      </c>
      <c r="O79">
        <v>-0.90341889818958798</v>
      </c>
      <c r="P79">
        <v>-2.4259012827601398</v>
      </c>
      <c r="Q79">
        <v>-0.31908227777810699</v>
      </c>
      <c r="R79">
        <v>-1.06039629427919</v>
      </c>
      <c r="S79">
        <v>-0.90424529629346895</v>
      </c>
      <c r="T79">
        <v>-2.4278606730078498</v>
      </c>
    </row>
    <row r="80" spans="1:20" x14ac:dyDescent="0.25">
      <c r="A80" t="s">
        <v>85</v>
      </c>
      <c r="B80">
        <v>-329.85465242758801</v>
      </c>
      <c r="C80">
        <v>-319.32557899399302</v>
      </c>
      <c r="D80">
        <v>10.529073433594199</v>
      </c>
      <c r="E80">
        <v>-291.00610482101501</v>
      </c>
      <c r="F80">
        <v>-288.81948776743502</v>
      </c>
      <c r="G80">
        <v>2.1866170535805698</v>
      </c>
      <c r="H80">
        <v>-38.848547606572197</v>
      </c>
      <c r="I80">
        <v>-30.506091226558599</v>
      </c>
      <c r="J80">
        <v>8.3424563800136209</v>
      </c>
      <c r="K80">
        <v>-1.2292134519982001</v>
      </c>
      <c r="L80">
        <v>-3.49291580377928</v>
      </c>
      <c r="M80">
        <v>-0.31876144398652101</v>
      </c>
      <c r="N80">
        <v>-1.0595995140303001</v>
      </c>
      <c r="O80">
        <v>-0.90339453694870497</v>
      </c>
      <c r="P80">
        <v>-2.4255771325098601</v>
      </c>
      <c r="Q80">
        <v>-0.31892666917998302</v>
      </c>
      <c r="R80">
        <v>-1.0602407194159</v>
      </c>
      <c r="S80">
        <v>-0.90408162433990902</v>
      </c>
      <c r="T80">
        <v>-2.42726108792752</v>
      </c>
    </row>
    <row r="81" spans="1:20" x14ac:dyDescent="0.25">
      <c r="A81" t="s">
        <v>86</v>
      </c>
      <c r="B81">
        <v>-333.59622097420601</v>
      </c>
      <c r="C81">
        <v>-321.48294583841198</v>
      </c>
      <c r="D81">
        <v>12.1132751357946</v>
      </c>
      <c r="E81">
        <v>-284.54421843615899</v>
      </c>
      <c r="F81">
        <v>-281.911482683396</v>
      </c>
      <c r="G81">
        <v>2.6327357527623301</v>
      </c>
      <c r="H81">
        <v>-49.052002538047702</v>
      </c>
      <c r="I81">
        <v>-39.571463155015401</v>
      </c>
      <c r="J81">
        <v>9.4805393830323208</v>
      </c>
      <c r="K81">
        <v>-1.23079345931671</v>
      </c>
      <c r="L81">
        <v>-3.49564535627619</v>
      </c>
      <c r="M81">
        <v>-0.31882943942457398</v>
      </c>
      <c r="N81">
        <v>-1.05970035385229</v>
      </c>
      <c r="O81">
        <v>-0.90338202288181602</v>
      </c>
      <c r="P81">
        <v>-2.4258440809277899</v>
      </c>
      <c r="Q81">
        <v>-0.31898745571300902</v>
      </c>
      <c r="R81">
        <v>-1.06032986817606</v>
      </c>
      <c r="S81">
        <v>-0.90422652168147899</v>
      </c>
      <c r="T81">
        <v>-2.42782299776729</v>
      </c>
    </row>
    <row r="82" spans="1:20" x14ac:dyDescent="0.25">
      <c r="A82" t="s">
        <v>87</v>
      </c>
      <c r="B82">
        <v>-335.540840807824</v>
      </c>
      <c r="C82">
        <v>-324.16540907049603</v>
      </c>
      <c r="D82">
        <v>11.375431737328</v>
      </c>
      <c r="E82">
        <v>-287.92708305551002</v>
      </c>
      <c r="F82">
        <v>-285.45548173336499</v>
      </c>
      <c r="G82">
        <v>2.4716013221446702</v>
      </c>
      <c r="H82">
        <v>-47.613757752313902</v>
      </c>
      <c r="I82">
        <v>-38.709927337130502</v>
      </c>
      <c r="J82">
        <v>8.9038304151833891</v>
      </c>
      <c r="K82">
        <v>-1.23051148148303</v>
      </c>
      <c r="L82">
        <v>-3.4953859278083499</v>
      </c>
      <c r="M82">
        <v>-0.31881293638012398</v>
      </c>
      <c r="N82">
        <v>-1.0596855898244</v>
      </c>
      <c r="O82">
        <v>-0.90339204064922995</v>
      </c>
      <c r="P82">
        <v>-2.42587172236431</v>
      </c>
      <c r="Q82">
        <v>-0.318971293429828</v>
      </c>
      <c r="R82">
        <v>-1.0602989612184599</v>
      </c>
      <c r="S82">
        <v>-0.90416282989635</v>
      </c>
      <c r="T82">
        <v>-2.4277204941097499</v>
      </c>
    </row>
    <row r="83" spans="1:20" x14ac:dyDescent="0.25">
      <c r="A83" t="s">
        <v>88</v>
      </c>
      <c r="B83">
        <v>-326.01517327948397</v>
      </c>
      <c r="C83">
        <v>-315.10238987668401</v>
      </c>
      <c r="D83">
        <v>10.9127834027998</v>
      </c>
      <c r="E83">
        <v>-285.66741278786401</v>
      </c>
      <c r="F83">
        <v>-283.33653537459799</v>
      </c>
      <c r="G83">
        <v>2.3308774132654499</v>
      </c>
      <c r="H83">
        <v>-40.347760491620001</v>
      </c>
      <c r="I83">
        <v>-31.765854502085599</v>
      </c>
      <c r="J83">
        <v>8.5819059895344001</v>
      </c>
      <c r="K83">
        <v>-1.22937784721513</v>
      </c>
      <c r="L83">
        <v>-3.4931436703472598</v>
      </c>
      <c r="M83">
        <v>-0.31870188170866498</v>
      </c>
      <c r="N83">
        <v>-1.0595847838375501</v>
      </c>
      <c r="O83">
        <v>-0.90335931056471297</v>
      </c>
      <c r="P83">
        <v>-2.4255078931968801</v>
      </c>
      <c r="Q83">
        <v>-0.31887036964193499</v>
      </c>
      <c r="R83">
        <v>-1.0602402885075599</v>
      </c>
      <c r="S83">
        <v>-0.90407336001457195</v>
      </c>
      <c r="T83">
        <v>-2.4272385260588001</v>
      </c>
    </row>
    <row r="84" spans="1:20" x14ac:dyDescent="0.25">
      <c r="A84" t="s">
        <v>89</v>
      </c>
      <c r="B84">
        <v>-327.65697369179099</v>
      </c>
      <c r="C84">
        <v>-317.62058226998897</v>
      </c>
      <c r="D84">
        <v>10.0363914218023</v>
      </c>
      <c r="E84">
        <v>-289.92775971743799</v>
      </c>
      <c r="F84">
        <v>-287.83681824077399</v>
      </c>
      <c r="G84">
        <v>2.09094147666397</v>
      </c>
      <c r="H84">
        <v>-37.729213974353101</v>
      </c>
      <c r="I84">
        <v>-29.783764029214701</v>
      </c>
      <c r="J84">
        <v>7.94544994513842</v>
      </c>
      <c r="K84">
        <v>-1.2291205468514499</v>
      </c>
      <c r="L84">
        <v>-3.4927417437736499</v>
      </c>
      <c r="M84">
        <v>-0.31883844735984901</v>
      </c>
      <c r="N84">
        <v>-1.05969313362135</v>
      </c>
      <c r="O84">
        <v>-0.90340688813554604</v>
      </c>
      <c r="P84">
        <v>-2.4255535248125102</v>
      </c>
      <c r="Q84">
        <v>-0.319006501862659</v>
      </c>
      <c r="R84">
        <v>-1.06032075073764</v>
      </c>
      <c r="S84">
        <v>-0.90405589820146903</v>
      </c>
      <c r="T84">
        <v>-2.4271351047710201</v>
      </c>
    </row>
    <row r="85" spans="1:20" x14ac:dyDescent="0.25">
      <c r="A85" t="s">
        <v>90</v>
      </c>
      <c r="B85">
        <v>-344.96978199969999</v>
      </c>
      <c r="C85">
        <v>-333.12655690671397</v>
      </c>
      <c r="D85">
        <v>11.8432250929863</v>
      </c>
      <c r="E85">
        <v>-311.98304138347902</v>
      </c>
      <c r="F85">
        <v>-309.005560644328</v>
      </c>
      <c r="G85">
        <v>2.9774807391510199</v>
      </c>
      <c r="H85">
        <v>-32.986740616220999</v>
      </c>
      <c r="I85">
        <v>-24.120996262385599</v>
      </c>
      <c r="J85">
        <v>8.8657443538353693</v>
      </c>
      <c r="K85">
        <v>-0.776887495047348</v>
      </c>
      <c r="L85">
        <v>-2.3017155720759899</v>
      </c>
      <c r="M85">
        <v>-0.31883658342027699</v>
      </c>
      <c r="N85">
        <v>-1.05971849636736</v>
      </c>
      <c r="O85">
        <v>-0.45223258796115501</v>
      </c>
      <c r="P85">
        <v>-1.2352514151368399</v>
      </c>
      <c r="Q85">
        <v>-0.318965185397593</v>
      </c>
      <c r="R85">
        <v>-1.0602539540893601</v>
      </c>
      <c r="S85">
        <v>-0.45307648818147001</v>
      </c>
      <c r="T85">
        <v>-1.2371202384392399</v>
      </c>
    </row>
    <row r="86" spans="1:20" x14ac:dyDescent="0.25">
      <c r="A86" t="s">
        <v>91</v>
      </c>
      <c r="B86">
        <v>-333.10067877299701</v>
      </c>
      <c r="C86">
        <v>-322.06799182354899</v>
      </c>
      <c r="D86">
        <v>11.032686949446999</v>
      </c>
      <c r="E86">
        <v>-302.18382386334099</v>
      </c>
      <c r="F86">
        <v>-299.28823490680702</v>
      </c>
      <c r="G86">
        <v>2.8955889565336301</v>
      </c>
      <c r="H86">
        <v>-30.916854909655399</v>
      </c>
      <c r="I86">
        <v>-22.779756916741999</v>
      </c>
      <c r="J86">
        <v>8.1370979929134304</v>
      </c>
      <c r="K86">
        <v>-0.77656903478047101</v>
      </c>
      <c r="L86">
        <v>-2.3013457945496101</v>
      </c>
      <c r="M86">
        <v>-0.31885765320832399</v>
      </c>
      <c r="N86">
        <v>-1.0597506877684399</v>
      </c>
      <c r="O86">
        <v>-0.4522427723386</v>
      </c>
      <c r="P86">
        <v>-1.23528810949794</v>
      </c>
      <c r="Q86">
        <v>-0.31896993723704598</v>
      </c>
      <c r="R86">
        <v>-1.0601991769339101</v>
      </c>
      <c r="S86">
        <v>-0.45303820520344101</v>
      </c>
      <c r="T86">
        <v>-1.23703115995704</v>
      </c>
    </row>
    <row r="87" spans="1:20" x14ac:dyDescent="0.25">
      <c r="A87" t="s">
        <v>92</v>
      </c>
      <c r="B87">
        <v>-338.75924385915903</v>
      </c>
      <c r="C87">
        <v>-328.44219955633002</v>
      </c>
      <c r="D87">
        <v>10.3170443028284</v>
      </c>
      <c r="E87">
        <v>-308.698954790485</v>
      </c>
      <c r="F87">
        <v>-306.091462431504</v>
      </c>
      <c r="G87">
        <v>2.6074923589814398</v>
      </c>
      <c r="H87">
        <v>-30.060289068673701</v>
      </c>
      <c r="I87">
        <v>-22.350737124826701</v>
      </c>
      <c r="J87">
        <v>7.7095519438470204</v>
      </c>
      <c r="K87">
        <v>-0.77635487849652496</v>
      </c>
      <c r="L87">
        <v>-2.30113599481736</v>
      </c>
      <c r="M87">
        <v>-0.318799168058788</v>
      </c>
      <c r="N87">
        <v>-1.0597128952673101</v>
      </c>
      <c r="O87">
        <v>-0.452243480510858</v>
      </c>
      <c r="P87">
        <v>-1.23528597161387</v>
      </c>
      <c r="Q87">
        <v>-0.31890836650510002</v>
      </c>
      <c r="R87">
        <v>-1.06011613538458</v>
      </c>
      <c r="S87">
        <v>-0.45300375283507699</v>
      </c>
      <c r="T87">
        <v>-1.23694967357709</v>
      </c>
    </row>
    <row r="88" spans="1:20" x14ac:dyDescent="0.25">
      <c r="A88" t="s">
        <v>93</v>
      </c>
      <c r="B88">
        <v>-401.50033505622702</v>
      </c>
      <c r="C88">
        <v>-385.72340960215899</v>
      </c>
      <c r="D88">
        <v>15.7769254540679</v>
      </c>
      <c r="E88">
        <v>-361.25624735582801</v>
      </c>
      <c r="F88">
        <v>-356.95659707541603</v>
      </c>
      <c r="G88">
        <v>4.2996502804115</v>
      </c>
      <c r="H88">
        <v>-40.244087700398801</v>
      </c>
      <c r="I88">
        <v>-28.766812526742299</v>
      </c>
      <c r="J88">
        <v>11.4772751736564</v>
      </c>
      <c r="K88">
        <v>-0.85609703651399005</v>
      </c>
      <c r="L88">
        <v>-2.54451866275698</v>
      </c>
      <c r="M88">
        <v>-0.31875114600412502</v>
      </c>
      <c r="N88">
        <v>-1.0597751282279</v>
      </c>
      <c r="O88">
        <v>-0.52970736919436601</v>
      </c>
      <c r="P88">
        <v>-1.4770538944740099</v>
      </c>
      <c r="Q88">
        <v>-0.31891443313688</v>
      </c>
      <c r="R88">
        <v>-1.0604295077336401</v>
      </c>
      <c r="S88">
        <v>-0.53083868943224799</v>
      </c>
      <c r="T88">
        <v>-1.47947637023885</v>
      </c>
    </row>
    <row r="89" spans="1:20" x14ac:dyDescent="0.25">
      <c r="A89" t="s">
        <v>94</v>
      </c>
      <c r="B89">
        <v>-384.58194643600899</v>
      </c>
      <c r="C89">
        <v>-369.99290003052101</v>
      </c>
      <c r="D89">
        <v>14.589046405487901</v>
      </c>
      <c r="E89">
        <v>-347.80660323065302</v>
      </c>
      <c r="F89">
        <v>-343.71767825049699</v>
      </c>
      <c r="G89">
        <v>4.0889249801556504</v>
      </c>
      <c r="H89">
        <v>-36.775343205355398</v>
      </c>
      <c r="I89">
        <v>-26.275221780023099</v>
      </c>
      <c r="J89">
        <v>10.500121425332299</v>
      </c>
      <c r="K89">
        <v>-0.85568848329691005</v>
      </c>
      <c r="L89">
        <v>-2.54409408014397</v>
      </c>
      <c r="M89">
        <v>-0.318997014762679</v>
      </c>
      <c r="N89">
        <v>-1.05999868179196</v>
      </c>
      <c r="O89">
        <v>-0.52970450766909105</v>
      </c>
      <c r="P89">
        <v>-1.47707537267101</v>
      </c>
      <c r="Q89">
        <v>-0.31914500247245903</v>
      </c>
      <c r="R89">
        <v>-1.0605629319018199</v>
      </c>
      <c r="S89">
        <v>-0.530759768909422</v>
      </c>
      <c r="T89">
        <v>-1.47930715809263</v>
      </c>
    </row>
    <row r="90" spans="1:20" x14ac:dyDescent="0.25">
      <c r="A90" t="s">
        <v>95</v>
      </c>
      <c r="B90">
        <v>-381.01866840522399</v>
      </c>
      <c r="C90">
        <v>-366.936387137574</v>
      </c>
      <c r="D90">
        <v>14.082281267649501</v>
      </c>
      <c r="E90">
        <v>-344.69506039068102</v>
      </c>
      <c r="F90">
        <v>-341.15806597765697</v>
      </c>
      <c r="G90">
        <v>3.5369944130233302</v>
      </c>
      <c r="H90">
        <v>-36.323608014542799</v>
      </c>
      <c r="I90">
        <v>-25.778321159916601</v>
      </c>
      <c r="J90">
        <v>10.5452868546261</v>
      </c>
      <c r="K90">
        <v>-0.67720482204572496</v>
      </c>
      <c r="L90">
        <v>-1.9828032229425201</v>
      </c>
      <c r="M90">
        <v>-0.37387640643936498</v>
      </c>
      <c r="N90">
        <v>-1.1569898075795899</v>
      </c>
      <c r="O90">
        <v>-0.29711950686027899</v>
      </c>
      <c r="P90">
        <v>-0.81818739437791299</v>
      </c>
      <c r="Q90">
        <v>-0.37412406054560099</v>
      </c>
      <c r="R90">
        <v>-1.1579077337550401</v>
      </c>
      <c r="S90">
        <v>-0.29796119222140699</v>
      </c>
      <c r="T90">
        <v>-0.82019661582496095</v>
      </c>
    </row>
    <row r="91" spans="1:20" x14ac:dyDescent="0.25">
      <c r="A91" t="s">
        <v>96</v>
      </c>
      <c r="B91">
        <v>-379.29833211541802</v>
      </c>
      <c r="C91">
        <v>-365.67261551157497</v>
      </c>
      <c r="D91">
        <v>13.625716603843401</v>
      </c>
      <c r="E91">
        <v>-343.69696102190397</v>
      </c>
      <c r="F91">
        <v>-340.35927245556098</v>
      </c>
      <c r="G91">
        <v>3.3376885663430298</v>
      </c>
      <c r="H91">
        <v>-35.601371093513798</v>
      </c>
      <c r="I91">
        <v>-25.313343056013402</v>
      </c>
      <c r="J91">
        <v>10.2880280375004</v>
      </c>
      <c r="K91">
        <v>-0.67703356883654597</v>
      </c>
      <c r="L91">
        <v>-1.98264166508258</v>
      </c>
      <c r="M91">
        <v>-0.37386674528721697</v>
      </c>
      <c r="N91">
        <v>-1.15693677711008</v>
      </c>
      <c r="O91">
        <v>-0.29712063264948402</v>
      </c>
      <c r="P91">
        <v>-0.81819123461491905</v>
      </c>
      <c r="Q91">
        <v>-0.37412369924026501</v>
      </c>
      <c r="R91">
        <v>-1.1578677875351799</v>
      </c>
      <c r="S91">
        <v>-0.29792189100585997</v>
      </c>
      <c r="T91">
        <v>-0.82012051427508204</v>
      </c>
    </row>
    <row r="92" spans="1:20" x14ac:dyDescent="0.25">
      <c r="A92" t="s">
        <v>34</v>
      </c>
      <c r="B92">
        <v>-403.08615622731901</v>
      </c>
      <c r="C92">
        <v>-385.42657588082699</v>
      </c>
      <c r="D92">
        <v>17.659580346491801</v>
      </c>
      <c r="E92">
        <v>-355.75851131657203</v>
      </c>
      <c r="F92">
        <v>-347.51069143592701</v>
      </c>
      <c r="G92">
        <v>8.2478198806451601</v>
      </c>
      <c r="H92">
        <v>-47.327644910746699</v>
      </c>
      <c r="I92">
        <v>-37.915884444900001</v>
      </c>
      <c r="J92">
        <v>9.4117604658466902</v>
      </c>
      <c r="K92">
        <v>-0.46897206414957199</v>
      </c>
      <c r="L92">
        <v>-1.36514564291825</v>
      </c>
      <c r="M92">
        <v>-0.37445860264036701</v>
      </c>
      <c r="N92">
        <v>-1.1602615544186501</v>
      </c>
      <c r="O92">
        <v>-8.6110468215221697E-2</v>
      </c>
      <c r="P92">
        <v>-0.19526093633248201</v>
      </c>
      <c r="Q92">
        <v>-0.374577749379436</v>
      </c>
      <c r="R92">
        <v>-1.1606631417086199</v>
      </c>
      <c r="S92">
        <v>-8.6838162787133896E-2</v>
      </c>
      <c r="T92">
        <v>-0.197597257479908</v>
      </c>
    </row>
    <row r="93" spans="1:20" x14ac:dyDescent="0.25">
      <c r="A93" t="s">
        <v>35</v>
      </c>
      <c r="B93">
        <v>-394.14976368515403</v>
      </c>
      <c r="C93">
        <v>-380.81568355124699</v>
      </c>
      <c r="D93">
        <v>13.3340801339069</v>
      </c>
      <c r="E93">
        <v>-362.597282131567</v>
      </c>
      <c r="F93">
        <v>-356.17399374380699</v>
      </c>
      <c r="G93">
        <v>6.42328838776029</v>
      </c>
      <c r="H93">
        <v>-31.552481553586901</v>
      </c>
      <c r="I93">
        <v>-24.641689807440301</v>
      </c>
      <c r="J93">
        <v>6.9107917461466304</v>
      </c>
      <c r="K93">
        <v>-0.46686549327926502</v>
      </c>
      <c r="L93">
        <v>-1.3621517536103001</v>
      </c>
      <c r="M93">
        <v>-0.37470538129227599</v>
      </c>
      <c r="N93">
        <v>-1.1609227571627201</v>
      </c>
      <c r="O93">
        <v>-8.6110468215221697E-2</v>
      </c>
      <c r="P93">
        <v>-0.19526093633248201</v>
      </c>
      <c r="Q93">
        <v>-0.37476143521755501</v>
      </c>
      <c r="R93">
        <v>-1.1611222373107899</v>
      </c>
      <c r="S93">
        <v>-8.6629540256539406E-2</v>
      </c>
      <c r="T93">
        <v>-0.19711851141921599</v>
      </c>
    </row>
    <row r="94" spans="1:20" x14ac:dyDescent="0.25">
      <c r="A94" t="s">
        <v>36</v>
      </c>
      <c r="B94">
        <v>-394.56696101195399</v>
      </c>
      <c r="C94">
        <v>-379.48687797259697</v>
      </c>
      <c r="D94">
        <v>15.0800830393572</v>
      </c>
      <c r="E94">
        <v>-358.24162624394802</v>
      </c>
      <c r="F94">
        <v>-351.05166256631799</v>
      </c>
      <c r="G94">
        <v>7.1899636776298301</v>
      </c>
      <c r="H94">
        <v>-36.325334768006599</v>
      </c>
      <c r="I94">
        <v>-28.435215406279202</v>
      </c>
      <c r="J94">
        <v>7.8901193617273897</v>
      </c>
      <c r="K94">
        <v>-0.467539686733286</v>
      </c>
      <c r="L94">
        <v>-1.3629710453561099</v>
      </c>
      <c r="M94">
        <v>-0.37457491804773402</v>
      </c>
      <c r="N94">
        <v>-1.16072882207868</v>
      </c>
      <c r="O94">
        <v>-8.6110468215102001E-2</v>
      </c>
      <c r="P94">
        <v>-0.19526093633237801</v>
      </c>
      <c r="Q94">
        <v>-0.37464505227559203</v>
      </c>
      <c r="R94">
        <v>-1.1610017122451</v>
      </c>
      <c r="S94">
        <v>-8.6722661225295303E-2</v>
      </c>
      <c r="T94">
        <v>-0.19731090626748901</v>
      </c>
    </row>
    <row r="95" spans="1:20" x14ac:dyDescent="0.25">
      <c r="A95" t="s">
        <v>37</v>
      </c>
      <c r="B95">
        <v>-411.69674338415803</v>
      </c>
      <c r="C95">
        <v>-393.302129846566</v>
      </c>
      <c r="D95">
        <v>18.3946135375922</v>
      </c>
      <c r="E95">
        <v>-362.69737667793299</v>
      </c>
      <c r="F95">
        <v>-354.35066285346602</v>
      </c>
      <c r="G95">
        <v>8.3467138244667094</v>
      </c>
      <c r="H95">
        <v>-48.999366706225402</v>
      </c>
      <c r="I95">
        <v>-38.951466993099899</v>
      </c>
      <c r="J95">
        <v>10.0478997131254</v>
      </c>
      <c r="K95">
        <v>-0.46930861080012098</v>
      </c>
      <c r="L95">
        <v>-1.3656815630289001</v>
      </c>
      <c r="M95">
        <v>-0.37453137487527999</v>
      </c>
      <c r="N95">
        <v>-1.16042452382854</v>
      </c>
      <c r="O95">
        <v>-8.6110468215221697E-2</v>
      </c>
      <c r="P95">
        <v>-0.19526093633248201</v>
      </c>
      <c r="Q95">
        <v>-0.37466774464234298</v>
      </c>
      <c r="R95">
        <v>-1.1608853714548399</v>
      </c>
      <c r="S95">
        <v>-8.6875724617789696E-2</v>
      </c>
      <c r="T95">
        <v>-0.19772550489464699</v>
      </c>
    </row>
    <row r="96" spans="1:20" x14ac:dyDescent="0.25">
      <c r="A96" t="s">
        <v>97</v>
      </c>
      <c r="B96">
        <v>-425.269884448482</v>
      </c>
      <c r="C96">
        <v>-401.24378166396099</v>
      </c>
      <c r="D96">
        <v>24.0261027845211</v>
      </c>
      <c r="E96">
        <v>-382.95950583931301</v>
      </c>
      <c r="F96">
        <v>-370.30596579587302</v>
      </c>
      <c r="G96">
        <v>12.6535400434399</v>
      </c>
      <c r="H96">
        <v>-42.310378609168602</v>
      </c>
      <c r="I96">
        <v>-30.937815868087402</v>
      </c>
      <c r="J96">
        <v>11.3725627410812</v>
      </c>
      <c r="K96">
        <v>-0.43089937875782602</v>
      </c>
      <c r="L96">
        <v>-1.3144275004253501</v>
      </c>
      <c r="M96">
        <v>-0.37441673600480702</v>
      </c>
      <c r="N96">
        <v>-1.1601813054963299</v>
      </c>
      <c r="O96">
        <v>-4.9162255668979297E-2</v>
      </c>
      <c r="P96">
        <v>-0.14545141210166901</v>
      </c>
      <c r="Q96">
        <v>-0.37451383608095601</v>
      </c>
      <c r="R96">
        <v>-1.1605022890351</v>
      </c>
      <c r="S96">
        <v>-5.0117028145834103E-2</v>
      </c>
      <c r="T96">
        <v>-0.14841013580085299</v>
      </c>
    </row>
    <row r="97" spans="1:20" x14ac:dyDescent="0.25">
      <c r="A97" t="s">
        <v>98</v>
      </c>
      <c r="B97">
        <v>-423.93960120889801</v>
      </c>
      <c r="C97">
        <v>-405.49865295876998</v>
      </c>
      <c r="D97">
        <v>18.440948250127899</v>
      </c>
      <c r="E97">
        <v>-393.120559030469</v>
      </c>
      <c r="F97">
        <v>-383.52459530462397</v>
      </c>
      <c r="G97">
        <v>9.5959637258456301</v>
      </c>
      <c r="H97">
        <v>-30.819042178428099</v>
      </c>
      <c r="I97">
        <v>-21.974057654145799</v>
      </c>
      <c r="J97">
        <v>8.84498452428228</v>
      </c>
      <c r="K97">
        <v>-0.42976447305126297</v>
      </c>
      <c r="L97">
        <v>-1.3125417240858299</v>
      </c>
      <c r="M97">
        <v>-0.37479895960529502</v>
      </c>
      <c r="N97">
        <v>-1.1611552181403599</v>
      </c>
      <c r="O97">
        <v>-4.9162255668986E-2</v>
      </c>
      <c r="P97">
        <v>-0.14545141210169901</v>
      </c>
      <c r="Q97">
        <v>-0.37484577552244702</v>
      </c>
      <c r="R97">
        <v>-1.1613301553653499</v>
      </c>
      <c r="S97">
        <v>-4.9873427840432E-2</v>
      </c>
      <c r="T97">
        <v>-0.14788736301131</v>
      </c>
    </row>
    <row r="98" spans="1:20" x14ac:dyDescent="0.25">
      <c r="A98" t="s">
        <v>99</v>
      </c>
      <c r="B98">
        <v>-423.28400291411401</v>
      </c>
      <c r="C98">
        <v>-402.38543119011899</v>
      </c>
      <c r="D98">
        <v>20.898571723995399</v>
      </c>
      <c r="E98">
        <v>-388.44055376500501</v>
      </c>
      <c r="F98">
        <v>-377.49310730068601</v>
      </c>
      <c r="G98">
        <v>10.947446464318899</v>
      </c>
      <c r="H98">
        <v>-34.843449149109098</v>
      </c>
      <c r="I98">
        <v>-24.8923238894326</v>
      </c>
      <c r="J98">
        <v>9.9511252596765001</v>
      </c>
      <c r="K98">
        <v>-0.43027632272012201</v>
      </c>
      <c r="L98">
        <v>-1.31316459006496</v>
      </c>
      <c r="M98">
        <v>-0.37464959696730998</v>
      </c>
      <c r="N98">
        <v>-1.1609064809747101</v>
      </c>
      <c r="O98">
        <v>-4.9162255668979297E-2</v>
      </c>
      <c r="P98">
        <v>-0.14545141210166901</v>
      </c>
      <c r="Q98">
        <v>-0.37470556636866498</v>
      </c>
      <c r="R98">
        <v>-1.1611310843320499</v>
      </c>
      <c r="S98">
        <v>-4.9998213741144402E-2</v>
      </c>
      <c r="T98">
        <v>-0.148125064191961</v>
      </c>
    </row>
    <row r="99" spans="1:20" x14ac:dyDescent="0.25">
      <c r="A99" t="s">
        <v>100</v>
      </c>
      <c r="B99">
        <v>-432.97613836781102</v>
      </c>
      <c r="C99">
        <v>-408.36239201242398</v>
      </c>
      <c r="D99">
        <v>24.613746355387001</v>
      </c>
      <c r="E99">
        <v>-389.77080178747201</v>
      </c>
      <c r="F99">
        <v>-377.04994841491202</v>
      </c>
      <c r="G99">
        <v>12.7208533725605</v>
      </c>
      <c r="H99">
        <v>-43.205336580338901</v>
      </c>
      <c r="I99">
        <v>-31.312443597512399</v>
      </c>
      <c r="J99">
        <v>11.892892982826501</v>
      </c>
      <c r="K99">
        <v>-0.43102558406165098</v>
      </c>
      <c r="L99">
        <v>-1.31478174367559</v>
      </c>
      <c r="M99">
        <v>-0.37445574974128998</v>
      </c>
      <c r="N99">
        <v>-1.16028186887281</v>
      </c>
      <c r="O99">
        <v>-4.9162255668980102E-2</v>
      </c>
      <c r="P99">
        <v>-0.145451412101651</v>
      </c>
      <c r="Q99">
        <v>-0.37456806528933301</v>
      </c>
      <c r="R99">
        <v>-1.1606567264875101</v>
      </c>
      <c r="S99">
        <v>-5.0141560818474498E-2</v>
      </c>
      <c r="T99">
        <v>-0.14851469687558799</v>
      </c>
    </row>
    <row r="100" spans="1:20" x14ac:dyDescent="0.25">
      <c r="A100" t="s">
        <v>101</v>
      </c>
      <c r="B100">
        <v>-373.298754858059</v>
      </c>
      <c r="C100">
        <v>-361.24168795762199</v>
      </c>
      <c r="D100">
        <v>12.057066900437301</v>
      </c>
      <c r="E100">
        <v>-308.62893067374398</v>
      </c>
      <c r="F100">
        <v>-305.68655959916998</v>
      </c>
      <c r="G100">
        <v>2.94237107457444</v>
      </c>
      <c r="H100">
        <v>-64.669824184314706</v>
      </c>
      <c r="I100">
        <v>-55.555128358451697</v>
      </c>
      <c r="J100">
        <v>9.11469582586294</v>
      </c>
      <c r="K100">
        <v>-0.622336559877114</v>
      </c>
      <c r="L100">
        <v>-1.8199377697477299</v>
      </c>
      <c r="M100">
        <v>-0.37383123759553399</v>
      </c>
      <c r="N100">
        <v>-1.1571030779762399</v>
      </c>
      <c r="O100">
        <v>-0.237135458979673</v>
      </c>
      <c r="P100">
        <v>-0.64957312328382</v>
      </c>
      <c r="Q100">
        <v>-0.37408891955453799</v>
      </c>
      <c r="R100">
        <v>-1.1580028099430499</v>
      </c>
      <c r="S100">
        <v>-0.2377920938226</v>
      </c>
      <c r="T100">
        <v>-0.65123067832544401</v>
      </c>
    </row>
    <row r="101" spans="1:20" x14ac:dyDescent="0.25">
      <c r="A101" t="s">
        <v>102</v>
      </c>
      <c r="B101">
        <v>-371.63752620972502</v>
      </c>
      <c r="C101">
        <v>-359.32241350296198</v>
      </c>
      <c r="D101">
        <v>12.315112706763401</v>
      </c>
      <c r="E101">
        <v>-305.79481612674402</v>
      </c>
      <c r="F101">
        <v>-302.71245424895301</v>
      </c>
      <c r="G101">
        <v>3.0823618777905599</v>
      </c>
      <c r="H101">
        <v>-65.842710082981597</v>
      </c>
      <c r="I101">
        <v>-56.6099592540088</v>
      </c>
      <c r="J101">
        <v>9.2327508289728399</v>
      </c>
      <c r="K101">
        <v>-0.62265832422170397</v>
      </c>
      <c r="L101">
        <v>-1.8203761551728901</v>
      </c>
      <c r="M101">
        <v>-0.37397943272491602</v>
      </c>
      <c r="N101">
        <v>-1.15732741860032</v>
      </c>
      <c r="O101">
        <v>-0.237145711208405</v>
      </c>
      <c r="P101">
        <v>-0.64950375648369196</v>
      </c>
      <c r="Q101">
        <v>-0.37425431441732498</v>
      </c>
      <c r="R101">
        <v>-1.1582811702796501</v>
      </c>
      <c r="S101">
        <v>-0.23779814717117401</v>
      </c>
      <c r="T101">
        <v>-0.65113925573112397</v>
      </c>
    </row>
    <row r="102" spans="1:20" x14ac:dyDescent="0.25">
      <c r="A102" t="s">
        <v>103</v>
      </c>
      <c r="B102">
        <v>-364.194142161824</v>
      </c>
      <c r="C102">
        <v>-354.16346724287303</v>
      </c>
      <c r="D102">
        <v>10.030674918951</v>
      </c>
      <c r="E102">
        <v>-309.75327257463499</v>
      </c>
      <c r="F102">
        <v>-307.29395153292398</v>
      </c>
      <c r="G102">
        <v>2.4593210417114202</v>
      </c>
      <c r="H102">
        <v>-54.440869587189098</v>
      </c>
      <c r="I102">
        <v>-46.869515709949397</v>
      </c>
      <c r="J102">
        <v>7.57135387723965</v>
      </c>
      <c r="K102">
        <v>-0.62089178654538202</v>
      </c>
      <c r="L102">
        <v>-1.8180230744283401</v>
      </c>
      <c r="M102">
        <v>-0.37399728439172603</v>
      </c>
      <c r="N102">
        <v>-1.1575962373245401</v>
      </c>
      <c r="O102">
        <v>-0.23707036889597499</v>
      </c>
      <c r="P102">
        <v>-0.64951554107798004</v>
      </c>
      <c r="Q102">
        <v>-0.37419403164269099</v>
      </c>
      <c r="R102">
        <v>-1.15829517013019</v>
      </c>
      <c r="S102">
        <v>-0.23762073711293599</v>
      </c>
      <c r="T102">
        <v>-0.65095326879924498</v>
      </c>
    </row>
    <row r="103" spans="1:20" x14ac:dyDescent="0.25">
      <c r="A103" t="s">
        <v>104</v>
      </c>
      <c r="B103">
        <v>-380.256033263414</v>
      </c>
      <c r="C103">
        <v>-367.65299596475302</v>
      </c>
      <c r="D103">
        <v>12.603037298661199</v>
      </c>
      <c r="E103">
        <v>-313.12518133632</v>
      </c>
      <c r="F103">
        <v>-310.03183373813101</v>
      </c>
      <c r="G103">
        <v>3.0933475981890202</v>
      </c>
      <c r="H103">
        <v>-67.130851927094497</v>
      </c>
      <c r="I103">
        <v>-57.621162226622197</v>
      </c>
      <c r="J103">
        <v>9.50968970047224</v>
      </c>
      <c r="K103">
        <v>-0.62294210311430298</v>
      </c>
      <c r="L103">
        <v>-1.82029402069026</v>
      </c>
      <c r="M103">
        <v>-0.37388822124291698</v>
      </c>
      <c r="N103">
        <v>-1.1571693446960101</v>
      </c>
      <c r="O103">
        <v>-0.23715866392306101</v>
      </c>
      <c r="P103">
        <v>-0.64945110631525405</v>
      </c>
      <c r="Q103">
        <v>-0.37415269091661202</v>
      </c>
      <c r="R103">
        <v>-1.15812494410017</v>
      </c>
      <c r="S103">
        <v>-0.237840223230986</v>
      </c>
      <c r="T103">
        <v>-0.65117152694358604</v>
      </c>
    </row>
    <row r="104" spans="1:20" x14ac:dyDescent="0.25">
      <c r="A104" t="s">
        <v>105</v>
      </c>
      <c r="B104">
        <v>-370.877821191289</v>
      </c>
      <c r="C104">
        <v>-359.05963589440103</v>
      </c>
      <c r="D104">
        <v>11.818185296888</v>
      </c>
      <c r="E104">
        <v>-306.86695697900302</v>
      </c>
      <c r="F104">
        <v>-304.03147251881097</v>
      </c>
      <c r="G104">
        <v>2.8354844601926898</v>
      </c>
      <c r="H104">
        <v>-64.010864212285696</v>
      </c>
      <c r="I104">
        <v>-55.028163375590303</v>
      </c>
      <c r="J104">
        <v>8.9827008366953294</v>
      </c>
      <c r="K104">
        <v>-0.62193617350452801</v>
      </c>
      <c r="L104">
        <v>-1.8195673262261101</v>
      </c>
      <c r="M104">
        <v>-0.37367707359510699</v>
      </c>
      <c r="N104">
        <v>-1.1568891184153001</v>
      </c>
      <c r="O104">
        <v>-0.23710869500756501</v>
      </c>
      <c r="P104">
        <v>-0.64944816548311701</v>
      </c>
      <c r="Q104">
        <v>-0.37393041043822201</v>
      </c>
      <c r="R104">
        <v>-1.1578046701245801</v>
      </c>
      <c r="S104">
        <v>-0.237743913520781</v>
      </c>
      <c r="T104">
        <v>-0.651065388002525</v>
      </c>
    </row>
    <row r="105" spans="1:20" x14ac:dyDescent="0.25">
      <c r="A105" t="s">
        <v>106</v>
      </c>
      <c r="B105">
        <v>-366.603870976461</v>
      </c>
      <c r="C105">
        <v>-355.16196507302499</v>
      </c>
      <c r="D105">
        <v>11.4419059034363</v>
      </c>
      <c r="E105">
        <v>-303.88757608685802</v>
      </c>
      <c r="F105">
        <v>-301.12723038173402</v>
      </c>
      <c r="G105">
        <v>2.76034570512393</v>
      </c>
      <c r="H105">
        <v>-62.716294889603297</v>
      </c>
      <c r="I105">
        <v>-54.0347346912909</v>
      </c>
      <c r="J105">
        <v>8.6815601983123898</v>
      </c>
      <c r="K105">
        <v>-0.62179771626293601</v>
      </c>
      <c r="L105">
        <v>-1.8193279458563401</v>
      </c>
      <c r="M105">
        <v>-0.37370109041101801</v>
      </c>
      <c r="N105">
        <v>-1.1568856257158899</v>
      </c>
      <c r="O105">
        <v>-0.237182951334554</v>
      </c>
      <c r="P105">
        <v>-0.64946862277256501</v>
      </c>
      <c r="Q105">
        <v>-0.37393428578156102</v>
      </c>
      <c r="R105">
        <v>-1.1577531702874999</v>
      </c>
      <c r="S105">
        <v>-0.23780370837475401</v>
      </c>
      <c r="T105">
        <v>-0.65105375698159595</v>
      </c>
    </row>
    <row r="106" spans="1:20" x14ac:dyDescent="0.25">
      <c r="A106" t="s">
        <v>107</v>
      </c>
      <c r="B106">
        <v>-429.59538440346603</v>
      </c>
      <c r="C106">
        <v>-408.86928924927099</v>
      </c>
      <c r="D106">
        <v>20.726095154194301</v>
      </c>
      <c r="E106">
        <v>-374.90406362513397</v>
      </c>
      <c r="F106">
        <v>-368.96597465788398</v>
      </c>
      <c r="G106">
        <v>5.9380889672499597</v>
      </c>
      <c r="H106">
        <v>-54.691320778332198</v>
      </c>
      <c r="I106">
        <v>-39.903314591387797</v>
      </c>
      <c r="J106">
        <v>14.788006186944299</v>
      </c>
      <c r="K106">
        <v>-0.66801724582828503</v>
      </c>
      <c r="L106">
        <v>-1.9628883368646799</v>
      </c>
      <c r="M106">
        <v>-0.374175358825862</v>
      </c>
      <c r="N106">
        <v>-1.15750318656589</v>
      </c>
      <c r="O106">
        <v>-0.28392119683729999</v>
      </c>
      <c r="P106">
        <v>-0.79447501937318799</v>
      </c>
      <c r="Q106">
        <v>-0.37442668516012501</v>
      </c>
      <c r="R106">
        <v>-1.15841263632451</v>
      </c>
      <c r="S106">
        <v>-0.28533412871889102</v>
      </c>
      <c r="T106">
        <v>-0.79753376471318804</v>
      </c>
    </row>
    <row r="107" spans="1:20" x14ac:dyDescent="0.25">
      <c r="A107" t="s">
        <v>108</v>
      </c>
      <c r="B107">
        <v>-418.11027099943902</v>
      </c>
      <c r="C107">
        <v>-399.29340420708297</v>
      </c>
      <c r="D107">
        <v>18.816866792356201</v>
      </c>
      <c r="E107">
        <v>-370.013759292413</v>
      </c>
      <c r="F107">
        <v>-364.75881287018302</v>
      </c>
      <c r="G107">
        <v>5.2549464222302804</v>
      </c>
      <c r="H107">
        <v>-48.096511707026004</v>
      </c>
      <c r="I107">
        <v>-34.5345913369001</v>
      </c>
      <c r="J107">
        <v>13.5619203701259</v>
      </c>
      <c r="K107">
        <v>-0.66631316962110598</v>
      </c>
      <c r="L107">
        <v>-1.9611450913355299</v>
      </c>
      <c r="M107">
        <v>-0.37377417010314701</v>
      </c>
      <c r="N107">
        <v>-1.15691321104247</v>
      </c>
      <c r="O107">
        <v>-0.28393143272703503</v>
      </c>
      <c r="P107">
        <v>-0.79452045576717201</v>
      </c>
      <c r="Q107">
        <v>-0.37399600947373501</v>
      </c>
      <c r="R107">
        <v>-1.15771525356575</v>
      </c>
      <c r="S107">
        <v>-0.28524433728529203</v>
      </c>
      <c r="T107">
        <v>-0.79734913126927798</v>
      </c>
    </row>
    <row r="108" spans="1:20" x14ac:dyDescent="0.25">
      <c r="A108" t="s">
        <v>109</v>
      </c>
      <c r="B108">
        <v>-367.36280505614599</v>
      </c>
      <c r="C108">
        <v>-346.63775221988402</v>
      </c>
      <c r="D108">
        <v>20.7250528362616</v>
      </c>
      <c r="E108">
        <v>-284.04302296832702</v>
      </c>
      <c r="F108">
        <v>-279.908477553691</v>
      </c>
      <c r="G108">
        <v>4.1345454146360598</v>
      </c>
      <c r="H108">
        <v>-83.319782087818794</v>
      </c>
      <c r="I108">
        <v>-66.729274666193206</v>
      </c>
      <c r="J108">
        <v>16.590507421625599</v>
      </c>
      <c r="K108">
        <v>-1.2921537243061301</v>
      </c>
      <c r="L108">
        <v>-3.6006780296905498</v>
      </c>
      <c r="M108">
        <v>-0.37388897882790201</v>
      </c>
      <c r="N108">
        <v>-1.1570277390404</v>
      </c>
      <c r="O108">
        <v>-0.90398131057316899</v>
      </c>
      <c r="P108">
        <v>-2.42619890091588</v>
      </c>
      <c r="Q108">
        <v>-0.37425036222103902</v>
      </c>
      <c r="R108">
        <v>-1.15840422420547</v>
      </c>
      <c r="S108">
        <v>-0.90533047946624401</v>
      </c>
      <c r="T108">
        <v>-2.42943085314077</v>
      </c>
    </row>
    <row r="109" spans="1:20" x14ac:dyDescent="0.25">
      <c r="A109" t="s">
        <v>110</v>
      </c>
      <c r="B109">
        <v>-350.28403327638</v>
      </c>
      <c r="C109">
        <v>-336.22314262602998</v>
      </c>
      <c r="D109">
        <v>14.0608906503503</v>
      </c>
      <c r="E109">
        <v>-296.86527561741099</v>
      </c>
      <c r="F109">
        <v>-293.84034287094897</v>
      </c>
      <c r="G109">
        <v>3.0249327464620999</v>
      </c>
      <c r="H109">
        <v>-53.4187576589689</v>
      </c>
      <c r="I109">
        <v>-42.382799755080597</v>
      </c>
      <c r="J109">
        <v>11.0359579038882</v>
      </c>
      <c r="K109">
        <v>-1.28746233220343</v>
      </c>
      <c r="L109">
        <v>-3.5941596175206998</v>
      </c>
      <c r="M109">
        <v>-0.37397152865012701</v>
      </c>
      <c r="N109">
        <v>-1.1576200020638601</v>
      </c>
      <c r="O109">
        <v>-0.90381364355530203</v>
      </c>
      <c r="P109">
        <v>-2.4258706479882601</v>
      </c>
      <c r="Q109">
        <v>-0.374170932687167</v>
      </c>
      <c r="R109">
        <v>-1.15836917455336</v>
      </c>
      <c r="S109">
        <v>-0.90475040601316903</v>
      </c>
      <c r="T109">
        <v>-2.4281886827948198</v>
      </c>
    </row>
    <row r="110" spans="1:20" x14ac:dyDescent="0.25">
      <c r="A110" t="s">
        <v>111</v>
      </c>
      <c r="B110">
        <v>-346.990915117763</v>
      </c>
      <c r="C110">
        <v>-332.64040762297401</v>
      </c>
      <c r="D110">
        <v>14.3505074947889</v>
      </c>
      <c r="E110">
        <v>-300.35194868269502</v>
      </c>
      <c r="F110">
        <v>-297.22678379016901</v>
      </c>
      <c r="G110">
        <v>3.1251648925262598</v>
      </c>
      <c r="H110">
        <v>-46.638966435067601</v>
      </c>
      <c r="I110">
        <v>-35.413623832804902</v>
      </c>
      <c r="J110">
        <v>11.2253426022626</v>
      </c>
      <c r="K110">
        <v>-1.2864776595627101</v>
      </c>
      <c r="L110">
        <v>-3.5920926364980401</v>
      </c>
      <c r="M110">
        <v>-0.37379664435406301</v>
      </c>
      <c r="N110">
        <v>-1.15721154461024</v>
      </c>
      <c r="O110">
        <v>-0.90398034396151405</v>
      </c>
      <c r="P110">
        <v>-2.4258179214140498</v>
      </c>
      <c r="Q110">
        <v>-0.37405370490010598</v>
      </c>
      <c r="R110">
        <v>-1.1581536613166601</v>
      </c>
      <c r="S110">
        <v>-0.904877594724805</v>
      </c>
      <c r="T110">
        <v>-2.4279969999989901</v>
      </c>
    </row>
    <row r="111" spans="1:20" x14ac:dyDescent="0.25">
      <c r="A111" t="s">
        <v>112</v>
      </c>
      <c r="B111">
        <v>-348.90942828262598</v>
      </c>
      <c r="C111">
        <v>-332.10854253605498</v>
      </c>
      <c r="D111">
        <v>16.8008857465712</v>
      </c>
      <c r="E111">
        <v>-278.18276045529598</v>
      </c>
      <c r="F111">
        <v>-274.95497647829501</v>
      </c>
      <c r="G111">
        <v>3.22778397700126</v>
      </c>
      <c r="H111">
        <v>-70.726667827330104</v>
      </c>
      <c r="I111">
        <v>-57.153566057760102</v>
      </c>
      <c r="J111">
        <v>13.573101769569901</v>
      </c>
      <c r="K111">
        <v>-1.28990360722067</v>
      </c>
      <c r="L111">
        <v>-3.5979000848014602</v>
      </c>
      <c r="M111">
        <v>-0.37373213094121499</v>
      </c>
      <c r="N111">
        <v>-1.1567791612169001</v>
      </c>
      <c r="O111">
        <v>-0.90405018906448198</v>
      </c>
      <c r="P111">
        <v>-2.4263038494095199</v>
      </c>
      <c r="Q111">
        <v>-0.37403517748700199</v>
      </c>
      <c r="R111">
        <v>-1.1579185503835301</v>
      </c>
      <c r="S111">
        <v>-0.90513183915019202</v>
      </c>
      <c r="T111">
        <v>-2.4289494843294501</v>
      </c>
    </row>
    <row r="112" spans="1:20" x14ac:dyDescent="0.25">
      <c r="A112" t="s">
        <v>113</v>
      </c>
      <c r="B112">
        <v>-347.31562396139202</v>
      </c>
      <c r="C112">
        <v>-332.38728438310301</v>
      </c>
      <c r="D112">
        <v>14.928339578289799</v>
      </c>
      <c r="E112">
        <v>-306.39316860046898</v>
      </c>
      <c r="F112">
        <v>-302.79947647996698</v>
      </c>
      <c r="G112">
        <v>3.59369212050182</v>
      </c>
      <c r="H112">
        <v>-40.9224553609236</v>
      </c>
      <c r="I112">
        <v>-29.587807903135602</v>
      </c>
      <c r="J112">
        <v>11.334647457788</v>
      </c>
      <c r="K112">
        <v>-0.83283465755013897</v>
      </c>
      <c r="L112">
        <v>-2.4006094492523702</v>
      </c>
      <c r="M112">
        <v>-0.37376983763218702</v>
      </c>
      <c r="N112">
        <v>-1.15688254674403</v>
      </c>
      <c r="O112">
        <v>-0.45216975292070499</v>
      </c>
      <c r="P112">
        <v>-1.2350354315752801</v>
      </c>
      <c r="Q112">
        <v>-0.37398894803275701</v>
      </c>
      <c r="R112">
        <v>-1.1576669122694001</v>
      </c>
      <c r="S112">
        <v>-0.45320511867631003</v>
      </c>
      <c r="T112">
        <v>-1.23731372851696</v>
      </c>
    </row>
    <row r="113" spans="1:20" x14ac:dyDescent="0.25">
      <c r="A113" t="s">
        <v>114</v>
      </c>
      <c r="B113">
        <v>-351.12460395821302</v>
      </c>
      <c r="C113">
        <v>-336.96221953319099</v>
      </c>
      <c r="D113">
        <v>14.162384425021999</v>
      </c>
      <c r="E113">
        <v>-314.220788701571</v>
      </c>
      <c r="F113">
        <v>-310.93056935167903</v>
      </c>
      <c r="G113">
        <v>3.2902193498913102</v>
      </c>
      <c r="H113">
        <v>-36.903815256642098</v>
      </c>
      <c r="I113">
        <v>-26.031650181511299</v>
      </c>
      <c r="J113">
        <v>10.872165075130701</v>
      </c>
      <c r="K113">
        <v>-0.83199807574097695</v>
      </c>
      <c r="L113">
        <v>-2.39960373017637</v>
      </c>
      <c r="M113">
        <v>-0.37361107740204302</v>
      </c>
      <c r="N113">
        <v>-1.1566218974185201</v>
      </c>
      <c r="O113">
        <v>-0.45219390462725001</v>
      </c>
      <c r="P113">
        <v>-1.23511900750752</v>
      </c>
      <c r="Q113">
        <v>-0.37380985872295502</v>
      </c>
      <c r="R113">
        <v>-1.15735797791148</v>
      </c>
      <c r="S113">
        <v>-0.45320079581572298</v>
      </c>
      <c r="T113">
        <v>-1.2373182429161</v>
      </c>
    </row>
    <row r="114" spans="1:20" x14ac:dyDescent="0.25">
      <c r="A114" t="s">
        <v>115</v>
      </c>
      <c r="B114">
        <v>-418.10857912009601</v>
      </c>
      <c r="C114">
        <v>-397.93248061602299</v>
      </c>
      <c r="D114">
        <v>20.176098504073298</v>
      </c>
      <c r="E114">
        <v>-363.62310612761303</v>
      </c>
      <c r="F114">
        <v>-358.17699244176202</v>
      </c>
      <c r="G114">
        <v>5.44611368585129</v>
      </c>
      <c r="H114">
        <v>-54.485472992482997</v>
      </c>
      <c r="I114">
        <v>-39.755488174260897</v>
      </c>
      <c r="J114">
        <v>14.729984818222</v>
      </c>
      <c r="K114">
        <v>-0.91390339066702297</v>
      </c>
      <c r="L114">
        <v>-2.6449420570439299</v>
      </c>
      <c r="M114">
        <v>-0.37411220531938499</v>
      </c>
      <c r="N114">
        <v>-1.1574032630441999</v>
      </c>
      <c r="O114">
        <v>-0.529889910845048</v>
      </c>
      <c r="P114">
        <v>-1.4766876506800399</v>
      </c>
      <c r="Q114">
        <v>-0.37438708940433801</v>
      </c>
      <c r="R114">
        <v>-1.1584035814947899</v>
      </c>
      <c r="S114">
        <v>-0.531253175435483</v>
      </c>
      <c r="T114">
        <v>-1.4796595376844</v>
      </c>
    </row>
    <row r="115" spans="1:20" x14ac:dyDescent="0.25">
      <c r="A115" t="s">
        <v>116</v>
      </c>
      <c r="B115">
        <v>-413.98142240295198</v>
      </c>
      <c r="C115">
        <v>-394.58971307685903</v>
      </c>
      <c r="D115">
        <v>19.391709326092499</v>
      </c>
      <c r="E115">
        <v>-362.21541205964598</v>
      </c>
      <c r="F115">
        <v>-357.05630945140598</v>
      </c>
      <c r="G115">
        <v>5.15910260824033</v>
      </c>
      <c r="H115">
        <v>-51.766010343305503</v>
      </c>
      <c r="I115">
        <v>-37.533403625453197</v>
      </c>
      <c r="J115">
        <v>14.2326067178522</v>
      </c>
      <c r="K115">
        <v>-0.91321000813555597</v>
      </c>
      <c r="L115">
        <v>-2.6441712746555899</v>
      </c>
      <c r="M115">
        <v>-0.37394396049545803</v>
      </c>
      <c r="N115">
        <v>-1.1570996465402801</v>
      </c>
      <c r="O115">
        <v>-0.52990036437297905</v>
      </c>
      <c r="P115">
        <v>-1.47672068203948</v>
      </c>
      <c r="Q115">
        <v>-0.37422379120259502</v>
      </c>
      <c r="R115">
        <v>-1.1580833897604701</v>
      </c>
      <c r="S115">
        <v>-0.53120759524669003</v>
      </c>
      <c r="T115">
        <v>-1.4795707900841499</v>
      </c>
    </row>
    <row r="116" spans="1:20" x14ac:dyDescent="0.25">
      <c r="A116" t="s">
        <v>117</v>
      </c>
      <c r="B116">
        <v>-370.27063943086</v>
      </c>
      <c r="C116">
        <v>-358.412170815232</v>
      </c>
      <c r="D116">
        <v>11.858468615628199</v>
      </c>
      <c r="E116">
        <v>-336.62216960144201</v>
      </c>
      <c r="F116">
        <v>-333.64486613957303</v>
      </c>
      <c r="G116">
        <v>2.9773034618689098</v>
      </c>
      <c r="H116">
        <v>-33.648469829417998</v>
      </c>
      <c r="I116">
        <v>-24.7673046756587</v>
      </c>
      <c r="J116">
        <v>8.8811651537593104</v>
      </c>
      <c r="K116">
        <v>-0.66059948458891904</v>
      </c>
      <c r="L116">
        <v>-2.0139521865216099</v>
      </c>
      <c r="M116">
        <v>-0.35769393509000502</v>
      </c>
      <c r="N116">
        <v>-1.1894650029952001</v>
      </c>
      <c r="O116">
        <v>-0.29697512740259402</v>
      </c>
      <c r="P116">
        <v>-0.81760158207301603</v>
      </c>
      <c r="Q116">
        <v>-0.35786477050347598</v>
      </c>
      <c r="R116">
        <v>-1.19013087214984</v>
      </c>
      <c r="S116">
        <v>-0.297729481292414</v>
      </c>
      <c r="T116">
        <v>-0.81939318030916897</v>
      </c>
    </row>
    <row r="117" spans="1:20" x14ac:dyDescent="0.25">
      <c r="A117" t="s">
        <v>118</v>
      </c>
      <c r="B117">
        <v>-353.79302122148499</v>
      </c>
      <c r="C117">
        <v>-343.15037880810701</v>
      </c>
      <c r="D117">
        <v>10.6426424133775</v>
      </c>
      <c r="E117">
        <v>-322.90499910548698</v>
      </c>
      <c r="F117">
        <v>-320.10789273894301</v>
      </c>
      <c r="G117">
        <v>2.7971063665440998</v>
      </c>
      <c r="H117">
        <v>-30.888022115997799</v>
      </c>
      <c r="I117">
        <v>-23.042486069164301</v>
      </c>
      <c r="J117">
        <v>7.84553604683349</v>
      </c>
      <c r="K117">
        <v>-0.66030778025345205</v>
      </c>
      <c r="L117">
        <v>-2.01350622869424</v>
      </c>
      <c r="M117">
        <v>-0.35782993998089702</v>
      </c>
      <c r="N117">
        <v>-1.1896156037493</v>
      </c>
      <c r="O117">
        <v>-0.29697955400757697</v>
      </c>
      <c r="P117">
        <v>-0.81762428652269303</v>
      </c>
      <c r="Q117">
        <v>-0.35796932439505003</v>
      </c>
      <c r="R117">
        <v>-1.1901574613481201</v>
      </c>
      <c r="S117">
        <v>-0.29766326079786598</v>
      </c>
      <c r="T117">
        <v>-0.81924754417294299</v>
      </c>
    </row>
    <row r="118" spans="1:20" x14ac:dyDescent="0.25">
      <c r="A118" t="s">
        <v>119</v>
      </c>
      <c r="B118">
        <v>-360.44205550616903</v>
      </c>
      <c r="C118">
        <v>-350.18825454908398</v>
      </c>
      <c r="D118">
        <v>10.2538009570847</v>
      </c>
      <c r="E118">
        <v>-329.90740237092501</v>
      </c>
      <c r="F118">
        <v>-327.25177499919403</v>
      </c>
      <c r="G118">
        <v>2.6556273717308798</v>
      </c>
      <c r="H118">
        <v>-30.534653135244</v>
      </c>
      <c r="I118">
        <v>-22.936479549890201</v>
      </c>
      <c r="J118">
        <v>7.5981735853538499</v>
      </c>
      <c r="K118">
        <v>-0.66013807450430395</v>
      </c>
      <c r="L118">
        <v>-2.01336924838786</v>
      </c>
      <c r="M118">
        <v>-0.35772460677004903</v>
      </c>
      <c r="N118">
        <v>-1.1895621770625</v>
      </c>
      <c r="O118">
        <v>-0.296977942575327</v>
      </c>
      <c r="P118">
        <v>-0.81761256291525097</v>
      </c>
      <c r="Q118">
        <v>-0.35786591946003898</v>
      </c>
      <c r="R118">
        <v>-1.1900719944817599</v>
      </c>
      <c r="S118">
        <v>-0.29764503152314398</v>
      </c>
      <c r="T118">
        <v>-0.81918833493862697</v>
      </c>
    </row>
    <row r="119" spans="1:20" x14ac:dyDescent="0.25">
      <c r="A119" t="s">
        <v>38</v>
      </c>
      <c r="B119">
        <v>-393.672674635276</v>
      </c>
      <c r="C119">
        <v>-378.36241579428003</v>
      </c>
      <c r="D119">
        <v>15.310258840996299</v>
      </c>
      <c r="E119">
        <v>-346.62460625029598</v>
      </c>
      <c r="F119">
        <v>-339.31173949445503</v>
      </c>
      <c r="G119">
        <v>7.3128667558415303</v>
      </c>
      <c r="H119">
        <v>-47.048068384979899</v>
      </c>
      <c r="I119">
        <v>-39.050676299825099</v>
      </c>
      <c r="J119">
        <v>7.9973920851547904</v>
      </c>
      <c r="K119">
        <v>-0.45248452383577298</v>
      </c>
      <c r="L119">
        <v>-1.394626621909</v>
      </c>
      <c r="M119">
        <v>-0.35794548215879302</v>
      </c>
      <c r="N119">
        <v>-1.1898745986368</v>
      </c>
      <c r="O119">
        <v>-8.6110468215221697E-2</v>
      </c>
      <c r="P119">
        <v>-0.19526093633248201</v>
      </c>
      <c r="Q119">
        <v>-0.358023499974361</v>
      </c>
      <c r="R119">
        <v>-1.1901530798245801</v>
      </c>
      <c r="S119">
        <v>-8.6742899733299794E-2</v>
      </c>
      <c r="T119">
        <v>-0.19731805116642401</v>
      </c>
    </row>
    <row r="120" spans="1:20" x14ac:dyDescent="0.25">
      <c r="A120" t="s">
        <v>39</v>
      </c>
      <c r="B120">
        <v>-375.12673888877299</v>
      </c>
      <c r="C120">
        <v>-360.683046243018</v>
      </c>
      <c r="D120">
        <v>14.4436926457544</v>
      </c>
      <c r="E120">
        <v>-331.19535732350801</v>
      </c>
      <c r="F120">
        <v>-324.23997756807501</v>
      </c>
      <c r="G120">
        <v>6.9553797554321699</v>
      </c>
      <c r="H120">
        <v>-43.931381565265099</v>
      </c>
      <c r="I120">
        <v>-36.443068674942801</v>
      </c>
      <c r="J120">
        <v>7.4883128903222396</v>
      </c>
      <c r="K120">
        <v>-0.45185006625923302</v>
      </c>
      <c r="L120">
        <v>-1.3940636650523399</v>
      </c>
      <c r="M120">
        <v>-0.357889394819635</v>
      </c>
      <c r="N120">
        <v>-1.18992035469651</v>
      </c>
      <c r="O120">
        <v>-8.6110468215102001E-2</v>
      </c>
      <c r="P120">
        <v>-0.19526093633237801</v>
      </c>
      <c r="Q120">
        <v>-0.35795553883504899</v>
      </c>
      <c r="R120">
        <v>-1.19017102208078</v>
      </c>
      <c r="S120">
        <v>-8.6696826996917706E-2</v>
      </c>
      <c r="T120">
        <v>-0.19720991350797101</v>
      </c>
    </row>
    <row r="121" spans="1:20" x14ac:dyDescent="0.25">
      <c r="A121" t="s">
        <v>40</v>
      </c>
      <c r="B121">
        <v>-385.70651783187498</v>
      </c>
      <c r="C121">
        <v>-371.71506728205202</v>
      </c>
      <c r="D121">
        <v>13.9914505498227</v>
      </c>
      <c r="E121">
        <v>-341.523817574541</v>
      </c>
      <c r="F121">
        <v>-334.80149549364398</v>
      </c>
      <c r="G121">
        <v>6.7223220808969701</v>
      </c>
      <c r="H121">
        <v>-44.182700257334503</v>
      </c>
      <c r="I121">
        <v>-36.913571788408703</v>
      </c>
      <c r="J121">
        <v>7.2691284689257696</v>
      </c>
      <c r="K121">
        <v>-0.45194579276348501</v>
      </c>
      <c r="L121">
        <v>-1.3941251765332301</v>
      </c>
      <c r="M121">
        <v>-0.357920689552924</v>
      </c>
      <c r="N121">
        <v>-1.1899505757270199</v>
      </c>
      <c r="O121">
        <v>-8.6110468215102001E-2</v>
      </c>
      <c r="P121">
        <v>-0.19526093633237801</v>
      </c>
      <c r="Q121">
        <v>-0.357985497641783</v>
      </c>
      <c r="R121">
        <v>-1.1901763128663301</v>
      </c>
      <c r="S121">
        <v>-8.6678055018007294E-2</v>
      </c>
      <c r="T121">
        <v>-0.197171468732424</v>
      </c>
    </row>
    <row r="122" spans="1:20" x14ac:dyDescent="0.25">
      <c r="A122" t="s">
        <v>120</v>
      </c>
      <c r="B122">
        <v>-417.54279632905099</v>
      </c>
      <c r="C122">
        <v>-397.03790613238198</v>
      </c>
      <c r="D122">
        <v>20.504890196669599</v>
      </c>
      <c r="E122">
        <v>-373.93942239502502</v>
      </c>
      <c r="F122">
        <v>-363.17889756215999</v>
      </c>
      <c r="G122">
        <v>10.760524832864199</v>
      </c>
      <c r="H122">
        <v>-43.6033739340265</v>
      </c>
      <c r="I122">
        <v>-33.8590085702211</v>
      </c>
      <c r="J122">
        <v>9.7443653638053593</v>
      </c>
      <c r="K122">
        <v>-0.414752958310738</v>
      </c>
      <c r="L122">
        <v>-1.3443359671714901</v>
      </c>
      <c r="M122">
        <v>-0.35795706475474498</v>
      </c>
      <c r="N122">
        <v>-1.1899105472003699</v>
      </c>
      <c r="O122">
        <v>-4.9162255668979402E-2</v>
      </c>
      <c r="P122">
        <v>-0.14545141210166901</v>
      </c>
      <c r="Q122">
        <v>-0.35801604976922202</v>
      </c>
      <c r="R122">
        <v>-1.19011822824641</v>
      </c>
      <c r="S122">
        <v>-5.0014091577198001E-2</v>
      </c>
      <c r="T122">
        <v>-0.14804434237827799</v>
      </c>
    </row>
    <row r="123" spans="1:20" x14ac:dyDescent="0.25">
      <c r="A123" t="s">
        <v>121</v>
      </c>
      <c r="B123">
        <v>-400.43982802200202</v>
      </c>
      <c r="C123">
        <v>-381.01537699739498</v>
      </c>
      <c r="D123">
        <v>19.424451024606999</v>
      </c>
      <c r="E123">
        <v>-358.59756904865498</v>
      </c>
      <c r="F123">
        <v>-348.46802459855502</v>
      </c>
      <c r="G123">
        <v>10.129544450100401</v>
      </c>
      <c r="H123">
        <v>-41.842258973347299</v>
      </c>
      <c r="I123">
        <v>-32.547352398840701</v>
      </c>
      <c r="J123">
        <v>9.2949065745066193</v>
      </c>
      <c r="K123">
        <v>-0.41437326201124602</v>
      </c>
      <c r="L123">
        <v>-1.34403992464238</v>
      </c>
      <c r="M123">
        <v>-0.35787384379109299</v>
      </c>
      <c r="N123">
        <v>-1.18998880250649</v>
      </c>
      <c r="O123">
        <v>-4.9162255668967099E-2</v>
      </c>
      <c r="P123">
        <v>-0.14545141210161999</v>
      </c>
      <c r="Q123">
        <v>-0.35792461709505702</v>
      </c>
      <c r="R123">
        <v>-1.19017443103997</v>
      </c>
      <c r="S123">
        <v>-4.99713184904617E-2</v>
      </c>
      <c r="T123">
        <v>-0.147946189899718</v>
      </c>
    </row>
    <row r="124" spans="1:20" x14ac:dyDescent="0.25">
      <c r="A124" t="s">
        <v>122</v>
      </c>
      <c r="B124">
        <v>-410.45181267563999</v>
      </c>
      <c r="C124">
        <v>-391.56838714787199</v>
      </c>
      <c r="D124">
        <v>18.883425527768299</v>
      </c>
      <c r="E124">
        <v>-368.91380434087398</v>
      </c>
      <c r="F124">
        <v>-359.07346588496102</v>
      </c>
      <c r="G124">
        <v>9.8403384559127307</v>
      </c>
      <c r="H124">
        <v>-41.538008334766403</v>
      </c>
      <c r="I124">
        <v>-32.4949212629108</v>
      </c>
      <c r="J124">
        <v>9.0430870718556307</v>
      </c>
      <c r="K124">
        <v>-0.41437209500748801</v>
      </c>
      <c r="L124">
        <v>-1.3439836880856899</v>
      </c>
      <c r="M124">
        <v>-0.35793915524013198</v>
      </c>
      <c r="N124">
        <v>-1.1899819704293499</v>
      </c>
      <c r="O124">
        <v>-4.9162255668952097E-2</v>
      </c>
      <c r="P124">
        <v>-0.14545141210159501</v>
      </c>
      <c r="Q124">
        <v>-0.357987143557082</v>
      </c>
      <c r="R124">
        <v>-1.19014946187079</v>
      </c>
      <c r="S124">
        <v>-4.9946013149577299E-2</v>
      </c>
      <c r="T124">
        <v>-0.14789650434965201</v>
      </c>
    </row>
    <row r="125" spans="1:20" x14ac:dyDescent="0.25">
      <c r="A125" t="s">
        <v>123</v>
      </c>
      <c r="B125">
        <v>-352.27411637730398</v>
      </c>
      <c r="C125">
        <v>-343.50858632905999</v>
      </c>
      <c r="D125">
        <v>8.7655300482442993</v>
      </c>
      <c r="E125">
        <v>-308.90660545739701</v>
      </c>
      <c r="F125">
        <v>-306.78285832713499</v>
      </c>
      <c r="G125">
        <v>2.1237471302622302</v>
      </c>
      <c r="H125">
        <v>-43.367510919906799</v>
      </c>
      <c r="I125">
        <v>-36.725728001924701</v>
      </c>
      <c r="J125">
        <v>6.64178291798207</v>
      </c>
      <c r="K125">
        <v>-0.60076178638999</v>
      </c>
      <c r="L125">
        <v>-1.84193366137237</v>
      </c>
      <c r="M125">
        <v>-0.35778799070678002</v>
      </c>
      <c r="N125">
        <v>-1.18962002115319</v>
      </c>
      <c r="O125">
        <v>-0.234930287268524</v>
      </c>
      <c r="P125">
        <v>-0.64383933834513396</v>
      </c>
      <c r="Q125">
        <v>-0.35793513886768002</v>
      </c>
      <c r="R125">
        <v>-1.1901839893592301</v>
      </c>
      <c r="S125">
        <v>-0.23546385028789199</v>
      </c>
      <c r="T125">
        <v>-0.64512438011546402</v>
      </c>
    </row>
    <row r="126" spans="1:20" x14ac:dyDescent="0.25">
      <c r="A126" t="s">
        <v>124</v>
      </c>
      <c r="B126">
        <v>-352.30107131803697</v>
      </c>
      <c r="C126">
        <v>-343.54125256642902</v>
      </c>
      <c r="D126">
        <v>8.7598187516079804</v>
      </c>
      <c r="E126">
        <v>-306.93412175962999</v>
      </c>
      <c r="F126">
        <v>-304.89939801301801</v>
      </c>
      <c r="G126">
        <v>2.0347237466118</v>
      </c>
      <c r="H126">
        <v>-45.366949558406802</v>
      </c>
      <c r="I126">
        <v>-38.641854553410603</v>
      </c>
      <c r="J126">
        <v>6.72509500499618</v>
      </c>
      <c r="K126">
        <v>-0.60100248137674095</v>
      </c>
      <c r="L126">
        <v>-1.8424263280125199</v>
      </c>
      <c r="M126">
        <v>-0.35773933627340598</v>
      </c>
      <c r="N126">
        <v>-1.1895945212112899</v>
      </c>
      <c r="O126">
        <v>-0.234919786039781</v>
      </c>
      <c r="P126">
        <v>-0.64389580972170601</v>
      </c>
      <c r="Q126">
        <v>-0.35787391877125602</v>
      </c>
      <c r="R126">
        <v>-1.1901270126356001</v>
      </c>
      <c r="S126">
        <v>-0.23548291919369699</v>
      </c>
      <c r="T126">
        <v>-0.64522705569740701</v>
      </c>
    </row>
    <row r="127" spans="1:20" x14ac:dyDescent="0.25">
      <c r="A127" t="s">
        <v>125</v>
      </c>
      <c r="B127">
        <v>-354.094435751417</v>
      </c>
      <c r="C127">
        <v>-345.28513925289798</v>
      </c>
      <c r="D127">
        <v>8.8092964985194406</v>
      </c>
      <c r="E127">
        <v>-311.23268778552602</v>
      </c>
      <c r="F127">
        <v>-309.09168414606398</v>
      </c>
      <c r="G127">
        <v>2.1410036394621499</v>
      </c>
      <c r="H127">
        <v>-42.861747965890999</v>
      </c>
      <c r="I127">
        <v>-36.193455106833703</v>
      </c>
      <c r="J127">
        <v>6.6682928590572796</v>
      </c>
      <c r="K127">
        <v>-0.60066035836707399</v>
      </c>
      <c r="L127">
        <v>-1.8417305203451699</v>
      </c>
      <c r="M127">
        <v>-0.35777510932263901</v>
      </c>
      <c r="N127">
        <v>-1.1895930803663599</v>
      </c>
      <c r="O127">
        <v>-0.23490186092145801</v>
      </c>
      <c r="P127">
        <v>-0.64379565272164796</v>
      </c>
      <c r="Q127">
        <v>-0.35792257870378702</v>
      </c>
      <c r="R127">
        <v>-1.19015985034326</v>
      </c>
      <c r="S127">
        <v>-0.235439704077821</v>
      </c>
      <c r="T127">
        <v>-0.64508338846720303</v>
      </c>
    </row>
    <row r="128" spans="1:20" x14ac:dyDescent="0.25">
      <c r="A128" t="s">
        <v>126</v>
      </c>
      <c r="B128">
        <v>-328.59629996672902</v>
      </c>
      <c r="C128">
        <v>-320.85490361132298</v>
      </c>
      <c r="D128">
        <v>7.7413963554060796</v>
      </c>
      <c r="E128">
        <v>-287.09212626647098</v>
      </c>
      <c r="F128">
        <v>-285.19222968332002</v>
      </c>
      <c r="G128">
        <v>1.8998965831516701</v>
      </c>
      <c r="H128">
        <v>-41.504173700257802</v>
      </c>
      <c r="I128">
        <v>-35.6626739280034</v>
      </c>
      <c r="J128">
        <v>5.8414997722544104</v>
      </c>
      <c r="K128">
        <v>-0.59982146752685095</v>
      </c>
      <c r="L128">
        <v>-1.8424776249195101</v>
      </c>
      <c r="M128">
        <v>-0.35777877358627203</v>
      </c>
      <c r="N128">
        <v>-1.18961471607845</v>
      </c>
      <c r="O128">
        <v>-0.23492813495342599</v>
      </c>
      <c r="P128">
        <v>-0.64416936510635403</v>
      </c>
      <c r="Q128">
        <v>-0.357921227505272</v>
      </c>
      <c r="R128">
        <v>-1.19016256837713</v>
      </c>
      <c r="S128">
        <v>-0.23534021068175501</v>
      </c>
      <c r="T128">
        <v>-0.64529189258966202</v>
      </c>
    </row>
    <row r="129" spans="1:20" x14ac:dyDescent="0.25">
      <c r="A129" t="s">
        <v>127</v>
      </c>
      <c r="B129">
        <v>-349.83342406376499</v>
      </c>
      <c r="C129">
        <v>-341.50446074361201</v>
      </c>
      <c r="D129">
        <v>8.3289633201531306</v>
      </c>
      <c r="E129">
        <v>-305.88284047701899</v>
      </c>
      <c r="F129">
        <v>-303.89858936337299</v>
      </c>
      <c r="G129">
        <v>1.98425111364587</v>
      </c>
      <c r="H129">
        <v>-43.950583586746198</v>
      </c>
      <c r="I129">
        <v>-37.605871380238902</v>
      </c>
      <c r="J129">
        <v>6.3447122065072596</v>
      </c>
      <c r="K129">
        <v>-0.60070114904169802</v>
      </c>
      <c r="L129">
        <v>-1.8422571823143701</v>
      </c>
      <c r="M129">
        <v>-0.357828153688867</v>
      </c>
      <c r="N129">
        <v>-1.1896576955048099</v>
      </c>
      <c r="O129">
        <v>-0.23488391166842101</v>
      </c>
      <c r="P129">
        <v>-0.64384867958564596</v>
      </c>
      <c r="Q129">
        <v>-0.357974264301611</v>
      </c>
      <c r="R129">
        <v>-1.1901985542893501</v>
      </c>
      <c r="S129">
        <v>-0.23539484587550999</v>
      </c>
      <c r="T129">
        <v>-0.64506734889587103</v>
      </c>
    </row>
    <row r="130" spans="1:20" x14ac:dyDescent="0.25">
      <c r="A130" t="s">
        <v>128</v>
      </c>
      <c r="B130">
        <v>-356.53612860586298</v>
      </c>
      <c r="C130">
        <v>-348.116699400171</v>
      </c>
      <c r="D130">
        <v>8.4194292056927207</v>
      </c>
      <c r="E130">
        <v>-310.75716492432502</v>
      </c>
      <c r="F130">
        <v>-308.79238594667402</v>
      </c>
      <c r="G130">
        <v>1.9647789776505999</v>
      </c>
      <c r="H130">
        <v>-45.778963681538698</v>
      </c>
      <c r="I130">
        <v>-39.324313453496501</v>
      </c>
      <c r="J130">
        <v>6.4546502280421203</v>
      </c>
      <c r="K130">
        <v>-0.60099967921974096</v>
      </c>
      <c r="L130">
        <v>-1.8425758730618</v>
      </c>
      <c r="M130">
        <v>-0.35776454215994802</v>
      </c>
      <c r="N130">
        <v>-1.1896151591989701</v>
      </c>
      <c r="O130">
        <v>-0.23488945074017201</v>
      </c>
      <c r="P130">
        <v>-0.64387011616932099</v>
      </c>
      <c r="Q130">
        <v>-0.35790465923628001</v>
      </c>
      <c r="R130">
        <v>-1.19014213092751</v>
      </c>
      <c r="S130">
        <v>-0.235418051350965</v>
      </c>
      <c r="T130">
        <v>-0.64513287284490595</v>
      </c>
    </row>
    <row r="131" spans="1:20" x14ac:dyDescent="0.25">
      <c r="A131" t="s">
        <v>129</v>
      </c>
      <c r="B131">
        <v>-413.73668669389701</v>
      </c>
      <c r="C131">
        <v>-396.25940334715102</v>
      </c>
      <c r="D131">
        <v>17.4772833467464</v>
      </c>
      <c r="E131">
        <v>-369.46634734954898</v>
      </c>
      <c r="F131">
        <v>-364.44971775196899</v>
      </c>
      <c r="G131">
        <v>5.0166295975809598</v>
      </c>
      <c r="H131">
        <v>-44.270339344347597</v>
      </c>
      <c r="I131">
        <v>-31.809685595182099</v>
      </c>
      <c r="J131">
        <v>12.460653749165401</v>
      </c>
      <c r="K131">
        <v>-0.64980270437273202</v>
      </c>
      <c r="L131">
        <v>-1.99324433671547</v>
      </c>
      <c r="M131">
        <v>-0.35769054082844698</v>
      </c>
      <c r="N131">
        <v>-1.1895677164618801</v>
      </c>
      <c r="O131">
        <v>-0.28393242640473298</v>
      </c>
      <c r="P131">
        <v>-0.79499467796586298</v>
      </c>
      <c r="Q131">
        <v>-0.35785918361569002</v>
      </c>
      <c r="R131">
        <v>-1.19022210892059</v>
      </c>
      <c r="S131">
        <v>-0.28518849385649597</v>
      </c>
      <c r="T131">
        <v>-0.79766158697502298</v>
      </c>
    </row>
    <row r="132" spans="1:20" x14ac:dyDescent="0.25">
      <c r="A132" t="s">
        <v>130</v>
      </c>
      <c r="B132">
        <v>-394.22475514592702</v>
      </c>
      <c r="C132">
        <v>-378.53863109500401</v>
      </c>
      <c r="D132">
        <v>15.6861240509227</v>
      </c>
      <c r="E132">
        <v>-354.458295303439</v>
      </c>
      <c r="F132">
        <v>-349.85642984287199</v>
      </c>
      <c r="G132">
        <v>4.6018654605673897</v>
      </c>
      <c r="H132">
        <v>-39.766459842487897</v>
      </c>
      <c r="I132">
        <v>-28.6822012521326</v>
      </c>
      <c r="J132">
        <v>11.084258590355301</v>
      </c>
      <c r="K132">
        <v>-0.64927704459892899</v>
      </c>
      <c r="L132">
        <v>-1.99258334499961</v>
      </c>
      <c r="M132">
        <v>-0.35793362811453999</v>
      </c>
      <c r="N132">
        <v>-1.18979751235853</v>
      </c>
      <c r="O132">
        <v>-0.28394510100460102</v>
      </c>
      <c r="P132">
        <v>-0.79503790556334697</v>
      </c>
      <c r="Q132">
        <v>-0.35807670731135699</v>
      </c>
      <c r="R132">
        <v>-1.1903378958033799</v>
      </c>
      <c r="S132">
        <v>-0.285082300436722</v>
      </c>
      <c r="T132">
        <v>-0.79743901403875905</v>
      </c>
    </row>
    <row r="133" spans="1:20" x14ac:dyDescent="0.25">
      <c r="A133" t="s">
        <v>131</v>
      </c>
      <c r="B133">
        <v>-398.662058570993</v>
      </c>
      <c r="C133">
        <v>-383.75358607762502</v>
      </c>
      <c r="D133">
        <v>14.9084724933684</v>
      </c>
      <c r="E133">
        <v>-360.07801216155099</v>
      </c>
      <c r="F133">
        <v>-355.66457900456601</v>
      </c>
      <c r="G133">
        <v>4.41343315698456</v>
      </c>
      <c r="H133">
        <v>-38.584046409442401</v>
      </c>
      <c r="I133">
        <v>-28.0890070730586</v>
      </c>
      <c r="J133">
        <v>10.495039336383799</v>
      </c>
      <c r="K133">
        <v>-0.64897771932008197</v>
      </c>
      <c r="L133">
        <v>-1.99220832617185</v>
      </c>
      <c r="M133">
        <v>-0.35777357132840798</v>
      </c>
      <c r="N133">
        <v>-1.1897842275760699</v>
      </c>
      <c r="O133">
        <v>-0.28393414310098802</v>
      </c>
      <c r="P133">
        <v>-0.79499821835892104</v>
      </c>
      <c r="Q133">
        <v>-0.35791258478881599</v>
      </c>
      <c r="R133">
        <v>-1.19028726715861</v>
      </c>
      <c r="S133">
        <v>-0.28500032395757202</v>
      </c>
      <c r="T133">
        <v>-0.79728733327919299</v>
      </c>
    </row>
    <row r="134" spans="1:20" x14ac:dyDescent="0.25">
      <c r="A134" t="s">
        <v>132</v>
      </c>
      <c r="B134">
        <v>-341.29860882014299</v>
      </c>
      <c r="C134">
        <v>-328.27815447465503</v>
      </c>
      <c r="D134">
        <v>13.0204543454884</v>
      </c>
      <c r="E134">
        <v>-289.01487767422202</v>
      </c>
      <c r="F134">
        <v>-286.186816829451</v>
      </c>
      <c r="G134">
        <v>2.82806084477102</v>
      </c>
      <c r="H134">
        <v>-52.283731145921102</v>
      </c>
      <c r="I134">
        <v>-42.091337645203701</v>
      </c>
      <c r="J134">
        <v>10.1923935007173</v>
      </c>
      <c r="K134">
        <v>-1.27033133035713</v>
      </c>
      <c r="L134">
        <v>-3.6262673758611799</v>
      </c>
      <c r="M134">
        <v>-0.35783689692406301</v>
      </c>
      <c r="N134">
        <v>-1.1895505311157</v>
      </c>
      <c r="O134">
        <v>-0.90340684251501202</v>
      </c>
      <c r="P134">
        <v>-2.4258906169069898</v>
      </c>
      <c r="Q134">
        <v>-0.358041593582902</v>
      </c>
      <c r="R134">
        <v>-1.1903313617519999</v>
      </c>
      <c r="S134">
        <v>-0.90426206774311402</v>
      </c>
      <c r="T134">
        <v>-2.4279319415110598</v>
      </c>
    </row>
    <row r="135" spans="1:20" x14ac:dyDescent="0.25">
      <c r="A135" t="s">
        <v>133</v>
      </c>
      <c r="B135">
        <v>-325.27088726884602</v>
      </c>
      <c r="C135">
        <v>-314.885637744603</v>
      </c>
      <c r="D135">
        <v>10.3852495242426</v>
      </c>
      <c r="E135">
        <v>-286.79048510719599</v>
      </c>
      <c r="F135">
        <v>-284.43594129619498</v>
      </c>
      <c r="G135">
        <v>2.35454381100039</v>
      </c>
      <c r="H135">
        <v>-38.480402161650098</v>
      </c>
      <c r="I135">
        <v>-30.449696448407899</v>
      </c>
      <c r="J135">
        <v>8.0307057132422006</v>
      </c>
      <c r="K135">
        <v>-1.26818766389587</v>
      </c>
      <c r="L135">
        <v>-3.62252533184181</v>
      </c>
      <c r="M135">
        <v>-0.35771260767688201</v>
      </c>
      <c r="N135">
        <v>-1.18943663632854</v>
      </c>
      <c r="O135">
        <v>-0.903383139500187</v>
      </c>
      <c r="P135">
        <v>-2.4255242031055202</v>
      </c>
      <c r="Q135">
        <v>-0.35789151022258803</v>
      </c>
      <c r="R135">
        <v>-1.19009180574898</v>
      </c>
      <c r="S135">
        <v>-0.90403577406668501</v>
      </c>
      <c r="T135">
        <v>-2.4270962304178498</v>
      </c>
    </row>
    <row r="136" spans="1:20" x14ac:dyDescent="0.25">
      <c r="A136" t="s">
        <v>134</v>
      </c>
      <c r="B136">
        <v>-331.511276357795</v>
      </c>
      <c r="C136">
        <v>-319.17835572574302</v>
      </c>
      <c r="D136">
        <v>12.332920632051801</v>
      </c>
      <c r="E136">
        <v>-282.07617439129803</v>
      </c>
      <c r="F136">
        <v>-279.37257419539401</v>
      </c>
      <c r="G136">
        <v>2.7036001959033999</v>
      </c>
      <c r="H136">
        <v>-49.4351019664972</v>
      </c>
      <c r="I136">
        <v>-39.805781530348703</v>
      </c>
      <c r="J136">
        <v>9.6293204361484896</v>
      </c>
      <c r="K136">
        <v>-1.26976445161352</v>
      </c>
      <c r="L136">
        <v>-3.6255158847708202</v>
      </c>
      <c r="M136">
        <v>-0.35771754260625499</v>
      </c>
      <c r="N136">
        <v>-1.1894572265975201</v>
      </c>
      <c r="O136">
        <v>-0.903399373775851</v>
      </c>
      <c r="P136">
        <v>-2.4258773600524499</v>
      </c>
      <c r="Q136">
        <v>-0.35788698765437199</v>
      </c>
      <c r="R136">
        <v>-1.1901153421685999</v>
      </c>
      <c r="S136">
        <v>-0.90424709956696003</v>
      </c>
      <c r="T136">
        <v>-2.4278696875949901</v>
      </c>
    </row>
    <row r="137" spans="1:20" x14ac:dyDescent="0.25">
      <c r="A137" t="s">
        <v>135</v>
      </c>
      <c r="B137">
        <v>-336.63271104830397</v>
      </c>
      <c r="C137">
        <v>-324.503027819284</v>
      </c>
      <c r="D137">
        <v>12.1296832290192</v>
      </c>
      <c r="E137">
        <v>-286.81032618054297</v>
      </c>
      <c r="F137">
        <v>-284.123961010546</v>
      </c>
      <c r="G137">
        <v>2.6863651699968898</v>
      </c>
      <c r="H137">
        <v>-49.822384867760697</v>
      </c>
      <c r="I137">
        <v>-40.379066808738301</v>
      </c>
      <c r="J137">
        <v>9.4433180590223493</v>
      </c>
      <c r="K137">
        <v>-1.2698343617696199</v>
      </c>
      <c r="L137">
        <v>-3.6255875031857498</v>
      </c>
      <c r="M137">
        <v>-0.35774207906202798</v>
      </c>
      <c r="N137">
        <v>-1.1895070228976601</v>
      </c>
      <c r="O137">
        <v>-0.90337568374348198</v>
      </c>
      <c r="P137">
        <v>-2.4258207376534702</v>
      </c>
      <c r="Q137">
        <v>-0.357916230763555</v>
      </c>
      <c r="R137">
        <v>-1.1901736366577</v>
      </c>
      <c r="S137">
        <v>-0.90418818844964999</v>
      </c>
      <c r="T137">
        <v>-2.4277642368842902</v>
      </c>
    </row>
    <row r="138" spans="1:20" x14ac:dyDescent="0.25">
      <c r="A138" t="s">
        <v>136</v>
      </c>
      <c r="B138">
        <v>-324.57930420355899</v>
      </c>
      <c r="C138">
        <v>-313.53529468135002</v>
      </c>
      <c r="D138">
        <v>11.044009522208601</v>
      </c>
      <c r="E138">
        <v>-284.15680745850801</v>
      </c>
      <c r="F138">
        <v>-281.80294044595502</v>
      </c>
      <c r="G138">
        <v>2.3538670125533101</v>
      </c>
      <c r="H138">
        <v>-40.422496745050303</v>
      </c>
      <c r="I138">
        <v>-31.732354235395</v>
      </c>
      <c r="J138">
        <v>8.6901425096552902</v>
      </c>
      <c r="K138">
        <v>-1.26827955922308</v>
      </c>
      <c r="L138">
        <v>-3.6229303166564102</v>
      </c>
      <c r="M138">
        <v>-0.35762292586392702</v>
      </c>
      <c r="N138">
        <v>-1.18935738779845</v>
      </c>
      <c r="O138">
        <v>-0.90334544232820602</v>
      </c>
      <c r="P138">
        <v>-2.42548800610294</v>
      </c>
      <c r="Q138">
        <v>-0.35779952085500299</v>
      </c>
      <c r="R138">
        <v>-1.1900319987979799</v>
      </c>
      <c r="S138">
        <v>-0.904062036081836</v>
      </c>
      <c r="T138">
        <v>-2.4272301063802701</v>
      </c>
    </row>
    <row r="139" spans="1:20" x14ac:dyDescent="0.25">
      <c r="A139" t="s">
        <v>137</v>
      </c>
      <c r="B139">
        <v>-327.30242584228301</v>
      </c>
      <c r="C139">
        <v>-316.54843008174299</v>
      </c>
      <c r="D139">
        <v>10.753995760539601</v>
      </c>
      <c r="E139">
        <v>-287.65831036580801</v>
      </c>
      <c r="F139">
        <v>-285.42316217254898</v>
      </c>
      <c r="G139">
        <v>2.2351481932591901</v>
      </c>
      <c r="H139">
        <v>-39.644115476474703</v>
      </c>
      <c r="I139">
        <v>-31.1252679091942</v>
      </c>
      <c r="J139">
        <v>8.51884756728046</v>
      </c>
      <c r="K139">
        <v>-1.2683573001191599</v>
      </c>
      <c r="L139">
        <v>-3.62293639538467</v>
      </c>
      <c r="M139">
        <v>-0.35776780820333798</v>
      </c>
      <c r="N139">
        <v>-1.1895145406582399</v>
      </c>
      <c r="O139">
        <v>-0.90339044314234396</v>
      </c>
      <c r="P139">
        <v>-2.42552125944108</v>
      </c>
      <c r="Q139">
        <v>-0.35794441102091201</v>
      </c>
      <c r="R139">
        <v>-1.1901717135285601</v>
      </c>
      <c r="S139">
        <v>-0.90409851702937905</v>
      </c>
      <c r="T139">
        <v>-2.4272240670987602</v>
      </c>
    </row>
    <row r="140" spans="1:20" x14ac:dyDescent="0.25">
      <c r="A140" t="s">
        <v>138</v>
      </c>
      <c r="B140">
        <v>-347.44297240108699</v>
      </c>
      <c r="C140">
        <v>-334.88030904611901</v>
      </c>
      <c r="D140">
        <v>12.562663354968601</v>
      </c>
      <c r="E140">
        <v>-313.05347045873498</v>
      </c>
      <c r="F140">
        <v>-309.91781424482798</v>
      </c>
      <c r="G140">
        <v>3.1356562139072999</v>
      </c>
      <c r="H140">
        <v>-34.389501942351899</v>
      </c>
      <c r="I140">
        <v>-24.9624948012906</v>
      </c>
      <c r="J140">
        <v>9.4270071410613205</v>
      </c>
      <c r="K140">
        <v>-0.81590622145522496</v>
      </c>
      <c r="L140">
        <v>-2.4317431498514299</v>
      </c>
      <c r="M140">
        <v>-0.35765946442874202</v>
      </c>
      <c r="N140">
        <v>-1.1894041305234699</v>
      </c>
      <c r="O140">
        <v>-0.45223392620633601</v>
      </c>
      <c r="P140">
        <v>-1.2352535824120401</v>
      </c>
      <c r="Q140">
        <v>-0.35780676614753898</v>
      </c>
      <c r="R140">
        <v>-1.1899866514906099</v>
      </c>
      <c r="S140">
        <v>-0.45312689679135398</v>
      </c>
      <c r="T140">
        <v>-1.23722134603819</v>
      </c>
    </row>
    <row r="141" spans="1:20" x14ac:dyDescent="0.25">
      <c r="A141" t="s">
        <v>139</v>
      </c>
      <c r="B141">
        <v>-330.96512682251603</v>
      </c>
      <c r="C141">
        <v>-319.78135783975301</v>
      </c>
      <c r="D141">
        <v>11.183768982763</v>
      </c>
      <c r="E141">
        <v>-300.00264534028003</v>
      </c>
      <c r="F141">
        <v>-297.078071457124</v>
      </c>
      <c r="G141">
        <v>2.92457388315619</v>
      </c>
      <c r="H141">
        <v>-30.962481482235798</v>
      </c>
      <c r="I141">
        <v>-22.7032863826289</v>
      </c>
      <c r="J141">
        <v>8.2591950996068793</v>
      </c>
      <c r="K141">
        <v>-0.81546993274638901</v>
      </c>
      <c r="L141">
        <v>-2.43112045530266</v>
      </c>
      <c r="M141">
        <v>-0.35776995116871502</v>
      </c>
      <c r="N141">
        <v>-1.1895135072783301</v>
      </c>
      <c r="O141">
        <v>-0.45223880225106</v>
      </c>
      <c r="P141">
        <v>-1.2352751425933099</v>
      </c>
      <c r="Q141">
        <v>-0.35788804370913002</v>
      </c>
      <c r="R141">
        <v>-1.1899758318136799</v>
      </c>
      <c r="S141">
        <v>-0.45304141805424902</v>
      </c>
      <c r="T141">
        <v>-1.2370378705569101</v>
      </c>
    </row>
    <row r="142" spans="1:20" x14ac:dyDescent="0.25">
      <c r="A142" t="s">
        <v>140</v>
      </c>
      <c r="B142">
        <v>-338.05311988181103</v>
      </c>
      <c r="C142">
        <v>-327.284906556078</v>
      </c>
      <c r="D142">
        <v>10.768213325732299</v>
      </c>
      <c r="E142">
        <v>-307.23052438282298</v>
      </c>
      <c r="F142">
        <v>-304.513525335324</v>
      </c>
      <c r="G142">
        <v>2.7169990474996299</v>
      </c>
      <c r="H142">
        <v>-30.822595498987599</v>
      </c>
      <c r="I142">
        <v>-22.7713812207549</v>
      </c>
      <c r="J142">
        <v>8.0512142782326794</v>
      </c>
      <c r="K142">
        <v>-0.81537715763488405</v>
      </c>
      <c r="L142">
        <v>-2.4310910890180102</v>
      </c>
      <c r="M142">
        <v>-0.35770874405499897</v>
      </c>
      <c r="N142">
        <v>-1.18949259940481</v>
      </c>
      <c r="O142">
        <v>-0.45224280473017198</v>
      </c>
      <c r="P142">
        <v>-1.2352843934548701</v>
      </c>
      <c r="Q142">
        <v>-0.35783002852984302</v>
      </c>
      <c r="R142">
        <v>-1.18992657314772</v>
      </c>
      <c r="S142">
        <v>-0.45303002016364402</v>
      </c>
      <c r="T142">
        <v>-1.2370084649461299</v>
      </c>
    </row>
    <row r="143" spans="1:20" x14ac:dyDescent="0.25">
      <c r="A143" t="s">
        <v>141</v>
      </c>
      <c r="B143">
        <v>-401.74494388549601</v>
      </c>
      <c r="C143">
        <v>-385.21323995692802</v>
      </c>
      <c r="D143">
        <v>16.531703928568099</v>
      </c>
      <c r="E143">
        <v>-360.10287096379602</v>
      </c>
      <c r="F143">
        <v>-355.58853178685399</v>
      </c>
      <c r="G143">
        <v>4.5143391769416299</v>
      </c>
      <c r="H143">
        <v>-41.642072921700297</v>
      </c>
      <c r="I143">
        <v>-29.624708170073699</v>
      </c>
      <c r="J143">
        <v>12.0173647516265</v>
      </c>
      <c r="K143">
        <v>-0.895202637387291</v>
      </c>
      <c r="L143">
        <v>-2.6746343018270702</v>
      </c>
      <c r="M143">
        <v>-0.35768040567096998</v>
      </c>
      <c r="N143">
        <v>-1.1895637237038701</v>
      </c>
      <c r="O143">
        <v>-0.52968854234787899</v>
      </c>
      <c r="P143">
        <v>-1.4770436417494599</v>
      </c>
      <c r="Q143">
        <v>-0.357860918042125</v>
      </c>
      <c r="R143">
        <v>-1.19026109986787</v>
      </c>
      <c r="S143">
        <v>-0.53086974957007804</v>
      </c>
      <c r="T143">
        <v>-1.4795617178562099</v>
      </c>
    </row>
    <row r="144" spans="1:20" x14ac:dyDescent="0.25">
      <c r="A144" t="s">
        <v>142</v>
      </c>
      <c r="B144">
        <v>-382.37115297849499</v>
      </c>
      <c r="C144">
        <v>-367.56944088645798</v>
      </c>
      <c r="D144">
        <v>14.801712092036</v>
      </c>
      <c r="E144">
        <v>-345.17624386963899</v>
      </c>
      <c r="F144">
        <v>-341.04924145732798</v>
      </c>
      <c r="G144">
        <v>4.12700241231168</v>
      </c>
      <c r="H144">
        <v>-37.194909108855001</v>
      </c>
      <c r="I144">
        <v>-26.520199429130699</v>
      </c>
      <c r="J144">
        <v>10.6747096797243</v>
      </c>
      <c r="K144">
        <v>-0.89465452154953196</v>
      </c>
      <c r="L144">
        <v>-2.6739670288050799</v>
      </c>
      <c r="M144">
        <v>-0.35792030654934598</v>
      </c>
      <c r="N144">
        <v>-1.1897776603047401</v>
      </c>
      <c r="O144">
        <v>-0.52969374872099595</v>
      </c>
      <c r="P144">
        <v>-1.4770630440449199</v>
      </c>
      <c r="Q144">
        <v>-0.35807511749548199</v>
      </c>
      <c r="R144">
        <v>-1.1903592130610801</v>
      </c>
      <c r="S144">
        <v>-0.53076051294390303</v>
      </c>
      <c r="T144">
        <v>-1.47932569774423</v>
      </c>
    </row>
    <row r="145" spans="1:20" x14ac:dyDescent="0.25">
      <c r="A145" t="s">
        <v>143</v>
      </c>
      <c r="B145">
        <v>-380.81609202630102</v>
      </c>
      <c r="C145">
        <v>-366.44888910618499</v>
      </c>
      <c r="D145">
        <v>14.3672029201153</v>
      </c>
      <c r="E145">
        <v>-343.84108584815198</v>
      </c>
      <c r="F145">
        <v>-340.25899728186999</v>
      </c>
      <c r="G145">
        <v>3.5820885662821</v>
      </c>
      <c r="H145">
        <v>-36.975006178148803</v>
      </c>
      <c r="I145">
        <v>-26.189891824315499</v>
      </c>
      <c r="J145">
        <v>10.785114353833199</v>
      </c>
      <c r="K145">
        <v>-0.71622100288255897</v>
      </c>
      <c r="L145">
        <v>-2.11251612676404</v>
      </c>
      <c r="M145">
        <v>-0.412789522948798</v>
      </c>
      <c r="N145">
        <v>-1.28655962806809</v>
      </c>
      <c r="O145">
        <v>-0.29711900129700503</v>
      </c>
      <c r="P145">
        <v>-0.81818594317721005</v>
      </c>
      <c r="Q145">
        <v>-0.41304398738179399</v>
      </c>
      <c r="R145">
        <v>-1.2874983017391599</v>
      </c>
      <c r="S145">
        <v>-0.29797815163775099</v>
      </c>
      <c r="T145">
        <v>-0.82024148727995405</v>
      </c>
    </row>
    <row r="146" spans="1:20" x14ac:dyDescent="0.25">
      <c r="A146" t="s">
        <v>144</v>
      </c>
      <c r="B146">
        <v>-378.28987661201302</v>
      </c>
      <c r="C146">
        <v>-364.52625553010199</v>
      </c>
      <c r="D146">
        <v>13.7636210819116</v>
      </c>
      <c r="E146">
        <v>-342.42296007158899</v>
      </c>
      <c r="F146">
        <v>-339.07305785736298</v>
      </c>
      <c r="G146">
        <v>3.3499022142257</v>
      </c>
      <c r="H146">
        <v>-35.866916540424199</v>
      </c>
      <c r="I146">
        <v>-25.453197672738199</v>
      </c>
      <c r="J146">
        <v>10.413718867685899</v>
      </c>
      <c r="K146">
        <v>-0.71594664557344001</v>
      </c>
      <c r="L146">
        <v>-2.1122120051619202</v>
      </c>
      <c r="M146">
        <v>-0.41274727901457298</v>
      </c>
      <c r="N146">
        <v>-1.2864367600809801</v>
      </c>
      <c r="O146">
        <v>-0.29712092940430801</v>
      </c>
      <c r="P146">
        <v>-0.81819269707674502</v>
      </c>
      <c r="Q146">
        <v>-0.41300658575413202</v>
      </c>
      <c r="R146">
        <v>-1.2873774845938299</v>
      </c>
      <c r="S146">
        <v>-0.29793167306391799</v>
      </c>
      <c r="T146">
        <v>-0.82014829766172304</v>
      </c>
    </row>
    <row r="147" spans="1:20" x14ac:dyDescent="0.25">
      <c r="A147" t="s">
        <v>41</v>
      </c>
      <c r="B147">
        <v>-403.39948721752</v>
      </c>
      <c r="C147">
        <v>-385.23329934642101</v>
      </c>
      <c r="D147">
        <v>18.1661878710993</v>
      </c>
      <c r="E147">
        <v>-355.05211388122001</v>
      </c>
      <c r="F147">
        <v>-346.54013459392201</v>
      </c>
      <c r="G147">
        <v>8.5119792872982192</v>
      </c>
      <c r="H147">
        <v>-48.347373336299697</v>
      </c>
      <c r="I147">
        <v>-38.693164752498603</v>
      </c>
      <c r="J147">
        <v>9.65420858380112</v>
      </c>
      <c r="K147">
        <v>-0.50805090998162195</v>
      </c>
      <c r="L147">
        <v>-1.4951797926619601</v>
      </c>
      <c r="M147">
        <v>-0.41335978731058298</v>
      </c>
      <c r="N147">
        <v>-1.2900849713315301</v>
      </c>
      <c r="O147">
        <v>-8.6110468215102001E-2</v>
      </c>
      <c r="P147">
        <v>-0.19526093633237801</v>
      </c>
      <c r="Q147">
        <v>-0.41348222557089598</v>
      </c>
      <c r="R147">
        <v>-1.2904960059766799</v>
      </c>
      <c r="S147">
        <v>-8.6859979327152101E-2</v>
      </c>
      <c r="T147">
        <v>-0.197655045661811</v>
      </c>
    </row>
    <row r="148" spans="1:20" x14ac:dyDescent="0.25">
      <c r="A148" t="s">
        <v>42</v>
      </c>
      <c r="B148">
        <v>-394.73404286230902</v>
      </c>
      <c r="C148">
        <v>-380.686680820623</v>
      </c>
      <c r="D148">
        <v>14.047362041685901</v>
      </c>
      <c r="E148">
        <v>-362.11667864273699</v>
      </c>
      <c r="F148">
        <v>-355.26354118188999</v>
      </c>
      <c r="G148">
        <v>6.8531374608470097</v>
      </c>
      <c r="H148">
        <v>-32.617364219571598</v>
      </c>
      <c r="I148">
        <v>-25.4231396387327</v>
      </c>
      <c r="J148">
        <v>7.1942245808388998</v>
      </c>
      <c r="K148">
        <v>-0.50595839308659196</v>
      </c>
      <c r="L148">
        <v>-1.49218806636635</v>
      </c>
      <c r="M148">
        <v>-0.41361816004388502</v>
      </c>
      <c r="N148">
        <v>-1.2907335986455299</v>
      </c>
      <c r="O148">
        <v>-8.6110468215102001E-2</v>
      </c>
      <c r="P148">
        <v>-0.19526093633237801</v>
      </c>
      <c r="Q148">
        <v>-0.413680061570667</v>
      </c>
      <c r="R148">
        <v>-1.2909466968927099</v>
      </c>
      <c r="S148">
        <v>-8.6656276550840905E-2</v>
      </c>
      <c r="T148">
        <v>-0.197180263274849</v>
      </c>
    </row>
    <row r="149" spans="1:20" x14ac:dyDescent="0.25">
      <c r="A149" t="s">
        <v>43</v>
      </c>
      <c r="B149">
        <v>-395.23494181544498</v>
      </c>
      <c r="C149">
        <v>-379.35103374937501</v>
      </c>
      <c r="D149">
        <v>15.8839080660699</v>
      </c>
      <c r="E149">
        <v>-356.91290760442598</v>
      </c>
      <c r="F149">
        <v>-349.38448585783499</v>
      </c>
      <c r="G149">
        <v>7.5284217465906904</v>
      </c>
      <c r="H149">
        <v>-38.322034211018298</v>
      </c>
      <c r="I149">
        <v>-29.966547891539101</v>
      </c>
      <c r="J149">
        <v>8.3554863194791995</v>
      </c>
      <c r="K149">
        <v>-0.50679690483972095</v>
      </c>
      <c r="L149">
        <v>-1.4932073134071999</v>
      </c>
      <c r="M149">
        <v>-0.41349033481620201</v>
      </c>
      <c r="N149">
        <v>-1.29054638891767</v>
      </c>
      <c r="O149">
        <v>-8.6110468215221697E-2</v>
      </c>
      <c r="P149">
        <v>-0.19526093633248201</v>
      </c>
      <c r="Q149">
        <v>-0.413568948076455</v>
      </c>
      <c r="R149">
        <v>-1.29084742344059</v>
      </c>
      <c r="S149">
        <v>-8.6763369235323295E-2</v>
      </c>
      <c r="T149">
        <v>-0.197410823757635</v>
      </c>
    </row>
    <row r="150" spans="1:20" x14ac:dyDescent="0.25">
      <c r="A150" t="s">
        <v>44</v>
      </c>
      <c r="B150">
        <v>-410.75519908124801</v>
      </c>
      <c r="C150">
        <v>-392.11604131924298</v>
      </c>
      <c r="D150">
        <v>18.639157762004501</v>
      </c>
      <c r="E150">
        <v>-361.13757355430897</v>
      </c>
      <c r="F150">
        <v>-352.705228077242</v>
      </c>
      <c r="G150">
        <v>8.4323454770663808</v>
      </c>
      <c r="H150">
        <v>-49.617625526939101</v>
      </c>
      <c r="I150">
        <v>-39.410813242000899</v>
      </c>
      <c r="J150">
        <v>10.206812284938101</v>
      </c>
      <c r="K150">
        <v>-0.50826927285317602</v>
      </c>
      <c r="L150">
        <v>-1.49555111968747</v>
      </c>
      <c r="M150">
        <v>-0.41339771049735402</v>
      </c>
      <c r="N150">
        <v>-1.2901529246010801</v>
      </c>
      <c r="O150">
        <v>-8.6110468215102001E-2</v>
      </c>
      <c r="P150">
        <v>-0.19526093633237801</v>
      </c>
      <c r="Q150">
        <v>-0.41353600468468099</v>
      </c>
      <c r="R150">
        <v>-1.29061965709379</v>
      </c>
      <c r="S150">
        <v>-8.6890042680947896E-2</v>
      </c>
      <c r="T150">
        <v>-0.19776390413817599</v>
      </c>
    </row>
    <row r="151" spans="1:20" x14ac:dyDescent="0.25">
      <c r="A151" t="s">
        <v>145</v>
      </c>
      <c r="B151">
        <v>-425.15067011777001</v>
      </c>
      <c r="C151">
        <v>-400.72853455086602</v>
      </c>
      <c r="D151">
        <v>24.422135566904</v>
      </c>
      <c r="E151">
        <v>-382.18268758026102</v>
      </c>
      <c r="F151">
        <v>-369.31535773439202</v>
      </c>
      <c r="G151">
        <v>12.8673298458693</v>
      </c>
      <c r="H151">
        <v>-42.967982537508902</v>
      </c>
      <c r="I151">
        <v>-31.413176816474198</v>
      </c>
      <c r="J151">
        <v>11.554805721034599</v>
      </c>
      <c r="K151">
        <v>-0.46990095024325002</v>
      </c>
      <c r="L151">
        <v>-1.4443784540971401</v>
      </c>
      <c r="M151">
        <v>-0.41330759471614997</v>
      </c>
      <c r="N151">
        <v>-1.28999250386742</v>
      </c>
      <c r="O151">
        <v>-4.9162255668979297E-2</v>
      </c>
      <c r="P151">
        <v>-0.14545141210166901</v>
      </c>
      <c r="Q151">
        <v>-0.413404881000974</v>
      </c>
      <c r="R151">
        <v>-1.2903150461286199</v>
      </c>
      <c r="S151">
        <v>-5.0133208253269002E-2</v>
      </c>
      <c r="T151">
        <v>-0.14846162343796801</v>
      </c>
    </row>
    <row r="152" spans="1:20" x14ac:dyDescent="0.25">
      <c r="A152" t="s">
        <v>146</v>
      </c>
      <c r="B152">
        <v>-424.16333998228998</v>
      </c>
      <c r="C152">
        <v>-405.00180090769697</v>
      </c>
      <c r="D152">
        <v>19.1615390745932</v>
      </c>
      <c r="E152">
        <v>-392.67472343008399</v>
      </c>
      <c r="F152">
        <v>-382.61246087462598</v>
      </c>
      <c r="G152">
        <v>10.062262555458499</v>
      </c>
      <c r="H152">
        <v>-31.488616552206</v>
      </c>
      <c r="I152">
        <v>-22.389340033071399</v>
      </c>
      <c r="J152">
        <v>9.0992765191346408</v>
      </c>
      <c r="K152">
        <v>-0.46877255460508399</v>
      </c>
      <c r="L152">
        <v>-1.4424887268890101</v>
      </c>
      <c r="M152">
        <v>-0.41370073430778798</v>
      </c>
      <c r="N152">
        <v>-1.2909535004230199</v>
      </c>
      <c r="O152">
        <v>-4.9162255668995798E-2</v>
      </c>
      <c r="P152">
        <v>-0.14545141210170601</v>
      </c>
      <c r="Q152">
        <v>-0.41375168936575002</v>
      </c>
      <c r="R152">
        <v>-1.2911382469325701</v>
      </c>
      <c r="S152">
        <v>-4.9897451765129497E-2</v>
      </c>
      <c r="T152">
        <v>-0.14794624535380499</v>
      </c>
    </row>
    <row r="153" spans="1:20" x14ac:dyDescent="0.25">
      <c r="A153" t="s">
        <v>147</v>
      </c>
      <c r="B153">
        <v>-423.54325992046898</v>
      </c>
      <c r="C153">
        <v>-401.77163943500898</v>
      </c>
      <c r="D153">
        <v>21.771620485460499</v>
      </c>
      <c r="E153">
        <v>-387.23713144819402</v>
      </c>
      <c r="F153">
        <v>-375.83295803293902</v>
      </c>
      <c r="G153">
        <v>11.404173415255</v>
      </c>
      <c r="H153">
        <v>-36.3061284722748</v>
      </c>
      <c r="I153">
        <v>-25.9386814020693</v>
      </c>
      <c r="J153">
        <v>10.367447070205399</v>
      </c>
      <c r="K153">
        <v>-0.46942480608841203</v>
      </c>
      <c r="L153">
        <v>-1.4432780782707</v>
      </c>
      <c r="M153">
        <v>-0.41355377058760001</v>
      </c>
      <c r="N153">
        <v>-1.2907071738726801</v>
      </c>
      <c r="O153">
        <v>-4.9162255669007497E-2</v>
      </c>
      <c r="P153">
        <v>-0.14545141210172599</v>
      </c>
      <c r="Q153">
        <v>-0.413615159561114</v>
      </c>
      <c r="R153">
        <v>-1.2909505559512999</v>
      </c>
      <c r="S153">
        <v>-5.00363227956553E-2</v>
      </c>
      <c r="T153">
        <v>-0.14822132542551</v>
      </c>
    </row>
    <row r="154" spans="1:20" x14ac:dyDescent="0.25">
      <c r="A154" t="s">
        <v>148</v>
      </c>
      <c r="B154">
        <v>-431.92545355603698</v>
      </c>
      <c r="C154">
        <v>-407.108188870731</v>
      </c>
      <c r="D154">
        <v>24.817264685305499</v>
      </c>
      <c r="E154">
        <v>-388.21678957864799</v>
      </c>
      <c r="F154">
        <v>-375.43333441703101</v>
      </c>
      <c r="G154">
        <v>12.7834551616168</v>
      </c>
      <c r="H154">
        <v>-43.708663977388298</v>
      </c>
      <c r="I154">
        <v>-31.674854453699599</v>
      </c>
      <c r="J154">
        <v>12.033809523688699</v>
      </c>
      <c r="K154">
        <v>-0.46996561041794999</v>
      </c>
      <c r="L154">
        <v>-1.44463327250966</v>
      </c>
      <c r="M154">
        <v>-0.41332217601336602</v>
      </c>
      <c r="N154">
        <v>-1.29001529053441</v>
      </c>
      <c r="O154">
        <v>-4.9162255668965399E-2</v>
      </c>
      <c r="P154">
        <v>-0.14545141210162699</v>
      </c>
      <c r="Q154">
        <v>-0.41343543349482798</v>
      </c>
      <c r="R154">
        <v>-1.2903933980776101</v>
      </c>
      <c r="S154">
        <v>-5.0153816637021599E-2</v>
      </c>
      <c r="T154">
        <v>-0.14855192146351701</v>
      </c>
    </row>
    <row r="155" spans="1:20" x14ac:dyDescent="0.25">
      <c r="A155" t="s">
        <v>149</v>
      </c>
      <c r="B155">
        <v>-373.10210667511399</v>
      </c>
      <c r="C155">
        <v>-360.78635491590001</v>
      </c>
      <c r="D155">
        <v>12.3157517592132</v>
      </c>
      <c r="E155">
        <v>-307.63812330046102</v>
      </c>
      <c r="F155">
        <v>-304.62468661309902</v>
      </c>
      <c r="G155">
        <v>3.0134366873613501</v>
      </c>
      <c r="H155">
        <v>-65.463983374652997</v>
      </c>
      <c r="I155">
        <v>-56.161668302801097</v>
      </c>
      <c r="J155">
        <v>9.3023150718518899</v>
      </c>
      <c r="K155">
        <v>-0.66138434002282098</v>
      </c>
      <c r="L155">
        <v>-1.9496833894100001</v>
      </c>
      <c r="M155">
        <v>-0.41274468538291098</v>
      </c>
      <c r="N155">
        <v>-1.2866717074685201</v>
      </c>
      <c r="O155">
        <v>-0.23713658771618901</v>
      </c>
      <c r="P155">
        <v>-0.64958083785628595</v>
      </c>
      <c r="Q155">
        <v>-0.413010474431041</v>
      </c>
      <c r="R155">
        <v>-1.2875912203836299</v>
      </c>
      <c r="S155">
        <v>-0.23780491636478099</v>
      </c>
      <c r="T155">
        <v>-0.65127027144193395</v>
      </c>
    </row>
    <row r="156" spans="1:20" x14ac:dyDescent="0.25">
      <c r="A156" t="s">
        <v>150</v>
      </c>
      <c r="B156">
        <v>-380.80778212421802</v>
      </c>
      <c r="C156">
        <v>-367.69162183072098</v>
      </c>
      <c r="D156">
        <v>13.116160293497099</v>
      </c>
      <c r="E156">
        <v>-311.90387627033601</v>
      </c>
      <c r="F156">
        <v>-308.70448728416602</v>
      </c>
      <c r="G156">
        <v>3.19938898616941</v>
      </c>
      <c r="H156">
        <v>-68.903905853882193</v>
      </c>
      <c r="I156">
        <v>-58.987134546554401</v>
      </c>
      <c r="J156">
        <v>9.9167713073277799</v>
      </c>
      <c r="K156">
        <v>-0.66216097215891101</v>
      </c>
      <c r="L156">
        <v>-1.95026611529586</v>
      </c>
      <c r="M156">
        <v>-0.41281602759925801</v>
      </c>
      <c r="N156">
        <v>-1.2867468815054901</v>
      </c>
      <c r="O156">
        <v>-0.23715574590403399</v>
      </c>
      <c r="P156">
        <v>-0.64946432433643797</v>
      </c>
      <c r="Q156">
        <v>-0.41309938882203101</v>
      </c>
      <c r="R156">
        <v>-1.2877548869890201</v>
      </c>
      <c r="S156">
        <v>-0.23785981870914899</v>
      </c>
      <c r="T156">
        <v>-0.65124598301340197</v>
      </c>
    </row>
    <row r="157" spans="1:20" x14ac:dyDescent="0.25">
      <c r="A157" t="s">
        <v>151</v>
      </c>
      <c r="B157">
        <v>-369.83969407127302</v>
      </c>
      <c r="C157">
        <v>-357.97583235497098</v>
      </c>
      <c r="D157">
        <v>11.863861716302701</v>
      </c>
      <c r="E157">
        <v>-305.50899964810299</v>
      </c>
      <c r="F157">
        <v>-302.68004833962101</v>
      </c>
      <c r="G157">
        <v>2.8289513084825102</v>
      </c>
      <c r="H157">
        <v>-64.3306944231703</v>
      </c>
      <c r="I157">
        <v>-55.295784015350002</v>
      </c>
      <c r="J157">
        <v>9.0349104078202291</v>
      </c>
      <c r="K157">
        <v>-0.66085072209261297</v>
      </c>
      <c r="L157">
        <v>-1.9491842352562401</v>
      </c>
      <c r="M157">
        <v>-0.41256205770985399</v>
      </c>
      <c r="N157">
        <v>-1.2864003844679599</v>
      </c>
      <c r="O157">
        <v>-0.23710831077740899</v>
      </c>
      <c r="P157">
        <v>-0.64946194028649795</v>
      </c>
      <c r="Q157">
        <v>-0.41281299857507497</v>
      </c>
      <c r="R157">
        <v>-1.28731513805543</v>
      </c>
      <c r="S157">
        <v>-0.237748747372696</v>
      </c>
      <c r="T157">
        <v>-0.65109702439334805</v>
      </c>
    </row>
    <row r="158" spans="1:20" x14ac:dyDescent="0.25">
      <c r="A158" t="s">
        <v>152</v>
      </c>
      <c r="B158">
        <v>-429.45558803060499</v>
      </c>
      <c r="C158">
        <v>-408.299339001742</v>
      </c>
      <c r="D158">
        <v>21.156249028863002</v>
      </c>
      <c r="E158">
        <v>-373.45191047343502</v>
      </c>
      <c r="F158">
        <v>-367.41823658298</v>
      </c>
      <c r="G158">
        <v>6.0336738904546499</v>
      </c>
      <c r="H158">
        <v>-56.003677557170398</v>
      </c>
      <c r="I158">
        <v>-40.881102418761998</v>
      </c>
      <c r="J158">
        <v>15.122575138408401</v>
      </c>
      <c r="K158">
        <v>-0.70714580984178899</v>
      </c>
      <c r="L158">
        <v>-2.0927267460440802</v>
      </c>
      <c r="M158">
        <v>-0.41308523832685601</v>
      </c>
      <c r="N158">
        <v>-1.2870553619129399</v>
      </c>
      <c r="O158">
        <v>-0.283922072860462</v>
      </c>
      <c r="P158">
        <v>-0.79447921146457501</v>
      </c>
      <c r="Q158">
        <v>-0.41334258938457302</v>
      </c>
      <c r="R158">
        <v>-1.28798583234329</v>
      </c>
      <c r="S158">
        <v>-0.28536378729075002</v>
      </c>
      <c r="T158">
        <v>-0.797609559426808</v>
      </c>
    </row>
    <row r="159" spans="1:20" x14ac:dyDescent="0.25">
      <c r="A159" t="s">
        <v>153</v>
      </c>
      <c r="B159">
        <v>-416.455471095814</v>
      </c>
      <c r="C159">
        <v>-397.58342083954801</v>
      </c>
      <c r="D159">
        <v>18.872050256265901</v>
      </c>
      <c r="E159">
        <v>-368.24415240659999</v>
      </c>
      <c r="F159">
        <v>-362.98091003386003</v>
      </c>
      <c r="G159">
        <v>5.2632423727406596</v>
      </c>
      <c r="H159">
        <v>-48.211318689213499</v>
      </c>
      <c r="I159">
        <v>-34.602510805688198</v>
      </c>
      <c r="J159">
        <v>13.6088078835252</v>
      </c>
      <c r="K159">
        <v>-0.70518096785472895</v>
      </c>
      <c r="L159">
        <v>-2.0906639425943299</v>
      </c>
      <c r="M159">
        <v>-0.41263332446787299</v>
      </c>
      <c r="N159">
        <v>-1.28639142143953</v>
      </c>
      <c r="O159">
        <v>-0.28393253500510701</v>
      </c>
      <c r="P159">
        <v>-0.79452491055560104</v>
      </c>
      <c r="Q159">
        <v>-0.41285327564294899</v>
      </c>
      <c r="R159">
        <v>-1.28719017053496</v>
      </c>
      <c r="S159">
        <v>-0.28525235139550098</v>
      </c>
      <c r="T159">
        <v>-0.797369714357125</v>
      </c>
    </row>
    <row r="160" spans="1:20" x14ac:dyDescent="0.25">
      <c r="A160" t="s">
        <v>154</v>
      </c>
      <c r="B160">
        <v>-361.81121310571899</v>
      </c>
      <c r="C160">
        <v>-344.89332910691598</v>
      </c>
      <c r="D160">
        <v>16.917883998802601</v>
      </c>
      <c r="E160">
        <v>-318.385052512345</v>
      </c>
      <c r="F160">
        <v>-314.50509522593802</v>
      </c>
      <c r="G160">
        <v>3.8799572864072398</v>
      </c>
      <c r="H160">
        <v>-43.426160593373098</v>
      </c>
      <c r="I160">
        <v>-30.388233880977701</v>
      </c>
      <c r="J160">
        <v>13.0379267123954</v>
      </c>
      <c r="K160">
        <v>-0.87234767366356503</v>
      </c>
      <c r="L160">
        <v>-2.5308216537872998</v>
      </c>
      <c r="M160">
        <v>-0.41275933922145203</v>
      </c>
      <c r="N160">
        <v>-1.2865715331836201</v>
      </c>
      <c r="O160">
        <v>-0.452191175890091</v>
      </c>
      <c r="P160">
        <v>-1.23510713039144</v>
      </c>
      <c r="Q160">
        <v>-0.41299913094666502</v>
      </c>
      <c r="R160">
        <v>-1.28746309512651</v>
      </c>
      <c r="S160">
        <v>-0.45339625136407102</v>
      </c>
      <c r="T160">
        <v>-1.2377365845897701</v>
      </c>
    </row>
    <row r="161" spans="1:20" x14ac:dyDescent="0.25">
      <c r="A161" t="s">
        <v>155</v>
      </c>
      <c r="B161">
        <v>-349.83501267532603</v>
      </c>
      <c r="C161">
        <v>-335.61811704830302</v>
      </c>
      <c r="D161">
        <v>14.2168956270236</v>
      </c>
      <c r="E161">
        <v>-312.872214779035</v>
      </c>
      <c r="F161">
        <v>-309.57482051080302</v>
      </c>
      <c r="G161">
        <v>3.2973942682318</v>
      </c>
      <c r="H161">
        <v>-36.962797896291399</v>
      </c>
      <c r="I161">
        <v>-26.043296537499501</v>
      </c>
      <c r="J161">
        <v>10.9195013587918</v>
      </c>
      <c r="K161">
        <v>-0.87086965774330405</v>
      </c>
      <c r="L161">
        <v>-2.52913292027384</v>
      </c>
      <c r="M161">
        <v>-0.41248699417517998</v>
      </c>
      <c r="N161">
        <v>-1.2861238981812799</v>
      </c>
      <c r="O161">
        <v>-0.45219396559039698</v>
      </c>
      <c r="P161">
        <v>-1.23511933580876</v>
      </c>
      <c r="Q161">
        <v>-0.41268382453079699</v>
      </c>
      <c r="R161">
        <v>-1.28685781176201</v>
      </c>
      <c r="S161">
        <v>-0.45320736993509902</v>
      </c>
      <c r="T161">
        <v>-1.2373342053744101</v>
      </c>
    </row>
    <row r="162" spans="1:20" x14ac:dyDescent="0.25">
      <c r="A162" t="s">
        <v>156</v>
      </c>
      <c r="B162">
        <v>-418.82845895126798</v>
      </c>
      <c r="C162">
        <v>-398.09197106174003</v>
      </c>
      <c r="D162">
        <v>20.7364878895274</v>
      </c>
      <c r="E162">
        <v>-362.04613089942302</v>
      </c>
      <c r="F162">
        <v>-356.49225212412102</v>
      </c>
      <c r="G162">
        <v>5.5538787753024099</v>
      </c>
      <c r="H162">
        <v>-56.782328051844601</v>
      </c>
      <c r="I162">
        <v>-41.5997189376195</v>
      </c>
      <c r="J162">
        <v>15.182609114225</v>
      </c>
      <c r="K162">
        <v>-0.95323862391116299</v>
      </c>
      <c r="L162">
        <v>-2.7750159796326899</v>
      </c>
      <c r="M162">
        <v>-0.41304171374464799</v>
      </c>
      <c r="N162">
        <v>-1.2870029920202199</v>
      </c>
      <c r="O162">
        <v>-0.52989167670627602</v>
      </c>
      <c r="P162">
        <v>-1.4766909774799299</v>
      </c>
      <c r="Q162">
        <v>-0.41332834387919198</v>
      </c>
      <c r="R162">
        <v>-1.28803994487747</v>
      </c>
      <c r="S162">
        <v>-0.53128980834524697</v>
      </c>
      <c r="T162">
        <v>-1.4797520124423</v>
      </c>
    </row>
    <row r="163" spans="1:20" x14ac:dyDescent="0.25">
      <c r="A163" t="s">
        <v>157</v>
      </c>
      <c r="B163">
        <v>-414.84717226518597</v>
      </c>
      <c r="C163">
        <v>-395.68662299660002</v>
      </c>
      <c r="D163">
        <v>19.160549268585299</v>
      </c>
      <c r="E163">
        <v>-362.258854470296</v>
      </c>
      <c r="F163">
        <v>-357.21080871970298</v>
      </c>
      <c r="G163">
        <v>5.0480457505935696</v>
      </c>
      <c r="H163">
        <v>-52.588317794889299</v>
      </c>
      <c r="I163">
        <v>-38.475814276897502</v>
      </c>
      <c r="J163">
        <v>14.1125035179917</v>
      </c>
      <c r="K163">
        <v>-0.95247298898222799</v>
      </c>
      <c r="L163">
        <v>-2.7740332853304199</v>
      </c>
      <c r="M163">
        <v>-0.41300726144253902</v>
      </c>
      <c r="N163">
        <v>-1.2868767372414101</v>
      </c>
      <c r="O163">
        <v>-0.52989505082725996</v>
      </c>
      <c r="P163">
        <v>-1.4766973951340701</v>
      </c>
      <c r="Q163">
        <v>-0.41328885185145398</v>
      </c>
      <c r="R163">
        <v>-1.2878700468176401</v>
      </c>
      <c r="S163">
        <v>-0.53118133964327596</v>
      </c>
      <c r="T163">
        <v>-1.47951137428072</v>
      </c>
    </row>
    <row r="164" spans="1:20" x14ac:dyDescent="0.25">
      <c r="A164" t="s">
        <v>158</v>
      </c>
      <c r="B164">
        <v>-369.07444628054702</v>
      </c>
      <c r="C164">
        <v>-357.10422651263099</v>
      </c>
      <c r="D164">
        <v>11.9702197679159</v>
      </c>
      <c r="E164">
        <v>-335.28442953815198</v>
      </c>
      <c r="F164">
        <v>-332.28246161584502</v>
      </c>
      <c r="G164">
        <v>3.00196792230722</v>
      </c>
      <c r="H164">
        <v>-33.790016742394897</v>
      </c>
      <c r="I164">
        <v>-24.821764896786199</v>
      </c>
      <c r="J164">
        <v>8.9682518456087301</v>
      </c>
      <c r="K164">
        <v>-0.69947512799341405</v>
      </c>
      <c r="L164">
        <v>-2.14366326267477</v>
      </c>
      <c r="M164">
        <v>-0.39655333574623902</v>
      </c>
      <c r="N164">
        <v>-1.3191324721797</v>
      </c>
      <c r="O164">
        <v>-0.29697630849673301</v>
      </c>
      <c r="P164">
        <v>-0.817606338331197</v>
      </c>
      <c r="Q164">
        <v>-0.39672660415671201</v>
      </c>
      <c r="R164">
        <v>-1.3198038957998</v>
      </c>
      <c r="S164">
        <v>-0.29773789959647101</v>
      </c>
      <c r="T164">
        <v>-0.81941588145859401</v>
      </c>
    </row>
    <row r="165" spans="1:20" x14ac:dyDescent="0.25">
      <c r="A165" t="s">
        <v>159</v>
      </c>
      <c r="B165">
        <v>-352.659292938438</v>
      </c>
      <c r="C165">
        <v>-341.90705927350001</v>
      </c>
      <c r="D165">
        <v>10.7522336649384</v>
      </c>
      <c r="E165">
        <v>-321.55932166848299</v>
      </c>
      <c r="F165">
        <v>-318.73293021930698</v>
      </c>
      <c r="G165">
        <v>2.8263914491753801</v>
      </c>
      <c r="H165">
        <v>-31.099971269955098</v>
      </c>
      <c r="I165">
        <v>-23.1741290541921</v>
      </c>
      <c r="J165">
        <v>7.9258422157630202</v>
      </c>
      <c r="K165">
        <v>-0.69917670117461395</v>
      </c>
      <c r="L165">
        <v>-2.1432480181909401</v>
      </c>
      <c r="M165">
        <v>-0.39668517476000298</v>
      </c>
      <c r="N165">
        <v>-1.3192914266098501</v>
      </c>
      <c r="O165">
        <v>-0.29697920633407099</v>
      </c>
      <c r="P165">
        <v>-0.81762355981602397</v>
      </c>
      <c r="Q165">
        <v>-0.39682670759087102</v>
      </c>
      <c r="R165">
        <v>-1.31983995457459</v>
      </c>
      <c r="S165">
        <v>-0.29766914125135802</v>
      </c>
      <c r="T165">
        <v>-0.81926235755592902</v>
      </c>
    </row>
    <row r="166" spans="1:20" x14ac:dyDescent="0.25">
      <c r="A166" t="s">
        <v>160</v>
      </c>
      <c r="B166">
        <v>-359.37094866752199</v>
      </c>
      <c r="C166">
        <v>-348.99307527450298</v>
      </c>
      <c r="D166">
        <v>10.377873393019</v>
      </c>
      <c r="E166">
        <v>-328.58931548734301</v>
      </c>
      <c r="F166">
        <v>-325.91434716428</v>
      </c>
      <c r="G166">
        <v>2.6749683230630401</v>
      </c>
      <c r="H166">
        <v>-30.781633180179099</v>
      </c>
      <c r="I166">
        <v>-23.078728110223199</v>
      </c>
      <c r="J166">
        <v>7.7029050699559498</v>
      </c>
      <c r="K166">
        <v>-0.69905258969859596</v>
      </c>
      <c r="L166">
        <v>-2.1431328827204799</v>
      </c>
      <c r="M166">
        <v>-0.39659979968699699</v>
      </c>
      <c r="N166">
        <v>-1.3192598613100499</v>
      </c>
      <c r="O166">
        <v>-0.29698011154432902</v>
      </c>
      <c r="P166">
        <v>-0.81762159659041</v>
      </c>
      <c r="Q166">
        <v>-0.39674278450203998</v>
      </c>
      <c r="R166">
        <v>-1.3197758911645801</v>
      </c>
      <c r="S166">
        <v>-0.29765578640947399</v>
      </c>
      <c r="T166">
        <v>-0.81922078824551303</v>
      </c>
    </row>
    <row r="167" spans="1:20" x14ac:dyDescent="0.25">
      <c r="A167" t="s">
        <v>45</v>
      </c>
      <c r="B167">
        <v>-392.448080037588</v>
      </c>
      <c r="C167">
        <v>-377.01706279570499</v>
      </c>
      <c r="D167">
        <v>15.4310172418825</v>
      </c>
      <c r="E167">
        <v>-345.125238478928</v>
      </c>
      <c r="F167">
        <v>-337.77177600697303</v>
      </c>
      <c r="G167">
        <v>7.3534624719553197</v>
      </c>
      <c r="H167">
        <v>-47.322841558659697</v>
      </c>
      <c r="I167">
        <v>-39.2452867887324</v>
      </c>
      <c r="J167">
        <v>8.0775547699272501</v>
      </c>
      <c r="K167">
        <v>-0.49139131313947199</v>
      </c>
      <c r="L167">
        <v>-1.52436915824674</v>
      </c>
      <c r="M167">
        <v>-0.39681142231272098</v>
      </c>
      <c r="N167">
        <v>-1.3195533285641901</v>
      </c>
      <c r="O167">
        <v>-8.6110468215102001E-2</v>
      </c>
      <c r="P167">
        <v>-0.19526093633237801</v>
      </c>
      <c r="Q167">
        <v>-0.39689012783811101</v>
      </c>
      <c r="R167">
        <v>-1.3198338163229999</v>
      </c>
      <c r="S167">
        <v>-8.6750516731741903E-2</v>
      </c>
      <c r="T167">
        <v>-0.19733827223807701</v>
      </c>
    </row>
    <row r="168" spans="1:20" x14ac:dyDescent="0.25">
      <c r="A168" t="s">
        <v>46</v>
      </c>
      <c r="B168">
        <v>-374.09587638309102</v>
      </c>
      <c r="C168">
        <v>-359.39904895213903</v>
      </c>
      <c r="D168">
        <v>14.6968274309516</v>
      </c>
      <c r="E168">
        <v>-329.82457205660501</v>
      </c>
      <c r="F168">
        <v>-322.69548532455798</v>
      </c>
      <c r="G168">
        <v>7.1290867320472504</v>
      </c>
      <c r="H168">
        <v>-44.271304326485399</v>
      </c>
      <c r="I168">
        <v>-36.703563627580998</v>
      </c>
      <c r="J168">
        <v>7.5677406989044202</v>
      </c>
      <c r="K168">
        <v>-0.490740953291257</v>
      </c>
      <c r="L168">
        <v>-1.5238406710432799</v>
      </c>
      <c r="M168">
        <v>-0.39674289174064697</v>
      </c>
      <c r="N168">
        <v>-1.3196052810732599</v>
      </c>
      <c r="O168">
        <v>-8.6110468215446295E-2</v>
      </c>
      <c r="P168">
        <v>-0.19526093633285899</v>
      </c>
      <c r="Q168">
        <v>-0.39680905155859197</v>
      </c>
      <c r="R168">
        <v>-1.31985695324029</v>
      </c>
      <c r="S168">
        <v>-8.6705737483480705E-2</v>
      </c>
      <c r="T168">
        <v>-0.197230234888503</v>
      </c>
    </row>
    <row r="169" spans="1:20" x14ac:dyDescent="0.25">
      <c r="A169" t="s">
        <v>47</v>
      </c>
      <c r="B169">
        <v>-384.43406937784999</v>
      </c>
      <c r="C169">
        <v>-370.341137229136</v>
      </c>
      <c r="D169">
        <v>14.092932148714199</v>
      </c>
      <c r="E169">
        <v>-339.943294695649</v>
      </c>
      <c r="F169">
        <v>-333.195794071867</v>
      </c>
      <c r="G169">
        <v>6.74750062378265</v>
      </c>
      <c r="H169">
        <v>-44.490774682200801</v>
      </c>
      <c r="I169">
        <v>-37.145343157269203</v>
      </c>
      <c r="J169">
        <v>7.3454315249316302</v>
      </c>
      <c r="K169">
        <v>-0.49086446413459001</v>
      </c>
      <c r="L169">
        <v>-1.5238764552375901</v>
      </c>
      <c r="M169">
        <v>-0.39679223373246802</v>
      </c>
      <c r="N169">
        <v>-1.3196316422873899</v>
      </c>
      <c r="O169">
        <v>-8.6110468215221697E-2</v>
      </c>
      <c r="P169">
        <v>-0.19526093633248201</v>
      </c>
      <c r="Q169">
        <v>-0.39685664889601502</v>
      </c>
      <c r="R169">
        <v>-1.3198573648260501</v>
      </c>
      <c r="S169">
        <v>-8.6685378649646802E-2</v>
      </c>
      <c r="T169">
        <v>-0.19719361492339499</v>
      </c>
    </row>
    <row r="170" spans="1:20" x14ac:dyDescent="0.25">
      <c r="A170" t="s">
        <v>0</v>
      </c>
      <c r="B170">
        <v>-416.004129638282</v>
      </c>
      <c r="C170">
        <v>-395.39870094641498</v>
      </c>
      <c r="D170">
        <v>20.605428691867399</v>
      </c>
      <c r="E170">
        <v>-372.366858861612</v>
      </c>
      <c r="F170">
        <v>-361.55808597831498</v>
      </c>
      <c r="G170">
        <v>10.8087728832973</v>
      </c>
      <c r="H170">
        <v>-43.637270776669801</v>
      </c>
      <c r="I170">
        <v>-33.840614968099601</v>
      </c>
      <c r="J170">
        <v>9.7966558085701294</v>
      </c>
      <c r="K170">
        <v>-0.45360502625822702</v>
      </c>
      <c r="L170">
        <v>-1.4740180590511101</v>
      </c>
      <c r="M170">
        <v>-0.39681372532197301</v>
      </c>
      <c r="N170">
        <v>-1.31957513583651</v>
      </c>
      <c r="O170">
        <v>-4.9162255668980401E-2</v>
      </c>
      <c r="P170">
        <v>-0.14545141210165199</v>
      </c>
      <c r="Q170">
        <v>-0.39687280936284502</v>
      </c>
      <c r="R170">
        <v>-1.3197835761356</v>
      </c>
      <c r="S170">
        <v>-5.0019142913314697E-2</v>
      </c>
      <c r="T170">
        <v>-0.148058349139784</v>
      </c>
    </row>
    <row r="171" spans="1:20" x14ac:dyDescent="0.25">
      <c r="A171" t="s">
        <v>1</v>
      </c>
      <c r="B171">
        <v>-400.15823711961502</v>
      </c>
      <c r="C171">
        <v>-380.426631729669</v>
      </c>
      <c r="D171">
        <v>19.731605389946001</v>
      </c>
      <c r="E171">
        <v>-357.77459717740902</v>
      </c>
      <c r="F171">
        <v>-347.472762254153</v>
      </c>
      <c r="G171">
        <v>10.3018349232559</v>
      </c>
      <c r="H171">
        <v>-42.383639942205903</v>
      </c>
      <c r="I171">
        <v>-32.953869475515802</v>
      </c>
      <c r="J171">
        <v>9.4297704666901208</v>
      </c>
      <c r="K171">
        <v>-0.45334007912651703</v>
      </c>
      <c r="L171">
        <v>-1.4738955792909001</v>
      </c>
      <c r="M171">
        <v>-0.39674952068045</v>
      </c>
      <c r="N171">
        <v>-1.3197293962880901</v>
      </c>
      <c r="O171">
        <v>-4.9162255668979297E-2</v>
      </c>
      <c r="P171">
        <v>-0.14545141210166901</v>
      </c>
      <c r="Q171">
        <v>-0.39680209460851801</v>
      </c>
      <c r="R171">
        <v>-1.3199162943117499</v>
      </c>
      <c r="S171">
        <v>-4.9984354733030499E-2</v>
      </c>
      <c r="T171">
        <v>-0.14798145048081199</v>
      </c>
    </row>
    <row r="172" spans="1:20" x14ac:dyDescent="0.25">
      <c r="A172" t="s">
        <v>2</v>
      </c>
      <c r="B172">
        <v>-408.92117048538603</v>
      </c>
      <c r="C172">
        <v>-389.95848849750098</v>
      </c>
      <c r="D172">
        <v>18.962681987885102</v>
      </c>
      <c r="E172">
        <v>-367.37410911824099</v>
      </c>
      <c r="F172">
        <v>-357.49843240600899</v>
      </c>
      <c r="G172">
        <v>9.8756767122318792</v>
      </c>
      <c r="H172">
        <v>-41.547061367144799</v>
      </c>
      <c r="I172">
        <v>-32.460056091491502</v>
      </c>
      <c r="J172">
        <v>9.0870052756532207</v>
      </c>
      <c r="K172">
        <v>-0.45322722850842101</v>
      </c>
      <c r="L172">
        <v>-1.4736688965273399</v>
      </c>
      <c r="M172">
        <v>-0.39680336005176398</v>
      </c>
      <c r="N172">
        <v>-1.3196546594427101</v>
      </c>
      <c r="O172">
        <v>-4.9162255668987499E-2</v>
      </c>
      <c r="P172">
        <v>-0.14545141210166401</v>
      </c>
      <c r="Q172">
        <v>-0.39685115613897798</v>
      </c>
      <c r="R172">
        <v>-1.3198218485396001</v>
      </c>
      <c r="S172">
        <v>-4.9950353706426497E-2</v>
      </c>
      <c r="T172">
        <v>-0.147909385926485</v>
      </c>
    </row>
    <row r="173" spans="1:20" x14ac:dyDescent="0.25">
      <c r="A173" t="s">
        <v>3</v>
      </c>
      <c r="B173">
        <v>-347.94808752066803</v>
      </c>
      <c r="C173">
        <v>-339.35234964284803</v>
      </c>
      <c r="D173">
        <v>8.5957378778203299</v>
      </c>
      <c r="E173">
        <v>-304.103185757782</v>
      </c>
      <c r="F173">
        <v>-302.05142935123803</v>
      </c>
      <c r="G173">
        <v>2.0517564065444698</v>
      </c>
      <c r="H173">
        <v>-43.844901762885897</v>
      </c>
      <c r="I173">
        <v>-37.300920291609998</v>
      </c>
      <c r="J173">
        <v>6.5439814712758499</v>
      </c>
      <c r="K173">
        <v>-0.63934049359827705</v>
      </c>
      <c r="L173">
        <v>-1.97201323888555</v>
      </c>
      <c r="M173">
        <v>-0.39663671425497898</v>
      </c>
      <c r="N173">
        <v>-1.31919627088286</v>
      </c>
      <c r="O173">
        <v>-0.23489305598344701</v>
      </c>
      <c r="P173">
        <v>-0.64392805253097596</v>
      </c>
      <c r="Q173">
        <v>-0.39679100210124202</v>
      </c>
      <c r="R173">
        <v>-1.31976551240978</v>
      </c>
      <c r="S173">
        <v>-0.23542162622826099</v>
      </c>
      <c r="T173">
        <v>-0.64516842347080605</v>
      </c>
    </row>
    <row r="174" spans="1:20" x14ac:dyDescent="0.25">
      <c r="A174" t="s">
        <v>4</v>
      </c>
      <c r="B174">
        <v>-350.83576517239197</v>
      </c>
      <c r="C174">
        <v>-342.06364100381302</v>
      </c>
      <c r="D174">
        <v>8.7721241685792908</v>
      </c>
      <c r="E174">
        <v>-305.44389899928598</v>
      </c>
      <c r="F174">
        <v>-303.40364071302798</v>
      </c>
      <c r="G174">
        <v>2.0402582862574099</v>
      </c>
      <c r="H174">
        <v>-45.3918661731065</v>
      </c>
      <c r="I174">
        <v>-38.660000290784602</v>
      </c>
      <c r="J174">
        <v>6.7318658823218698</v>
      </c>
      <c r="K174">
        <v>-0.63987884411640905</v>
      </c>
      <c r="L174">
        <v>-1.97215346340474</v>
      </c>
      <c r="M174">
        <v>-0.39662079006717499</v>
      </c>
      <c r="N174">
        <v>-1.31931117918781</v>
      </c>
      <c r="O174">
        <v>-0.23491950097020001</v>
      </c>
      <c r="P174">
        <v>-0.64389199096496597</v>
      </c>
      <c r="Q174">
        <v>-0.39675692916965899</v>
      </c>
      <c r="R174">
        <v>-1.3198440486329399</v>
      </c>
      <c r="S174">
        <v>-0.235482808569561</v>
      </c>
      <c r="T174">
        <v>-0.64522370675863305</v>
      </c>
    </row>
    <row r="175" spans="1:20" x14ac:dyDescent="0.25">
      <c r="A175" t="s">
        <v>5</v>
      </c>
      <c r="B175">
        <v>-352.64578782382199</v>
      </c>
      <c r="C175">
        <v>-343.58465078887701</v>
      </c>
      <c r="D175">
        <v>9.0611370349446396</v>
      </c>
      <c r="E175">
        <v>-308.41166753780499</v>
      </c>
      <c r="F175">
        <v>-306.23117674474901</v>
      </c>
      <c r="G175">
        <v>2.1804907930563</v>
      </c>
      <c r="H175">
        <v>-44.234120286016498</v>
      </c>
      <c r="I175">
        <v>-37.353474044128198</v>
      </c>
      <c r="J175">
        <v>6.8806462418883303</v>
      </c>
      <c r="K175">
        <v>-0.63971301503186095</v>
      </c>
      <c r="L175">
        <v>-1.9717887831933301</v>
      </c>
      <c r="M175">
        <v>-0.396630721424165</v>
      </c>
      <c r="N175">
        <v>-1.31926273685919</v>
      </c>
      <c r="O175">
        <v>-0.23492198150815899</v>
      </c>
      <c r="P175">
        <v>-0.64383847411346495</v>
      </c>
      <c r="Q175">
        <v>-0.39678364135100902</v>
      </c>
      <c r="R175">
        <v>-1.31985234551992</v>
      </c>
      <c r="S175">
        <v>-0.23547497069738499</v>
      </c>
      <c r="T175">
        <v>-0.64516365571591405</v>
      </c>
    </row>
    <row r="176" spans="1:20" x14ac:dyDescent="0.25">
      <c r="A176" t="s">
        <v>6</v>
      </c>
      <c r="B176">
        <v>-350.844478599399</v>
      </c>
      <c r="C176">
        <v>-342.07286910046599</v>
      </c>
      <c r="D176">
        <v>8.7716094989328006</v>
      </c>
      <c r="E176">
        <v>-305.440736821695</v>
      </c>
      <c r="F176">
        <v>-303.400802490535</v>
      </c>
      <c r="G176">
        <v>2.0399343311605498</v>
      </c>
      <c r="H176">
        <v>-45.403741777703203</v>
      </c>
      <c r="I176">
        <v>-38.672066609930901</v>
      </c>
      <c r="J176">
        <v>6.7316751677722504</v>
      </c>
      <c r="K176">
        <v>-0.63988458471682097</v>
      </c>
      <c r="L176">
        <v>-1.97216029634861</v>
      </c>
      <c r="M176">
        <v>-0.396622323257105</v>
      </c>
      <c r="N176">
        <v>-1.319312109055</v>
      </c>
      <c r="O176">
        <v>-0.234921279383421</v>
      </c>
      <c r="P176">
        <v>-0.64389579986173695</v>
      </c>
      <c r="Q176">
        <v>-0.396758545817601</v>
      </c>
      <c r="R176">
        <v>-1.3198450454031601</v>
      </c>
      <c r="S176">
        <v>-0.23548448310284401</v>
      </c>
      <c r="T176">
        <v>-0.64522739653386996</v>
      </c>
    </row>
    <row r="177" spans="1:20" x14ac:dyDescent="0.25">
      <c r="A177" t="s">
        <v>7</v>
      </c>
      <c r="B177">
        <v>-352.61835937855898</v>
      </c>
      <c r="C177">
        <v>-343.87915927923598</v>
      </c>
      <c r="D177">
        <v>8.7392000993234795</v>
      </c>
      <c r="E177">
        <v>-307.47503700793999</v>
      </c>
      <c r="F177">
        <v>-305.506776677836</v>
      </c>
      <c r="G177">
        <v>1.9682603301036801</v>
      </c>
      <c r="H177">
        <v>-45.1433223706197</v>
      </c>
      <c r="I177">
        <v>-38.372382601399899</v>
      </c>
      <c r="J177">
        <v>6.7709397692198001</v>
      </c>
      <c r="K177">
        <v>-0.63966389924253597</v>
      </c>
      <c r="L177">
        <v>-1.9722123172463799</v>
      </c>
      <c r="M177">
        <v>-0.396609350393959</v>
      </c>
      <c r="N177">
        <v>-1.3192793732210999</v>
      </c>
      <c r="O177">
        <v>-0.23490490760278199</v>
      </c>
      <c r="P177">
        <v>-0.64388840421404203</v>
      </c>
      <c r="Q177">
        <v>-0.39677587070803799</v>
      </c>
      <c r="R177">
        <v>-1.3198681262336101</v>
      </c>
      <c r="S177">
        <v>-0.23544419396619101</v>
      </c>
      <c r="T177">
        <v>-0.64517275891962</v>
      </c>
    </row>
    <row r="178" spans="1:20" x14ac:dyDescent="0.25">
      <c r="A178" t="s">
        <v>8</v>
      </c>
      <c r="B178">
        <v>-354.77929498886402</v>
      </c>
      <c r="C178">
        <v>-346.35122943270602</v>
      </c>
      <c r="D178">
        <v>8.4280655561583302</v>
      </c>
      <c r="E178">
        <v>-308.866025512325</v>
      </c>
      <c r="F178">
        <v>-306.90397542009902</v>
      </c>
      <c r="G178">
        <v>1.96205009222599</v>
      </c>
      <c r="H178">
        <v>-45.913269476539298</v>
      </c>
      <c r="I178">
        <v>-39.447254012606898</v>
      </c>
      <c r="J178">
        <v>6.4660154639323402</v>
      </c>
      <c r="K178">
        <v>-0.63987301491452298</v>
      </c>
      <c r="L178">
        <v>-1.9723069595310301</v>
      </c>
      <c r="M178">
        <v>-0.39662253551140902</v>
      </c>
      <c r="N178">
        <v>-1.31928511015314</v>
      </c>
      <c r="O178">
        <v>-0.234897331361965</v>
      </c>
      <c r="P178">
        <v>-0.64388755903877404</v>
      </c>
      <c r="Q178">
        <v>-0.396761906833624</v>
      </c>
      <c r="R178">
        <v>-1.31981167199293</v>
      </c>
      <c r="S178">
        <v>-0.23542697474773899</v>
      </c>
      <c r="T178">
        <v>-0.64515475737171402</v>
      </c>
    </row>
    <row r="179" spans="1:20" x14ac:dyDescent="0.25">
      <c r="A179" t="s">
        <v>9</v>
      </c>
      <c r="B179">
        <v>-412.18784150230999</v>
      </c>
      <c r="C179">
        <v>-394.65126493159801</v>
      </c>
      <c r="D179">
        <v>17.5365765707114</v>
      </c>
      <c r="E179">
        <v>-367.85920345792601</v>
      </c>
      <c r="F179">
        <v>-362.820445936807</v>
      </c>
      <c r="G179">
        <v>5.0387575211197504</v>
      </c>
      <c r="H179">
        <v>-44.328638044383098</v>
      </c>
      <c r="I179">
        <v>-31.8308189947914</v>
      </c>
      <c r="J179">
        <v>12.4978190495916</v>
      </c>
      <c r="K179">
        <v>-0.68867286350404899</v>
      </c>
      <c r="L179">
        <v>-2.12294297003384</v>
      </c>
      <c r="M179">
        <v>-0.39655707910870802</v>
      </c>
      <c r="N179">
        <v>-1.3192455764539801</v>
      </c>
      <c r="O179">
        <v>-0.28393275651597999</v>
      </c>
      <c r="P179">
        <v>-0.79499653723263997</v>
      </c>
      <c r="Q179">
        <v>-0.39672610144849202</v>
      </c>
      <c r="R179">
        <v>-1.3198989928424301</v>
      </c>
      <c r="S179">
        <v>-0.285193587616277</v>
      </c>
      <c r="T179">
        <v>-0.79767343462333096</v>
      </c>
    </row>
    <row r="180" spans="1:20" x14ac:dyDescent="0.25">
      <c r="A180" t="s">
        <v>10</v>
      </c>
      <c r="B180">
        <v>-393.308174020411</v>
      </c>
      <c r="C180">
        <v>-377.41971241025902</v>
      </c>
      <c r="D180">
        <v>15.888461610151801</v>
      </c>
      <c r="E180">
        <v>-353.03691905360398</v>
      </c>
      <c r="F180">
        <v>-348.35349755268101</v>
      </c>
      <c r="G180">
        <v>4.6834215009232496</v>
      </c>
      <c r="H180">
        <v>-40.271254966806801</v>
      </c>
      <c r="I180">
        <v>-29.066214857578199</v>
      </c>
      <c r="J180">
        <v>11.2050401092285</v>
      </c>
      <c r="K180">
        <v>-0.68821049003516299</v>
      </c>
      <c r="L180">
        <v>-2.122402281931</v>
      </c>
      <c r="M180">
        <v>-0.396800297038503</v>
      </c>
      <c r="N180">
        <v>-1.3194939493454401</v>
      </c>
      <c r="O180">
        <v>-0.28394396172622199</v>
      </c>
      <c r="P180">
        <v>-0.79503605501602403</v>
      </c>
      <c r="Q180">
        <v>-0.39694542602592398</v>
      </c>
      <c r="R180">
        <v>-1.3200399942366201</v>
      </c>
      <c r="S180">
        <v>-0.28509344979866902</v>
      </c>
      <c r="T180">
        <v>-0.79746316685797902</v>
      </c>
    </row>
    <row r="181" spans="1:20" x14ac:dyDescent="0.25">
      <c r="A181" t="s">
        <v>11</v>
      </c>
      <c r="B181">
        <v>-397.45777921529998</v>
      </c>
      <c r="C181">
        <v>-382.426434460336</v>
      </c>
      <c r="D181">
        <v>15.0313447549639</v>
      </c>
      <c r="E181">
        <v>-358.59404976460502</v>
      </c>
      <c r="F181">
        <v>-354.14983490433099</v>
      </c>
      <c r="G181">
        <v>4.4442148602740899</v>
      </c>
      <c r="H181">
        <v>-38.8637294506945</v>
      </c>
      <c r="I181">
        <v>-28.276599556004602</v>
      </c>
      <c r="J181">
        <v>10.5871298946898</v>
      </c>
      <c r="K181">
        <v>-0.68788993324941805</v>
      </c>
      <c r="L181">
        <v>-2.1219627615860399</v>
      </c>
      <c r="M181">
        <v>-0.39664279452669599</v>
      </c>
      <c r="N181">
        <v>-1.31947229654961</v>
      </c>
      <c r="O181">
        <v>-0.28393546690680099</v>
      </c>
      <c r="P181">
        <v>-0.79499972609483405</v>
      </c>
      <c r="Q181">
        <v>-0.39678276755133801</v>
      </c>
      <c r="R181">
        <v>-1.3199774411149801</v>
      </c>
      <c r="S181">
        <v>-0.28501163227918602</v>
      </c>
      <c r="T181">
        <v>-0.79731086738782098</v>
      </c>
    </row>
    <row r="182" spans="1:20" x14ac:dyDescent="0.25">
      <c r="A182" t="s">
        <v>12</v>
      </c>
      <c r="B182">
        <v>-340.21042446640303</v>
      </c>
      <c r="C182">
        <v>-326.97491829548397</v>
      </c>
      <c r="D182">
        <v>13.235506170919299</v>
      </c>
      <c r="E182">
        <v>-287.65951850240702</v>
      </c>
      <c r="F182">
        <v>-284.76429799221802</v>
      </c>
      <c r="G182">
        <v>2.8952205101889898</v>
      </c>
      <c r="H182">
        <v>-52.550905963996499</v>
      </c>
      <c r="I182">
        <v>-42.210620303266197</v>
      </c>
      <c r="J182">
        <v>10.3402856607303</v>
      </c>
      <c r="K182">
        <v>-1.30918698343673</v>
      </c>
      <c r="L182">
        <v>-3.7559667702783499</v>
      </c>
      <c r="M182">
        <v>-0.39668082355135498</v>
      </c>
      <c r="N182">
        <v>-1.31920316804698</v>
      </c>
      <c r="O182">
        <v>-0.90339831195521603</v>
      </c>
      <c r="P182">
        <v>-2.4258558699049999</v>
      </c>
      <c r="Q182">
        <v>-0.39689008959691802</v>
      </c>
      <c r="R182">
        <v>-1.3199980750203799</v>
      </c>
      <c r="S182">
        <v>-0.90426409510914396</v>
      </c>
      <c r="T182">
        <v>-2.4279243199995801</v>
      </c>
    </row>
    <row r="183" spans="1:20" x14ac:dyDescent="0.25">
      <c r="A183" t="s">
        <v>13</v>
      </c>
      <c r="B183">
        <v>-336.18805590583901</v>
      </c>
      <c r="C183">
        <v>-323.582720403542</v>
      </c>
      <c r="D183">
        <v>12.605335502296899</v>
      </c>
      <c r="E183">
        <v>-292.00866103696097</v>
      </c>
      <c r="F183">
        <v>-289.26423407353798</v>
      </c>
      <c r="G183">
        <v>2.7444269634234599</v>
      </c>
      <c r="H183">
        <v>-44.179394868877402</v>
      </c>
      <c r="I183">
        <v>-34.3184863300039</v>
      </c>
      <c r="J183">
        <v>9.8609085388734599</v>
      </c>
      <c r="K183">
        <v>-1.30783617653497</v>
      </c>
      <c r="L183">
        <v>-3.7533467599164601</v>
      </c>
      <c r="M183">
        <v>-0.39656078249299398</v>
      </c>
      <c r="N183">
        <v>-1.3190583851699</v>
      </c>
      <c r="O183">
        <v>-0.90333939624551196</v>
      </c>
      <c r="P183">
        <v>-2.4253973320291702</v>
      </c>
      <c r="Q183">
        <v>-0.39677945783085899</v>
      </c>
      <c r="R183">
        <v>-1.3199170192337599</v>
      </c>
      <c r="S183">
        <v>-0.90412645414956005</v>
      </c>
      <c r="T183">
        <v>-2.4272887859128098</v>
      </c>
    </row>
    <row r="184" spans="1:20" x14ac:dyDescent="0.25">
      <c r="A184" t="s">
        <v>14</v>
      </c>
      <c r="B184">
        <v>-331.48481627603701</v>
      </c>
      <c r="C184">
        <v>-318.933405694714</v>
      </c>
      <c r="D184">
        <v>12.5514105813225</v>
      </c>
      <c r="E184">
        <v>-280.930775517543</v>
      </c>
      <c r="F184">
        <v>-278.12565947188</v>
      </c>
      <c r="G184">
        <v>2.8051160456625102</v>
      </c>
      <c r="H184">
        <v>-50.554040758493997</v>
      </c>
      <c r="I184">
        <v>-40.807746222833998</v>
      </c>
      <c r="J184">
        <v>9.7462945356600308</v>
      </c>
      <c r="K184">
        <v>-1.30885061029739</v>
      </c>
      <c r="L184">
        <v>-3.7554485807107398</v>
      </c>
      <c r="M184">
        <v>-0.39658610444786702</v>
      </c>
      <c r="N184">
        <v>-1.3191929470197401</v>
      </c>
      <c r="O184">
        <v>-0.90339628383030401</v>
      </c>
      <c r="P184">
        <v>-2.42586884113829</v>
      </c>
      <c r="Q184">
        <v>-0.39676038380350698</v>
      </c>
      <c r="R184">
        <v>-1.3198581727020999</v>
      </c>
      <c r="S184">
        <v>-0.90425057340485004</v>
      </c>
      <c r="T184">
        <v>-2.4278872135530798</v>
      </c>
    </row>
    <row r="185" spans="1:20" x14ac:dyDescent="0.25">
      <c r="A185" t="s">
        <v>15</v>
      </c>
      <c r="B185">
        <v>-336.57065684522598</v>
      </c>
      <c r="C185">
        <v>-324.01488667760702</v>
      </c>
      <c r="D185">
        <v>12.555770167618499</v>
      </c>
      <c r="E185">
        <v>-285.520408076168</v>
      </c>
      <c r="F185">
        <v>-282.74466232308203</v>
      </c>
      <c r="G185">
        <v>2.7757457530851002</v>
      </c>
      <c r="H185">
        <v>-51.050248769058101</v>
      </c>
      <c r="I185">
        <v>-41.2702243545247</v>
      </c>
      <c r="J185">
        <v>9.7800244145334094</v>
      </c>
      <c r="K185">
        <v>-1.3089125600323099</v>
      </c>
      <c r="L185">
        <v>-3.7555675396622301</v>
      </c>
      <c r="M185">
        <v>-0.39660999702886102</v>
      </c>
      <c r="N185">
        <v>-1.31918490376571</v>
      </c>
      <c r="O185">
        <v>-0.903390723586455</v>
      </c>
      <c r="P185">
        <v>-2.4258504651177901</v>
      </c>
      <c r="Q185">
        <v>-0.39679583467581098</v>
      </c>
      <c r="R185">
        <v>-1.3198928094608799</v>
      </c>
      <c r="S185">
        <v>-0.90422477133252699</v>
      </c>
      <c r="T185">
        <v>-2.42784768808745</v>
      </c>
    </row>
    <row r="186" spans="1:20" x14ac:dyDescent="0.25">
      <c r="A186" t="s">
        <v>16</v>
      </c>
      <c r="B186">
        <v>-324.134616083428</v>
      </c>
      <c r="C186">
        <v>-312.942000400187</v>
      </c>
      <c r="D186">
        <v>11.1926156832406</v>
      </c>
      <c r="E186">
        <v>-283.05226264557399</v>
      </c>
      <c r="F186">
        <v>-280.649872074857</v>
      </c>
      <c r="G186">
        <v>2.4023905707176301</v>
      </c>
      <c r="H186">
        <v>-41.082353437853698</v>
      </c>
      <c r="I186">
        <v>-32.292128325330701</v>
      </c>
      <c r="J186">
        <v>8.7902251125230109</v>
      </c>
      <c r="K186">
        <v>-1.30723243074449</v>
      </c>
      <c r="L186">
        <v>-3.7527577088409698</v>
      </c>
      <c r="M186">
        <v>-0.39647514308466902</v>
      </c>
      <c r="N186">
        <v>-1.3190452089838001</v>
      </c>
      <c r="O186">
        <v>-0.90334214965131399</v>
      </c>
      <c r="P186">
        <v>-2.42548019797304</v>
      </c>
      <c r="Q186">
        <v>-0.39665524567299298</v>
      </c>
      <c r="R186">
        <v>-1.3197277152139699</v>
      </c>
      <c r="S186">
        <v>-0.90406800790867303</v>
      </c>
      <c r="T186">
        <v>-2.42723975036286</v>
      </c>
    </row>
    <row r="187" spans="1:20" x14ac:dyDescent="0.25">
      <c r="A187" t="s">
        <v>17</v>
      </c>
      <c r="B187">
        <v>-328.175162289561</v>
      </c>
      <c r="C187">
        <v>-316.844218234089</v>
      </c>
      <c r="D187">
        <v>11.3309440554722</v>
      </c>
      <c r="E187">
        <v>-286.80310843038097</v>
      </c>
      <c r="F187">
        <v>-284.41918499706401</v>
      </c>
      <c r="G187">
        <v>2.3839234333169901</v>
      </c>
      <c r="H187">
        <v>-41.372053859180802</v>
      </c>
      <c r="I187">
        <v>-32.425033237025602</v>
      </c>
      <c r="J187">
        <v>8.9470206221552004</v>
      </c>
      <c r="K187">
        <v>-1.3074980591790799</v>
      </c>
      <c r="L187">
        <v>-3.75296441860272</v>
      </c>
      <c r="M187">
        <v>-0.396639620870606</v>
      </c>
      <c r="N187">
        <v>-1.31919598874301</v>
      </c>
      <c r="O187">
        <v>-0.90337438323805397</v>
      </c>
      <c r="P187">
        <v>-2.4254947039895902</v>
      </c>
      <c r="Q187">
        <v>-0.39682993560651098</v>
      </c>
      <c r="R187">
        <v>-1.3198953170836401</v>
      </c>
      <c r="S187">
        <v>-0.90411628785810705</v>
      </c>
      <c r="T187">
        <v>-2.4272708960060498</v>
      </c>
    </row>
    <row r="188" spans="1:20" x14ac:dyDescent="0.25">
      <c r="A188" t="s">
        <v>18</v>
      </c>
      <c r="B188">
        <v>-346.19775033870201</v>
      </c>
      <c r="C188">
        <v>-333.54440310981897</v>
      </c>
      <c r="D188">
        <v>12.653347228883099</v>
      </c>
      <c r="E188">
        <v>-311.67133321358</v>
      </c>
      <c r="F188">
        <v>-308.52283727008802</v>
      </c>
      <c r="G188">
        <v>3.14849594349187</v>
      </c>
      <c r="H188">
        <v>-34.526417125122101</v>
      </c>
      <c r="I188">
        <v>-25.021565839730901</v>
      </c>
      <c r="J188">
        <v>9.5048512853912293</v>
      </c>
      <c r="K188">
        <v>-0.85480252321144501</v>
      </c>
      <c r="L188">
        <v>-2.5614778761624701</v>
      </c>
      <c r="M188">
        <v>-0.396533237374664</v>
      </c>
      <c r="N188">
        <v>-1.3190922203080599</v>
      </c>
      <c r="O188">
        <v>-0.45223757504406098</v>
      </c>
      <c r="P188">
        <v>-1.23526695067916</v>
      </c>
      <c r="Q188">
        <v>-0.39668127050559099</v>
      </c>
      <c r="R188">
        <v>-1.31967620213635</v>
      </c>
      <c r="S188">
        <v>-0.45313929090321298</v>
      </c>
      <c r="T188">
        <v>-1.23725342602154</v>
      </c>
    </row>
    <row r="189" spans="1:20" x14ac:dyDescent="0.25">
      <c r="A189" t="s">
        <v>19</v>
      </c>
      <c r="B189">
        <v>-330.16091381467402</v>
      </c>
      <c r="C189">
        <v>-318.82119980815298</v>
      </c>
      <c r="D189">
        <v>11.3397140065206</v>
      </c>
      <c r="E189">
        <v>-298.76317986859902</v>
      </c>
      <c r="F189">
        <v>-295.79087014894202</v>
      </c>
      <c r="G189">
        <v>2.9723097196564301</v>
      </c>
      <c r="H189">
        <v>-31.397733946074801</v>
      </c>
      <c r="I189">
        <v>-23.030329659210601</v>
      </c>
      <c r="J189">
        <v>8.3674042868642005</v>
      </c>
      <c r="K189">
        <v>-0.85439646192085705</v>
      </c>
      <c r="L189">
        <v>-2.5609293156645401</v>
      </c>
      <c r="M189">
        <v>-0.39663890446370997</v>
      </c>
      <c r="N189">
        <v>-1.3192110743277501</v>
      </c>
      <c r="O189">
        <v>-0.452239366469463</v>
      </c>
      <c r="P189">
        <v>-1.2352776686812701</v>
      </c>
      <c r="Q189">
        <v>-0.39675999999971601</v>
      </c>
      <c r="R189">
        <v>-1.31968265488866</v>
      </c>
      <c r="S189">
        <v>-0.45305074668981399</v>
      </c>
      <c r="T189">
        <v>-1.23706058790282</v>
      </c>
    </row>
    <row r="190" spans="1:20" x14ac:dyDescent="0.25">
      <c r="A190" t="s">
        <v>20</v>
      </c>
      <c r="B190">
        <v>-337.30946584329502</v>
      </c>
      <c r="C190">
        <v>-326.37939735266298</v>
      </c>
      <c r="D190">
        <v>10.9300684906318</v>
      </c>
      <c r="E190">
        <v>-306.192927328118</v>
      </c>
      <c r="F190">
        <v>-303.44800462353999</v>
      </c>
      <c r="G190">
        <v>2.7449227045775699</v>
      </c>
      <c r="H190">
        <v>-31.1165385151766</v>
      </c>
      <c r="I190">
        <v>-22.931392729122301</v>
      </c>
      <c r="J190">
        <v>8.1851457860542904</v>
      </c>
      <c r="K190">
        <v>-0.854288531781494</v>
      </c>
      <c r="L190">
        <v>-2.5608576405918302</v>
      </c>
      <c r="M190">
        <v>-0.39658089310408501</v>
      </c>
      <c r="N190">
        <v>-1.31918611925003</v>
      </c>
      <c r="O190">
        <v>-0.45224273471563398</v>
      </c>
      <c r="P190">
        <v>-1.23528476332874</v>
      </c>
      <c r="Q190">
        <v>-0.39670327502792202</v>
      </c>
      <c r="R190">
        <v>-1.3196268549147601</v>
      </c>
      <c r="S190">
        <v>-0.45304347764084602</v>
      </c>
      <c r="T190">
        <v>-1.2370384597668</v>
      </c>
    </row>
    <row r="191" spans="1:20" x14ac:dyDescent="0.25">
      <c r="A191" t="s">
        <v>21</v>
      </c>
      <c r="B191">
        <v>-400.54043965141102</v>
      </c>
      <c r="C191">
        <v>-383.90689618025499</v>
      </c>
      <c r="D191">
        <v>16.633543471156401</v>
      </c>
      <c r="E191">
        <v>-358.60858594414901</v>
      </c>
      <c r="F191">
        <v>-354.07827980111</v>
      </c>
      <c r="G191">
        <v>4.5303061430392404</v>
      </c>
      <c r="H191">
        <v>-41.931853707262498</v>
      </c>
      <c r="I191">
        <v>-29.828616379145299</v>
      </c>
      <c r="J191">
        <v>12.1032373281171</v>
      </c>
      <c r="K191">
        <v>-0.93415206572315601</v>
      </c>
      <c r="L191">
        <v>-2.8044160010738</v>
      </c>
      <c r="M191">
        <v>-0.39657277809938002</v>
      </c>
      <c r="N191">
        <v>-1.31927093990691</v>
      </c>
      <c r="O191">
        <v>-0.52969930065905702</v>
      </c>
      <c r="P191">
        <v>-1.47705405073069</v>
      </c>
      <c r="Q191">
        <v>-0.39675411781439501</v>
      </c>
      <c r="R191">
        <v>-1.31996892145398</v>
      </c>
      <c r="S191">
        <v>-0.53089058563944203</v>
      </c>
      <c r="T191">
        <v>-1.4795933234854699</v>
      </c>
    </row>
    <row r="192" spans="1:20" x14ac:dyDescent="0.25">
      <c r="A192" t="s">
        <v>22</v>
      </c>
      <c r="B192">
        <v>-381.71620055734297</v>
      </c>
      <c r="C192">
        <v>-366.60897987404297</v>
      </c>
      <c r="D192">
        <v>15.1072206833005</v>
      </c>
      <c r="E192">
        <v>-343.76580948368297</v>
      </c>
      <c r="F192">
        <v>-339.55609397113398</v>
      </c>
      <c r="G192">
        <v>4.2097155125486303</v>
      </c>
      <c r="H192">
        <v>-37.9503910736601</v>
      </c>
      <c r="I192">
        <v>-27.052885902908201</v>
      </c>
      <c r="J192">
        <v>10.897505170751799</v>
      </c>
      <c r="K192">
        <v>-0.93365948144252497</v>
      </c>
      <c r="L192">
        <v>-2.8038595392088799</v>
      </c>
      <c r="M192">
        <v>-0.39679400487675098</v>
      </c>
      <c r="N192">
        <v>-1.3194802238541901</v>
      </c>
      <c r="O192">
        <v>-0.52971733640797902</v>
      </c>
      <c r="P192">
        <v>-1.4770729169274399</v>
      </c>
      <c r="Q192">
        <v>-0.39695018949148497</v>
      </c>
      <c r="R192">
        <v>-1.3200676301062899</v>
      </c>
      <c r="S192">
        <v>-0.53081148424943003</v>
      </c>
      <c r="T192">
        <v>-1.4793858181569399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defaultColWidth="11" defaultRowHeight="15.75" x14ac:dyDescent="0.25"/>
  <cols>
    <col min="1" max="1" width="20.875" bestFit="1" customWidth="1"/>
    <col min="3" max="3" width="14" bestFit="1" customWidth="1"/>
    <col min="4" max="4" width="14.5" bestFit="1" customWidth="1"/>
  </cols>
  <sheetData>
    <row r="1" spans="1:8" x14ac:dyDescent="0.25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s="1" t="s">
        <v>177</v>
      </c>
      <c r="B2">
        <f>VLOOKUP($A2,'CCSD(T)-CBS'!$A$2:$I$192,2,FALSE)</f>
        <v>-34.422434319709737</v>
      </c>
      <c r="C2">
        <f>VLOOKUP($A2,'MP2-KTZVP'!$A$2:$T$192,11,FALSE)*2625.5</f>
        <v>-1570.5094443763589</v>
      </c>
      <c r="D2">
        <f>VLOOKUP($A2,'MP2-KTZVP'!$A$2:$T$192,12,FALSE)*2625.5</f>
        <v>-4522.8940551867963</v>
      </c>
      <c r="E2">
        <f>VLOOKUP($A2,'MP2-KTZVP'!$A$2:$T$192,13,FALSE)*2625.5</f>
        <v>-775.63857455410562</v>
      </c>
      <c r="F2">
        <f>VLOOKUP($A2,'MP2-KTZVP'!$A$2:$T$192,14,FALSE)*2625.5</f>
        <v>-2356.1733359963046</v>
      </c>
      <c r="G2">
        <f>VLOOKUP($A2,'MP2-KTZVP'!$A$2:$T$192,15,FALSE)*2625.5</f>
        <v>-780.08756718160475</v>
      </c>
      <c r="H2">
        <f>VLOOKUP($A2,'MP2-KTZVP'!$A$2:$T$192,16,FALSE)*2625.5</f>
        <v>-2148.1507162610646</v>
      </c>
    </row>
    <row r="3" spans="1:8" x14ac:dyDescent="0.25">
      <c r="A3" s="1" t="s">
        <v>23</v>
      </c>
      <c r="B3">
        <f>VLOOKUP($A3,'CCSD(T)-CBS'!$A$2:$I$192,2,FALSE)</f>
        <v>-45.117233288157649</v>
      </c>
      <c r="C3">
        <f>VLOOKUP($A3,'MP2-KTZVP'!$A$2:$T$192,11,FALSE)*2625.5</f>
        <v>-1025.0398722191937</v>
      </c>
      <c r="D3">
        <f>VLOOKUP($A3,'MP2-KTZVP'!$A$2:$T$192,12,FALSE)*2625.5</f>
        <v>-2901.4475493978862</v>
      </c>
      <c r="E3">
        <f>VLOOKUP($A3,'MP2-KTZVP'!$A$2:$T$192,13,FALSE)*2625.5</f>
        <v>-777.65147040806073</v>
      </c>
      <c r="F3">
        <f>VLOOKUP($A3,'MP2-KTZVP'!$A$2:$T$192,14,FALSE)*2625.5</f>
        <v>-2364.5555703837058</v>
      </c>
      <c r="G3">
        <f>VLOOKUP($A3,'MP2-KTZVP'!$A$2:$T$192,15,FALSE)*2625.5</f>
        <v>-226.08303429997511</v>
      </c>
      <c r="H3">
        <f>VLOOKUP($A3,'MP2-KTZVP'!$A$2:$T$192,16,FALSE)*2625.5</f>
        <v>-512.65758834223641</v>
      </c>
    </row>
    <row r="4" spans="1:8" x14ac:dyDescent="0.25">
      <c r="A4" s="1" t="s">
        <v>24</v>
      </c>
      <c r="B4">
        <f>VLOOKUP($A4,'CCSD(T)-CBS'!$A$2:$I$192,2,FALSE)</f>
        <v>-29.975236424039053</v>
      </c>
      <c r="C4">
        <f>VLOOKUP($A4,'MP2-KTZVP'!$A$2:$T$192,11,FALSE)*2625.5</f>
        <v>-1017.3820437358538</v>
      </c>
      <c r="D4">
        <f>VLOOKUP($A4,'MP2-KTZVP'!$A$2:$T$192,12,FALSE)*2625.5</f>
        <v>-2890.7972044398921</v>
      </c>
      <c r="E4">
        <f>VLOOKUP($A4,'MP2-KTZVP'!$A$2:$T$192,13,FALSE)*2625.5</f>
        <v>-777.39962649719951</v>
      </c>
      <c r="F4">
        <f>VLOOKUP($A4,'MP2-KTZVP'!$A$2:$T$192,14,FALSE)*2625.5</f>
        <v>-2364.8118229304782</v>
      </c>
      <c r="G4">
        <f>VLOOKUP($A4,'MP2-KTZVP'!$A$2:$T$192,15,FALSE)*2625.5</f>
        <v>-226.08303429875031</v>
      </c>
      <c r="H4">
        <f>VLOOKUP($A4,'MP2-KTZVP'!$A$2:$T$192,16,FALSE)*2625.5</f>
        <v>-512.65758834065844</v>
      </c>
    </row>
    <row r="5" spans="1:8" x14ac:dyDescent="0.25">
      <c r="A5" s="1" t="s">
        <v>178</v>
      </c>
      <c r="B5">
        <f>VLOOKUP($A5,'CCSD(T)-CBS'!$A$2:$I$192,2,FALSE)</f>
        <v>-38.315188026376404</v>
      </c>
      <c r="C5">
        <f>VLOOKUP($A5,'MP2-KTZVP'!$A$2:$T$192,11,FALSE)*2625.5</f>
        <v>-924.9828503618271</v>
      </c>
      <c r="D5">
        <f>VLOOKUP($A5,'MP2-KTZVP'!$A$2:$T$192,12,FALSE)*2625.5</f>
        <v>-2768.2674856780422</v>
      </c>
      <c r="E5">
        <f>VLOOKUP($A5,'MP2-KTZVP'!$A$2:$T$192,13,FALSE)*2625.5</f>
        <v>-777.47344164773108</v>
      </c>
      <c r="F5">
        <f>VLOOKUP($A5,'MP2-KTZVP'!$A$2:$T$192,14,FALSE)*2625.5</f>
        <v>-2364.2323141889028</v>
      </c>
      <c r="G5">
        <f>VLOOKUP($A5,'MP2-KTZVP'!$A$2:$T$192,15,FALSE)*2625.5</f>
        <v>-129.07550225886763</v>
      </c>
      <c r="H5">
        <f>VLOOKUP($A5,'MP2-KTZVP'!$A$2:$T$192,16,FALSE)*2625.5</f>
        <v>-381.88268247282167</v>
      </c>
    </row>
    <row r="6" spans="1:8" x14ac:dyDescent="0.25">
      <c r="A6" s="1" t="s">
        <v>179</v>
      </c>
      <c r="B6">
        <f>VLOOKUP($A6,'CCSD(T)-CBS'!$A$2:$I$192,2,FALSE)</f>
        <v>-27.374671966040751</v>
      </c>
      <c r="C6">
        <f>VLOOKUP($A6,'MP2-KTZVP'!$A$2:$T$192,11,FALSE)*2625.5</f>
        <v>-920.65670797848395</v>
      </c>
      <c r="D6">
        <f>VLOOKUP($A6,'MP2-KTZVP'!$A$2:$T$192,12,FALSE)*2625.5</f>
        <v>-2761.2117710248785</v>
      </c>
      <c r="E6">
        <f>VLOOKUP($A6,'MP2-KTZVP'!$A$2:$T$192,13,FALSE)*2625.5</f>
        <v>-777.63521590238952</v>
      </c>
      <c r="F6">
        <f>VLOOKUP($A6,'MP2-KTZVP'!$A$2:$T$192,14,FALSE)*2625.5</f>
        <v>-2365.4161205322807</v>
      </c>
      <c r="G6">
        <f>VLOOKUP($A6,'MP2-KTZVP'!$A$2:$T$192,15,FALSE)*2625.5</f>
        <v>-129.07550225888127</v>
      </c>
      <c r="H6">
        <f>VLOOKUP($A6,'MP2-KTZVP'!$A$2:$T$192,16,FALSE)*2625.5</f>
        <v>-381.88268247283224</v>
      </c>
    </row>
    <row r="7" spans="1:8" x14ac:dyDescent="0.25">
      <c r="A7" s="1" t="s">
        <v>180</v>
      </c>
      <c r="B7">
        <f>VLOOKUP($A7,'CCSD(T)-CBS'!$A$2:$I$192,2,FALSE)</f>
        <v>-55.43049811026367</v>
      </c>
      <c r="C7">
        <f>VLOOKUP($A7,'MP2-KTZVP'!$A$2:$T$192,11,FALSE)*2625.5</f>
        <v>-1427.4451256845057</v>
      </c>
      <c r="D7">
        <f>VLOOKUP($A7,'MP2-KTZVP'!$A$2:$T$192,12,FALSE)*2625.5</f>
        <v>-4095.4617928590437</v>
      </c>
      <c r="E7">
        <f>VLOOKUP($A7,'MP2-KTZVP'!$A$2:$T$192,13,FALSE)*2625.5</f>
        <v>-776.10399924925673</v>
      </c>
      <c r="F7">
        <f>VLOOKUP($A7,'MP2-KTZVP'!$A$2:$T$192,14,FALSE)*2625.5</f>
        <v>-2357.4775502586294</v>
      </c>
      <c r="G7">
        <f>VLOOKUP($A7,'MP2-KTZVP'!$A$2:$T$192,15,FALSE)*2625.5</f>
        <v>-622.68097403707202</v>
      </c>
      <c r="H7">
        <f>VLOOKUP($A7,'MP2-KTZVP'!$A$2:$T$192,16,FALSE)*2625.5</f>
        <v>-1704.9769257007097</v>
      </c>
    </row>
    <row r="8" spans="1:8" x14ac:dyDescent="0.25">
      <c r="A8" s="1" t="s">
        <v>181</v>
      </c>
      <c r="B8">
        <f>VLOOKUP($A8,'CCSD(T)-CBS'!$A$2:$I$192,2,FALSE)</f>
        <v>-42.652555110739286</v>
      </c>
      <c r="C8">
        <f>VLOOKUP($A8,'MP2-KTZVP'!$A$2:$T$192,11,FALSE)*2625.5</f>
        <v>-1419.5965410924773</v>
      </c>
      <c r="D8">
        <f>VLOOKUP($A8,'MP2-KTZVP'!$A$2:$T$192,12,FALSE)*2625.5</f>
        <v>-4085.8550123278983</v>
      </c>
      <c r="E8">
        <f>VLOOKUP($A8,'MP2-KTZVP'!$A$2:$T$192,13,FALSE)*2625.5</f>
        <v>-776.21093273882741</v>
      </c>
      <c r="F8">
        <f>VLOOKUP($A8,'MP2-KTZVP'!$A$2:$T$192,14,FALSE)*2625.5</f>
        <v>-2358.6838188434967</v>
      </c>
      <c r="G8">
        <f>VLOOKUP($A8,'MP2-KTZVP'!$A$2:$T$192,15,FALSE)*2625.5</f>
        <v>-622.35367503417331</v>
      </c>
      <c r="H8">
        <f>VLOOKUP($A8,'MP2-KTZVP'!$A$2:$T$192,16,FALSE)*2625.5</f>
        <v>-1705.0391698780891</v>
      </c>
    </row>
    <row r="9" spans="1:8" x14ac:dyDescent="0.25">
      <c r="A9" s="1" t="s">
        <v>182</v>
      </c>
      <c r="B9">
        <f>VLOOKUP($A9,'CCSD(T)-CBS'!$A$2:$I$192,2,FALSE)</f>
        <v>-42.388904300653394</v>
      </c>
      <c r="C9">
        <f>VLOOKUP($A9,'MP2-KTZVP'!$A$2:$T$192,11,FALSE)*2625.5</f>
        <v>-1543.6965576068656</v>
      </c>
      <c r="D9">
        <f>VLOOKUP($A9,'MP2-KTZVP'!$A$2:$T$192,12,FALSE)*2625.5</f>
        <v>-4467.485164209621</v>
      </c>
      <c r="E9">
        <f>VLOOKUP($A9,'MP2-KTZVP'!$A$2:$T$192,13,FALSE)*2625.5</f>
        <v>-776.10485538418243</v>
      </c>
      <c r="F9">
        <f>VLOOKUP($A9,'MP2-KTZVP'!$A$2:$T$192,14,FALSE)*2625.5</f>
        <v>-2357.0158736486287</v>
      </c>
      <c r="G9">
        <f>VLOOKUP($A9,'MP2-KTZVP'!$A$2:$T$192,15,FALSE)*2625.5</f>
        <v>-745.44726864770155</v>
      </c>
      <c r="H9">
        <f>VLOOKUP($A9,'MP2-KTZVP'!$A$2:$T$192,16,FALSE)*2625.5</f>
        <v>-2085.9536849496208</v>
      </c>
    </row>
    <row r="10" spans="1:8" x14ac:dyDescent="0.25">
      <c r="A10" s="1" t="s">
        <v>183</v>
      </c>
      <c r="B10">
        <f>VLOOKUP($A10,'CCSD(T)-CBS'!$A$2:$I$192,2,FALSE)</f>
        <v>-63.766010985826142</v>
      </c>
      <c r="C10">
        <f>VLOOKUP($A10,'MP2-KTZVP'!$A$2:$T$192,11,FALSE)*2625.5</f>
        <v>-3181.7544474058086</v>
      </c>
      <c r="D10">
        <f>VLOOKUP($A10,'MP2-KTZVP'!$A$2:$T$192,12,FALSE)*2625.5</f>
        <v>-8766.2000064503973</v>
      </c>
      <c r="E10">
        <f>VLOOKUP($A10,'MP2-KTZVP'!$A$2:$T$192,13,FALSE)*2625.5</f>
        <v>-775.65803378039755</v>
      </c>
      <c r="F10">
        <f>VLOOKUP($A10,'MP2-KTZVP'!$A$2:$T$192,14,FALSE)*2625.5</f>
        <v>-2356.3157927809634</v>
      </c>
      <c r="G10">
        <f>VLOOKUP($A10,'MP2-KTZVP'!$A$2:$T$192,15,FALSE)*2625.5</f>
        <v>-2373.3730042330899</v>
      </c>
      <c r="H10">
        <f>VLOOKUP($A10,'MP2-KTZVP'!$A$2:$T$192,16,FALSE)*2625.5</f>
        <v>-6369.9442836535836</v>
      </c>
    </row>
    <row r="11" spans="1:8" x14ac:dyDescent="0.25">
      <c r="A11" s="1" t="s">
        <v>184</v>
      </c>
      <c r="B11">
        <f>VLOOKUP($A11,'CCSD(T)-CBS'!$A$2:$I$192,2,FALSE)</f>
        <v>499.2579391013478</v>
      </c>
      <c r="C11">
        <f>VLOOKUP($A11,'MP2-KTZVP'!$A$2:$T$192,11,FALSE)*2625.5</f>
        <v>-3167.3113869478134</v>
      </c>
      <c r="D11">
        <f>VLOOKUP($A11,'MP2-KTZVP'!$A$2:$T$192,12,FALSE)*2625.5</f>
        <v>-8745.8268005725949</v>
      </c>
      <c r="E11">
        <f>VLOOKUP($A11,'MP2-KTZVP'!$A$2:$T$192,13,FALSE)*2625.5</f>
        <v>-775.97427665615169</v>
      </c>
      <c r="F11">
        <f>VLOOKUP($A11,'MP2-KTZVP'!$A$2:$T$192,14,FALSE)*2625.5</f>
        <v>-2358.2359283927281</v>
      </c>
      <c r="G11">
        <f>VLOOKUP($A11,'MP2-KTZVP'!$A$2:$T$192,15,FALSE)*2625.5</f>
        <v>-2372.6206885759111</v>
      </c>
      <c r="H11">
        <f>VLOOKUP($A11,'MP2-KTZVP'!$A$2:$T$192,16,FALSE)*2625.5</f>
        <v>-6368.202712829715</v>
      </c>
    </row>
    <row r="12" spans="1:8" x14ac:dyDescent="0.25">
      <c r="A12" s="1" t="s">
        <v>185</v>
      </c>
      <c r="B12">
        <f>VLOOKUP($A12,'CCSD(T)-CBS'!$A$2:$I$192,2,FALSE)</f>
        <v>494.78063656094673</v>
      </c>
      <c r="C12">
        <f>VLOOKUP($A12,'MP2-KTZVP'!$A$2:$T$192,11,FALSE)*2625.5</f>
        <v>-3169.5386018535646</v>
      </c>
      <c r="D12">
        <f>VLOOKUP($A12,'MP2-KTZVP'!$A$2:$T$192,12,FALSE)*2625.5</f>
        <v>-8747.5371240658169</v>
      </c>
      <c r="E12">
        <f>VLOOKUP($A12,'MP2-KTZVP'!$A$2:$T$192,13,FALSE)*2625.5</f>
        <v>-775.70933380341853</v>
      </c>
      <c r="F12">
        <f>VLOOKUP($A12,'MP2-KTZVP'!$A$2:$T$192,14,FALSE)*2625.5</f>
        <v>-2357.1347184422589</v>
      </c>
      <c r="G12">
        <f>VLOOKUP($A12,'MP2-KTZVP'!$A$2:$T$192,15,FALSE)*2625.5</f>
        <v>-2373.3901861580703</v>
      </c>
      <c r="H12">
        <f>VLOOKUP($A12,'MP2-KTZVP'!$A$2:$T$192,16,FALSE)*2625.5</f>
        <v>-6369.0442342451952</v>
      </c>
    </row>
    <row r="13" spans="1:8" x14ac:dyDescent="0.25">
      <c r="A13" s="1" t="s">
        <v>186</v>
      </c>
      <c r="B13">
        <f>VLOOKUP($A13,'CCSD(T)-CBS'!$A$2:$I$192,2,FALSE)</f>
        <v>-36.109422095924856</v>
      </c>
      <c r="C13">
        <f>VLOOKUP($A13,'MP2-KTZVP'!$A$2:$T$192,11,FALSE)*2625.5</f>
        <v>-1979.0337373824925</v>
      </c>
      <c r="D13">
        <f>VLOOKUP($A13,'MP2-KTZVP'!$A$2:$T$192,12,FALSE)*2625.5</f>
        <v>-5619.2810041636876</v>
      </c>
      <c r="E13">
        <f>VLOOKUP($A13,'MP2-KTZVP'!$A$2:$T$192,13,FALSE)*2625.5</f>
        <v>-775.63942440843095</v>
      </c>
      <c r="F13">
        <f>VLOOKUP($A13,'MP2-KTZVP'!$A$2:$T$192,14,FALSE)*2625.5</f>
        <v>-2356.3022108626369</v>
      </c>
      <c r="G13">
        <f>VLOOKUP($A13,'MP2-KTZVP'!$A$2:$T$192,15,FALSE)*2625.5</f>
        <v>-1187.2316623966958</v>
      </c>
      <c r="H13">
        <f>VLOOKUP($A13,'MP2-KTZVP'!$A$2:$T$192,16,FALSE)*2625.5</f>
        <v>-3242.7880116220172</v>
      </c>
    </row>
    <row r="14" spans="1:8" x14ac:dyDescent="0.25">
      <c r="A14" s="1" t="s">
        <v>187</v>
      </c>
      <c r="B14">
        <f>VLOOKUP($A14,'CCSD(T)-CBS'!$A$2:$I$192,2,FALSE)</f>
        <v>-40.837053406632549</v>
      </c>
      <c r="C14">
        <f>VLOOKUP($A14,'MP2-KTZVP'!$A$2:$T$192,11,FALSE)*2625.5</f>
        <v>-2188.1273311538075</v>
      </c>
      <c r="D14">
        <f>VLOOKUP($A14,'MP2-KTZVP'!$A$2:$T$192,12,FALSE)*2625.5</f>
        <v>-6256.9047900784572</v>
      </c>
      <c r="E14">
        <f>VLOOKUP($A14,'MP2-KTZVP'!$A$2:$T$192,13,FALSE)*2625.5</f>
        <v>-775.79864948726697</v>
      </c>
      <c r="F14">
        <f>VLOOKUP($A14,'MP2-KTZVP'!$A$2:$T$192,14,FALSE)*2625.5</f>
        <v>-2356.7563071936538</v>
      </c>
      <c r="G14">
        <f>VLOOKUP($A14,'MP2-KTZVP'!$A$2:$T$192,15,FALSE)*2625.5</f>
        <v>-1391.2790837179755</v>
      </c>
      <c r="H14">
        <f>VLOOKUP($A14,'MP2-KTZVP'!$A$2:$T$192,16,FALSE)*2625.5</f>
        <v>-3877.1647597868887</v>
      </c>
    </row>
    <row r="15" spans="1:8" x14ac:dyDescent="0.25">
      <c r="A15" s="1" t="s">
        <v>188</v>
      </c>
      <c r="B15">
        <f>VLOOKUP($A15,'CCSD(T)-CBS'!$A$2:$I$192,2,FALSE)</f>
        <v>-32.608530094107664</v>
      </c>
      <c r="C15">
        <f>VLOOKUP($A15,'MP2-KTZVP'!$A$2:$T$192,11,FALSE)*2625.5</f>
        <v>-1526.3810116168513</v>
      </c>
      <c r="D15">
        <f>VLOOKUP($A15,'MP2-KTZVP'!$A$2:$T$192,12,FALSE)*2625.5</f>
        <v>-4601.8340098545923</v>
      </c>
      <c r="E15">
        <f>VLOOKUP($A15,'MP2-KTZVP'!$A$2:$T$192,13,FALSE)*2625.5</f>
        <v>-731.64233282289695</v>
      </c>
      <c r="F15">
        <f>VLOOKUP($A15,'MP2-KTZVP'!$A$2:$T$192,14,FALSE)*2625.5</f>
        <v>-2438.1490032290426</v>
      </c>
      <c r="G15">
        <f>VLOOKUP($A15,'MP2-KTZVP'!$A$2:$T$192,15,FALSE)*2625.5</f>
        <v>-779.71473486702041</v>
      </c>
      <c r="H15">
        <f>VLOOKUP($A15,'MP2-KTZVP'!$A$2:$T$192,16,FALSE)*2625.5</f>
        <v>-2146.6284220584498</v>
      </c>
    </row>
    <row r="16" spans="1:8" x14ac:dyDescent="0.25">
      <c r="A16" s="1" t="s">
        <v>189</v>
      </c>
      <c r="B16">
        <f>VLOOKUP($A16,'CCSD(T)-CBS'!$A$2:$I$192,2,FALSE)</f>
        <v>-30.204514303123233</v>
      </c>
      <c r="C16">
        <f>VLOOKUP($A16,'MP2-KTZVP'!$A$2:$T$192,11,FALSE)*2625.5</f>
        <v>-1525.124795379515</v>
      </c>
      <c r="D16">
        <f>VLOOKUP($A16,'MP2-KTZVP'!$A$2:$T$192,12,FALSE)*2625.5</f>
        <v>-4600.3023784965744</v>
      </c>
      <c r="E16">
        <f>VLOOKUP($A16,'MP2-KTZVP'!$A$2:$T$192,13,FALSE)*2625.5</f>
        <v>-731.78771005588999</v>
      </c>
      <c r="F16">
        <f>VLOOKUP($A16,'MP2-KTZVP'!$A$2:$T$192,14,FALSE)*2625.5</f>
        <v>-2438.3893533664027</v>
      </c>
      <c r="G16">
        <f>VLOOKUP($A16,'MP2-KTZVP'!$A$2:$T$192,15,FALSE)*2625.5</f>
        <v>-779.71822302555734</v>
      </c>
      <c r="H16">
        <f>VLOOKUP($A16,'MP2-KTZVP'!$A$2:$T$192,16,FALSE)*2625.5</f>
        <v>-2146.6406291668536</v>
      </c>
    </row>
    <row r="17" spans="1:8" x14ac:dyDescent="0.25">
      <c r="A17" s="1" t="s">
        <v>25</v>
      </c>
      <c r="B17">
        <f>VLOOKUP($A17,'CCSD(T)-CBS'!$A$2:$I$192,2,FALSE)</f>
        <v>-43.297783855312559</v>
      </c>
      <c r="C17">
        <f>VLOOKUP($A17,'MP2-KTZVP'!$A$2:$T$192,11,FALSE)*2625.5</f>
        <v>-979.56925392644723</v>
      </c>
      <c r="D17">
        <f>VLOOKUP($A17,'MP2-KTZVP'!$A$2:$T$192,12,FALSE)*2625.5</f>
        <v>-2975.5263394793328</v>
      </c>
      <c r="E17">
        <f>VLOOKUP($A17,'MP2-KTZVP'!$A$2:$T$192,13,FALSE)*2625.5</f>
        <v>-732.30117962804889</v>
      </c>
      <c r="F17">
        <f>VLOOKUP($A17,'MP2-KTZVP'!$A$2:$T$192,14,FALSE)*2625.5</f>
        <v>-2439.3063547162415</v>
      </c>
      <c r="G17">
        <f>VLOOKUP($A17,'MP2-KTZVP'!$A$2:$T$192,15,FALSE)*2625.5</f>
        <v>-226.08303429875031</v>
      </c>
      <c r="H17">
        <f>VLOOKUP($A17,'MP2-KTZVP'!$A$2:$T$192,16,FALSE)*2625.5</f>
        <v>-512.65758834065844</v>
      </c>
    </row>
    <row r="18" spans="1:8" x14ac:dyDescent="0.25">
      <c r="A18" s="1" t="s">
        <v>26</v>
      </c>
      <c r="B18">
        <f>VLOOKUP($A18,'CCSD(T)-CBS'!$A$2:$I$192,2,FALSE)</f>
        <v>-41.623578157914835</v>
      </c>
      <c r="C18">
        <f>VLOOKUP($A18,'MP2-KTZVP'!$A$2:$T$192,11,FALSE)*2625.5</f>
        <v>-978.26915901523068</v>
      </c>
      <c r="D18">
        <f>VLOOKUP($A18,'MP2-KTZVP'!$A$2:$T$192,12,FALSE)*2625.5</f>
        <v>-2974.3530678430297</v>
      </c>
      <c r="E18">
        <f>VLOOKUP($A18,'MP2-KTZVP'!$A$2:$T$192,13,FALSE)*2625.5</f>
        <v>-732.29130284812288</v>
      </c>
      <c r="F18">
        <f>VLOOKUP($A18,'MP2-KTZVP'!$A$2:$T$192,14,FALSE)*2625.5</f>
        <v>-2439.5741226770938</v>
      </c>
      <c r="G18">
        <f>VLOOKUP($A18,'MP2-KTZVP'!$A$2:$T$192,15,FALSE)*2625.5</f>
        <v>-226.08303429906456</v>
      </c>
      <c r="H18">
        <f>VLOOKUP($A18,'MP2-KTZVP'!$A$2:$T$192,16,FALSE)*2625.5</f>
        <v>-512.65758834093151</v>
      </c>
    </row>
    <row r="19" spans="1:8" x14ac:dyDescent="0.25">
      <c r="A19" s="1" t="s">
        <v>190</v>
      </c>
      <c r="B19">
        <f>VLOOKUP($A19,'CCSD(T)-CBS'!$A$2:$I$192,2,FALSE)</f>
        <v>-37.629084625945666</v>
      </c>
      <c r="C19">
        <f>VLOOKUP($A19,'MP2-KTZVP'!$A$2:$T$192,11,FALSE)*2625.5</f>
        <v>-880.92572742255072</v>
      </c>
      <c r="D19">
        <f>VLOOKUP($A19,'MP2-KTZVP'!$A$2:$T$192,12,FALSE)*2625.5</f>
        <v>-2843.8824534614514</v>
      </c>
      <c r="E19">
        <f>VLOOKUP($A19,'MP2-KTZVP'!$A$2:$T$192,13,FALSE)*2625.5</f>
        <v>-732.35959913355282</v>
      </c>
      <c r="F19">
        <f>VLOOKUP($A19,'MP2-KTZVP'!$A$2:$T$192,14,FALSE)*2625.5</f>
        <v>-2439.3896527302554</v>
      </c>
      <c r="G19">
        <f>VLOOKUP($A19,'MP2-KTZVP'!$A$2:$T$192,15,FALSE)*2625.5</f>
        <v>-129.07550225890805</v>
      </c>
      <c r="H19">
        <f>VLOOKUP($A19,'MP2-KTZVP'!$A$2:$T$192,16,FALSE)*2625.5</f>
        <v>-381.88268247288732</v>
      </c>
    </row>
    <row r="20" spans="1:8" x14ac:dyDescent="0.25">
      <c r="A20" s="1" t="s">
        <v>191</v>
      </c>
      <c r="B20">
        <f>VLOOKUP($A20,'CCSD(T)-CBS'!$A$2:$I$192,2,FALSE)</f>
        <v>-36.824639143612217</v>
      </c>
      <c r="C20">
        <f>VLOOKUP($A20,'MP2-KTZVP'!$A$2:$T$192,11,FALSE)*2625.5</f>
        <v>-880.11266141454189</v>
      </c>
      <c r="D20">
        <f>VLOOKUP($A20,'MP2-KTZVP'!$A$2:$T$192,12,FALSE)*2625.5</f>
        <v>-2843.1756139913637</v>
      </c>
      <c r="E20">
        <f>VLOOKUP($A20,'MP2-KTZVP'!$A$2:$T$192,13,FALSE)*2625.5</f>
        <v>-732.33852866074994</v>
      </c>
      <c r="F20">
        <f>VLOOKUP($A20,'MP2-KTZVP'!$A$2:$T$192,14,FALSE)*2625.5</f>
        <v>-2439.5955457830964</v>
      </c>
      <c r="G20">
        <f>VLOOKUP($A20,'MP2-KTZVP'!$A$2:$T$192,15,FALSE)*2625.5</f>
        <v>-129.07550225890515</v>
      </c>
      <c r="H20">
        <f>VLOOKUP($A20,'MP2-KTZVP'!$A$2:$T$192,16,FALSE)*2625.5</f>
        <v>-381.882682472932</v>
      </c>
    </row>
    <row r="21" spans="1:8" x14ac:dyDescent="0.25">
      <c r="A21" s="1" t="s">
        <v>192</v>
      </c>
      <c r="B21">
        <f>VLOOKUP($A21,'CCSD(T)-CBS'!$A$2:$I$192,2,FALSE)</f>
        <v>-39.579693500606027</v>
      </c>
      <c r="C21">
        <f>VLOOKUP($A21,'MP2-KTZVP'!$A$2:$T$192,11,FALSE)*2625.5</f>
        <v>-1369.4240763135069</v>
      </c>
      <c r="D21">
        <f>VLOOKUP($A21,'MP2-KTZVP'!$A$2:$T$192,12,FALSE)*2625.5</f>
        <v>-4150.3526694170787</v>
      </c>
      <c r="E21">
        <f>VLOOKUP($A21,'MP2-KTZVP'!$A$2:$T$192,13,FALSE)*2625.5</f>
        <v>-732.18408950219873</v>
      </c>
      <c r="F21">
        <f>VLOOKUP($A21,'MP2-KTZVP'!$A$2:$T$192,14,FALSE)*2625.5</f>
        <v>-2439.0062528450976</v>
      </c>
      <c r="G21">
        <f>VLOOKUP($A21,'MP2-KTZVP'!$A$2:$T$192,15,FALSE)*2625.5</f>
        <v>-616.73906881037124</v>
      </c>
      <c r="H21">
        <f>VLOOKUP($A21,'MP2-KTZVP'!$A$2:$T$192,16,FALSE)*2625.5</f>
        <v>-1690.1547683231008</v>
      </c>
    </row>
    <row r="22" spans="1:8" x14ac:dyDescent="0.25">
      <c r="A22" s="1" t="s">
        <v>193</v>
      </c>
      <c r="B22">
        <f>VLOOKUP($A22,'CCSD(T)-CBS'!$A$2:$I$192,2,FALSE)</f>
        <v>-43.086579592619728</v>
      </c>
      <c r="C22">
        <f>VLOOKUP($A22,'MP2-KTZVP'!$A$2:$T$192,11,FALSE)*2625.5</f>
        <v>-1370.3747225311295</v>
      </c>
      <c r="D22">
        <f>VLOOKUP($A22,'MP2-KTZVP'!$A$2:$T$192,12,FALSE)*2625.5</f>
        <v>-4152.6476245811064</v>
      </c>
      <c r="E22">
        <f>VLOOKUP($A22,'MP2-KTZVP'!$A$2:$T$192,13,FALSE)*2625.5</f>
        <v>-731.9769579410887</v>
      </c>
      <c r="F22">
        <f>VLOOKUP($A22,'MP2-KTZVP'!$A$2:$T$192,14,FALSE)*2625.5</f>
        <v>-2438.6430690691423</v>
      </c>
      <c r="G22">
        <f>VLOOKUP($A22,'MP2-KTZVP'!$A$2:$T$192,15,FALSE)*2625.5</f>
        <v>-616.69663865714256</v>
      </c>
      <c r="H22">
        <f>VLOOKUP($A22,'MP2-KTZVP'!$A$2:$T$192,16,FALSE)*2625.5</f>
        <v>-1690.5083798715875</v>
      </c>
    </row>
    <row r="23" spans="1:8" x14ac:dyDescent="0.25">
      <c r="A23" s="1" t="s">
        <v>194</v>
      </c>
      <c r="B23">
        <f>VLOOKUP($A23,'CCSD(T)-CBS'!$A$2:$I$192,2,FALSE)</f>
        <v>-39.566743252149081</v>
      </c>
      <c r="C23">
        <f>VLOOKUP($A23,'MP2-KTZVP'!$A$2:$T$192,11,FALSE)*2625.5</f>
        <v>-1367.6059017522971</v>
      </c>
      <c r="D23">
        <f>VLOOKUP($A23,'MP2-KTZVP'!$A$2:$T$192,12,FALSE)*2625.5</f>
        <v>-4152.7623843948595</v>
      </c>
      <c r="E23">
        <f>VLOOKUP($A23,'MP2-KTZVP'!$A$2:$T$192,13,FALSE)*2625.5</f>
        <v>-731.72849395237211</v>
      </c>
      <c r="F23">
        <f>VLOOKUP($A23,'MP2-KTZVP'!$A$2:$T$192,14,FALSE)*2625.5</f>
        <v>-2438.4140299541978</v>
      </c>
      <c r="G23">
        <f>VLOOKUP($A23,'MP2-KTZVP'!$A$2:$T$192,15,FALSE)*2625.5</f>
        <v>-616.62587221859087</v>
      </c>
      <c r="H23">
        <f>VLOOKUP($A23,'MP2-KTZVP'!$A$2:$T$192,16,FALSE)*2625.5</f>
        <v>-1690.9861531004672</v>
      </c>
    </row>
    <row r="24" spans="1:8" x14ac:dyDescent="0.25">
      <c r="A24" s="1" t="s">
        <v>195</v>
      </c>
      <c r="B24">
        <f>VLOOKUP($A24,'CCSD(T)-CBS'!$A$2:$I$192,2,FALSE)</f>
        <v>-41.684524156510179</v>
      </c>
      <c r="C24">
        <f>VLOOKUP($A24,'MP2-KTZVP'!$A$2:$T$192,11,FALSE)*2625.5</f>
        <v>-1369.4718222218394</v>
      </c>
      <c r="D24">
        <f>VLOOKUP($A24,'MP2-KTZVP'!$A$2:$T$192,12,FALSE)*2625.5</f>
        <v>-4151.7913745401574</v>
      </c>
      <c r="E24">
        <f>VLOOKUP($A24,'MP2-KTZVP'!$A$2:$T$192,13,FALSE)*2625.5</f>
        <v>-731.72434560982538</v>
      </c>
      <c r="F24">
        <f>VLOOKUP($A24,'MP2-KTZVP'!$A$2:$T$192,14,FALSE)*2625.5</f>
        <v>-2438.4094037680229</v>
      </c>
      <c r="G24">
        <f>VLOOKUP($A24,'MP2-KTZVP'!$A$2:$T$192,15,FALSE)*2625.5</f>
        <v>-616.73114426376844</v>
      </c>
      <c r="H24">
        <f>VLOOKUP($A24,'MP2-KTZVP'!$A$2:$T$192,16,FALSE)*2625.5</f>
        <v>-1690.5142698463121</v>
      </c>
    </row>
    <row r="25" spans="1:8" x14ac:dyDescent="0.25">
      <c r="A25" s="1" t="s">
        <v>196</v>
      </c>
      <c r="B25">
        <f>VLOOKUP($A25,'CCSD(T)-CBS'!$A$2:$I$192,2,FALSE)</f>
        <v>-38.192231311595606</v>
      </c>
      <c r="C25">
        <f>VLOOKUP($A25,'MP2-KTZVP'!$A$2:$T$192,11,FALSE)*2625.5</f>
        <v>-1497.4883449342663</v>
      </c>
      <c r="D25">
        <f>VLOOKUP($A25,'MP2-KTZVP'!$A$2:$T$192,12,FALSE)*2625.5</f>
        <v>-4546.5761706565972</v>
      </c>
      <c r="E25">
        <f>VLOOKUP($A25,'MP2-KTZVP'!$A$2:$T$192,13,FALSE)*2625.5</f>
        <v>-731.63611861117306</v>
      </c>
      <c r="F25">
        <f>VLOOKUP($A25,'MP2-KTZVP'!$A$2:$T$192,14,FALSE)*2625.5</f>
        <v>-2438.492300250562</v>
      </c>
      <c r="G25">
        <f>VLOOKUP($A25,'MP2-KTZVP'!$A$2:$T$192,15,FALSE)*2625.5</f>
        <v>-745.46990875954816</v>
      </c>
      <c r="H25">
        <f>VLOOKUP($A25,'MP2-KTZVP'!$A$2:$T$192,16,FALSE)*2625.5</f>
        <v>-2087.2593032676418</v>
      </c>
    </row>
    <row r="26" spans="1:8" x14ac:dyDescent="0.25">
      <c r="A26" s="1" t="s">
        <v>197</v>
      </c>
      <c r="B26">
        <f>VLOOKUP($A26,'CCSD(T)-CBS'!$A$2:$I$192,2,FALSE)</f>
        <v>-33.943007268452675</v>
      </c>
      <c r="C26">
        <f>VLOOKUP($A26,'MP2-KTZVP'!$A$2:$T$192,11,FALSE)*2625.5</f>
        <v>-1495.1437237910209</v>
      </c>
      <c r="D26">
        <f>VLOOKUP($A26,'MP2-KTZVP'!$A$2:$T$192,12,FALSE)*2625.5</f>
        <v>-4543.7181370397375</v>
      </c>
      <c r="E26">
        <f>VLOOKUP($A26,'MP2-KTZVP'!$A$2:$T$192,13,FALSE)*2625.5</f>
        <v>-731.86604009881444</v>
      </c>
      <c r="F26">
        <f>VLOOKUP($A26,'MP2-KTZVP'!$A$2:$T$192,14,FALSE)*2625.5</f>
        <v>-2438.9988403507391</v>
      </c>
      <c r="G26">
        <f>VLOOKUP($A26,'MP2-KTZVP'!$A$2:$T$192,15,FALSE)*2625.5</f>
        <v>-745.4677719782992</v>
      </c>
      <c r="H26">
        <f>VLOOKUP($A26,'MP2-KTZVP'!$A$2:$T$192,16,FALSE)*2625.5</f>
        <v>-2087.2402650845302</v>
      </c>
    </row>
    <row r="27" spans="1:8" x14ac:dyDescent="0.25">
      <c r="A27" s="1" t="s">
        <v>198</v>
      </c>
      <c r="B27">
        <f>VLOOKUP($A27,'CCSD(T)-CBS'!$A$2:$I$192,2,FALSE)</f>
        <v>568.73128998406537</v>
      </c>
      <c r="C27">
        <f>VLOOKUP($A27,'MP2-KTZVP'!$A$2:$T$192,11,FALSE)*2625.5</f>
        <v>-3126.0232837359767</v>
      </c>
      <c r="D27">
        <f>VLOOKUP($A27,'MP2-KTZVP'!$A$2:$T$192,12,FALSE)*2625.5</f>
        <v>-8833.9893631369741</v>
      </c>
      <c r="E27">
        <f>VLOOKUP($A27,'MP2-KTZVP'!$A$2:$T$192,13,FALSE)*2625.5</f>
        <v>-731.98518220161509</v>
      </c>
      <c r="F27">
        <f>VLOOKUP($A27,'MP2-KTZVP'!$A$2:$T$192,14,FALSE)*2625.5</f>
        <v>-2438.2635325797978</v>
      </c>
      <c r="G27">
        <f>VLOOKUP($A27,'MP2-KTZVP'!$A$2:$T$192,15,FALSE)*2625.5</f>
        <v>-2371.7816580805561</v>
      </c>
      <c r="H27">
        <f>VLOOKUP($A27,'MP2-KTZVP'!$A$2:$T$192,16,FALSE)*2625.5</f>
        <v>-6369.0594770251118</v>
      </c>
    </row>
    <row r="28" spans="1:8" x14ac:dyDescent="0.25">
      <c r="A28" s="1" t="s">
        <v>199</v>
      </c>
      <c r="B28">
        <f>VLOOKUP($A28,'CCSD(T)-CBS'!$A$2:$I$192,2,FALSE)</f>
        <v>578.48765784102216</v>
      </c>
      <c r="C28">
        <f>VLOOKUP($A28,'MP2-KTZVP'!$A$2:$T$192,11,FALSE)*2625.5</f>
        <v>-3120.9174890737063</v>
      </c>
      <c r="D28">
        <f>VLOOKUP($A28,'MP2-KTZVP'!$A$2:$T$192,12,FALSE)*2625.5</f>
        <v>-8825.1516079073645</v>
      </c>
      <c r="E28">
        <f>VLOOKUP($A28,'MP2-KTZVP'!$A$2:$T$192,13,FALSE)*2625.5</f>
        <v>-731.69909655449453</v>
      </c>
      <c r="F28">
        <f>VLOOKUP($A28,'MP2-KTZVP'!$A$2:$T$192,14,FALSE)*2625.5</f>
        <v>-2437.9795999530797</v>
      </c>
      <c r="G28">
        <f>VLOOKUP($A28,'MP2-KTZVP'!$A$2:$T$192,15,FALSE)*2625.5</f>
        <v>-2371.8484699333699</v>
      </c>
      <c r="H28">
        <f>VLOOKUP($A28,'MP2-KTZVP'!$A$2:$T$192,16,FALSE)*2625.5</f>
        <v>-6368.1976008249458</v>
      </c>
    </row>
    <row r="29" spans="1:8" x14ac:dyDescent="0.25">
      <c r="A29" s="1" t="s">
        <v>200</v>
      </c>
      <c r="B29">
        <f>VLOOKUP($A29,'CCSD(T)-CBS'!$A$2:$I$192,2,FALSE)</f>
        <v>570.18981120497665</v>
      </c>
      <c r="C29">
        <f>VLOOKUP($A29,'MP2-KTZVP'!$A$2:$T$192,11,FALSE)*2625.5</f>
        <v>-3125.2598770504665</v>
      </c>
      <c r="D29">
        <f>VLOOKUP($A29,'MP2-KTZVP'!$A$2:$T$192,12,FALSE)*2625.5</f>
        <v>-8832.5049494265695</v>
      </c>
      <c r="E29">
        <f>VLOOKUP($A29,'MP2-KTZVP'!$A$2:$T$192,13,FALSE)*2625.5</f>
        <v>-731.95084215550366</v>
      </c>
      <c r="F29">
        <f>VLOOKUP($A29,'MP2-KTZVP'!$A$2:$T$192,14,FALSE)*2625.5</f>
        <v>-2438.4367418036131</v>
      </c>
      <c r="G29">
        <f>VLOOKUP($A29,'MP2-KTZVP'!$A$2:$T$192,15,FALSE)*2625.5</f>
        <v>-2371.6888044322727</v>
      </c>
      <c r="H29">
        <f>VLOOKUP($A29,'MP2-KTZVP'!$A$2:$T$192,16,FALSE)*2625.5</f>
        <v>-6368.8018908276799</v>
      </c>
    </row>
    <row r="30" spans="1:8" x14ac:dyDescent="0.25">
      <c r="A30" s="1" t="s">
        <v>201</v>
      </c>
      <c r="B30">
        <f>VLOOKUP($A30,'CCSD(T)-CBS'!$A$2:$I$192,2,FALSE)</f>
        <v>576.97933489285242</v>
      </c>
      <c r="C30">
        <f>VLOOKUP($A30,'MP2-KTZVP'!$A$2:$T$192,11,FALSE)*2625.5</f>
        <v>-3121.5588403842303</v>
      </c>
      <c r="D30">
        <f>VLOOKUP($A30,'MP2-KTZVP'!$A$2:$T$192,12,FALSE)*2625.5</f>
        <v>-8825.6100740487818</v>
      </c>
      <c r="E30">
        <f>VLOOKUP($A30,'MP2-KTZVP'!$A$2:$T$192,13,FALSE)*2625.5</f>
        <v>-731.89062904681327</v>
      </c>
      <c r="F30">
        <f>VLOOKUP($A30,'MP2-KTZVP'!$A$2:$T$192,14,FALSE)*2625.5</f>
        <v>-2438.230300506475</v>
      </c>
      <c r="G30">
        <f>VLOOKUP($A30,'MP2-KTZVP'!$A$2:$T$192,15,FALSE)*2625.5</f>
        <v>-2371.7183178461564</v>
      </c>
      <c r="H30">
        <f>VLOOKUP($A30,'MP2-KTZVP'!$A$2:$T$192,16,FALSE)*2625.5</f>
        <v>-6367.9315359539123</v>
      </c>
    </row>
    <row r="31" spans="1:8" x14ac:dyDescent="0.25">
      <c r="A31" s="1" t="s">
        <v>202</v>
      </c>
      <c r="B31">
        <f>VLOOKUP($A31,'CCSD(T)-CBS'!$A$2:$I$192,2,FALSE)</f>
        <v>-32.210628191950491</v>
      </c>
      <c r="C31">
        <f>VLOOKUP($A31,'MP2-KTZVP'!$A$2:$T$192,11,FALSE)*2625.5</f>
        <v>-1933.9681540027389</v>
      </c>
      <c r="D31">
        <f>VLOOKUP($A31,'MP2-KTZVP'!$A$2:$T$192,12,FALSE)*2625.5</f>
        <v>-5698.5367573356934</v>
      </c>
      <c r="E31">
        <f>VLOOKUP($A31,'MP2-KTZVP'!$A$2:$T$192,13,FALSE)*2625.5</f>
        <v>-731.64948815079583</v>
      </c>
      <c r="F31">
        <f>VLOOKUP($A31,'MP2-KTZVP'!$A$2:$T$192,14,FALSE)*2625.5</f>
        <v>-2438.0884057737644</v>
      </c>
      <c r="G31">
        <f>VLOOKUP($A31,'MP2-KTZVP'!$A$2:$T$192,15,FALSE)*2625.5</f>
        <v>-1187.3395260826562</v>
      </c>
      <c r="H31">
        <f>VLOOKUP($A31,'MP2-KTZVP'!$A$2:$T$192,16,FALSE)*2625.5</f>
        <v>-3243.1474344355406</v>
      </c>
    </row>
    <row r="32" spans="1:8" x14ac:dyDescent="0.25">
      <c r="A32" s="1" t="s">
        <v>203</v>
      </c>
      <c r="B32">
        <f>VLOOKUP($A32,'CCSD(T)-CBS'!$A$2:$I$192,2,FALSE)</f>
        <v>-29.998084692511839</v>
      </c>
      <c r="C32">
        <f>VLOOKUP($A32,'MP2-KTZVP'!$A$2:$T$192,11,FALSE)*2625.5</f>
        <v>-1932.7341478318961</v>
      </c>
      <c r="D32">
        <f>VLOOKUP($A32,'MP2-KTZVP'!$A$2:$T$192,12,FALSE)*2625.5</f>
        <v>-5697.082233241309</v>
      </c>
      <c r="E32">
        <f>VLOOKUP($A32,'MP2-KTZVP'!$A$2:$T$192,13,FALSE)*2625.5</f>
        <v>-731.76139308285292</v>
      </c>
      <c r="F32">
        <f>VLOOKUP($A32,'MP2-KTZVP'!$A$2:$T$192,14,FALSE)*2625.5</f>
        <v>-2438.2619711691577</v>
      </c>
      <c r="G32">
        <f>VLOOKUP($A32,'MP2-KTZVP'!$A$2:$T$192,15,FALSE)*2625.5</f>
        <v>-1187.3703229600353</v>
      </c>
      <c r="H32">
        <f>VLOOKUP($A32,'MP2-KTZVP'!$A$2:$T$192,16,FALSE)*2625.5</f>
        <v>-3243.2554638320285</v>
      </c>
    </row>
    <row r="33" spans="1:8" x14ac:dyDescent="0.25">
      <c r="A33" s="1" t="s">
        <v>204</v>
      </c>
      <c r="B33">
        <f>VLOOKUP($A33,'CCSD(T)-CBS'!$A$2:$I$192,2,FALSE)</f>
        <v>596.86441034879317</v>
      </c>
      <c r="C33">
        <f>VLOOKUP($A33,'MP2-KTZVP'!$A$2:$T$192,11,FALSE)*2625.5</f>
        <v>-2141.684112161</v>
      </c>
      <c r="D33">
        <f>VLOOKUP($A33,'MP2-KTZVP'!$A$2:$T$192,12,FALSE)*2625.5</f>
        <v>-6335.4054034066248</v>
      </c>
      <c r="E33">
        <f>VLOOKUP($A33,'MP2-KTZVP'!$A$2:$T$192,13,FALSE)*2625.5</f>
        <v>-731.65849722316727</v>
      </c>
      <c r="F33">
        <f>VLOOKUP($A33,'MP2-KTZVP'!$A$2:$T$192,14,FALSE)*2625.5</f>
        <v>-2438.4951807061407</v>
      </c>
      <c r="G33">
        <f>VLOOKUP($A33,'MP2-KTZVP'!$A$2:$T$192,15,FALSE)*2625.5</f>
        <v>-1390.7388784497218</v>
      </c>
      <c r="H33">
        <f>VLOOKUP($A33,'MP2-KTZVP'!$A$2:$T$192,16,FALSE)*2625.5</f>
        <v>-3878.0035162438166</v>
      </c>
    </row>
    <row r="34" spans="1:8" x14ac:dyDescent="0.25">
      <c r="A34" s="1" t="s">
        <v>205</v>
      </c>
      <c r="B34">
        <f>VLOOKUP($A34,'CCSD(T)-CBS'!$A$2:$I$192,2,FALSE)</f>
        <v>601.39667680816729</v>
      </c>
      <c r="C34">
        <f>VLOOKUP($A34,'MP2-KTZVP'!$A$2:$T$192,11,FALSE)*2625.5</f>
        <v>-2139.0640356570116</v>
      </c>
      <c r="D34">
        <f>VLOOKUP($A34,'MP2-KTZVP'!$A$2:$T$192,12,FALSE)*2625.5</f>
        <v>-6333.0181468985811</v>
      </c>
      <c r="E34">
        <f>VLOOKUP($A34,'MP2-KTZVP'!$A$2:$T$192,13,FALSE)*2625.5</f>
        <v>-731.78698398077006</v>
      </c>
      <c r="F34">
        <f>VLOOKUP($A34,'MP2-KTZVP'!$A$2:$T$192,14,FALSE)*2625.5</f>
        <v>-2438.6932985548383</v>
      </c>
      <c r="G34">
        <f>VLOOKUP($A34,'MP2-KTZVP'!$A$2:$T$192,15,FALSE)*2625.5</f>
        <v>-1390.6956348920446</v>
      </c>
      <c r="H34">
        <f>VLOOKUP($A34,'MP2-KTZVP'!$A$2:$T$192,16,FALSE)*2625.5</f>
        <v>-3877.9809657600181</v>
      </c>
    </row>
    <row r="35" spans="1:8" x14ac:dyDescent="0.25">
      <c r="A35" s="1" t="s">
        <v>206</v>
      </c>
      <c r="B35">
        <f>VLOOKUP($A35,'CCSD(T)-CBS'!$A$2:$I$192,2,FALSE)</f>
        <v>-36.566529330048525</v>
      </c>
      <c r="C35">
        <f>VLOOKUP($A35,'MP2-KTZVP'!$A$2:$T$192,11,FALSE)*2625.5</f>
        <v>-1675.2309375749992</v>
      </c>
      <c r="D35">
        <f>VLOOKUP($A35,'MP2-KTZVP'!$A$2:$T$192,12,FALSE)*2625.5</f>
        <v>-4865.046599224188</v>
      </c>
      <c r="E35">
        <f>VLOOKUP($A35,'MP2-KTZVP'!$A$2:$T$192,13,FALSE)*2625.5</f>
        <v>-879.30123232641427</v>
      </c>
      <c r="F35">
        <f>VLOOKUP($A35,'MP2-KTZVP'!$A$2:$T$192,14,FALSE)*2625.5</f>
        <v>-2697.4654473846945</v>
      </c>
      <c r="G35">
        <f>VLOOKUP($A35,'MP2-KTZVP'!$A$2:$T$192,15,FALSE)*2625.5</f>
        <v>-780.08332922884733</v>
      </c>
      <c r="H35">
        <f>VLOOKUP($A35,'MP2-KTZVP'!$A$2:$T$192,16,FALSE)*2625.5</f>
        <v>-2148.1344398768788</v>
      </c>
    </row>
    <row r="36" spans="1:8" x14ac:dyDescent="0.25">
      <c r="A36" s="1" t="s">
        <v>207</v>
      </c>
      <c r="B36">
        <f>VLOOKUP($A36,'CCSD(T)-CBS'!$A$2:$I$192,2,FALSE)</f>
        <v>-34.074132790278327</v>
      </c>
      <c r="C36">
        <f>VLOOKUP($A36,'MP2-KTZVP'!$A$2:$T$192,11,FALSE)*2625.5</f>
        <v>-1673.6534324615338</v>
      </c>
      <c r="D36">
        <f>VLOOKUP($A36,'MP2-KTZVP'!$A$2:$T$192,12,FALSE)*2625.5</f>
        <v>-4863.420982130714</v>
      </c>
      <c r="E36">
        <f>VLOOKUP($A36,'MP2-KTZVP'!$A$2:$T$192,13,FALSE)*2625.5</f>
        <v>-878.89112404801722</v>
      </c>
      <c r="F36">
        <f>VLOOKUP($A36,'MP2-KTZVP'!$A$2:$T$192,14,FALSE)*2625.5</f>
        <v>-2696.9432366373312</v>
      </c>
      <c r="G36">
        <f>VLOOKUP($A36,'MP2-KTZVP'!$A$2:$T$192,15,FALSE)*2625.5</f>
        <v>-780.09129238981541</v>
      </c>
      <c r="H36">
        <f>VLOOKUP($A36,'MP2-KTZVP'!$A$2:$T$192,16,FALSE)*2625.5</f>
        <v>-2148.1685855912938</v>
      </c>
    </row>
    <row r="37" spans="1:8" x14ac:dyDescent="0.25">
      <c r="A37" s="1" t="s">
        <v>27</v>
      </c>
      <c r="B37">
        <f>VLOOKUP($A37,'CCSD(T)-CBS'!$A$2:$I$192,2,FALSE)</f>
        <v>-46.656634561284932</v>
      </c>
      <c r="C37">
        <f>VLOOKUP($A37,'MP2-KTZVP'!$A$2:$T$192,11,FALSE)*2625.5</f>
        <v>-1128.6006475809027</v>
      </c>
      <c r="D37">
        <f>VLOOKUP($A37,'MP2-KTZVP'!$A$2:$T$192,12,FALSE)*2625.5</f>
        <v>-3242.8968047162002</v>
      </c>
      <c r="E37">
        <f>VLOOKUP($A37,'MP2-KTZVP'!$A$2:$T$192,13,FALSE)*2625.5</f>
        <v>-880.8026738449405</v>
      </c>
      <c r="F37">
        <f>VLOOKUP($A37,'MP2-KTZVP'!$A$2:$T$192,14,FALSE)*2625.5</f>
        <v>-2705.4069403801054</v>
      </c>
      <c r="G37">
        <f>VLOOKUP($A37,'MP2-KTZVP'!$A$2:$T$192,15,FALSE)*2625.5</f>
        <v>-226.08303429928668</v>
      </c>
      <c r="H37">
        <f>VLOOKUP($A37,'MP2-KTZVP'!$A$2:$T$192,16,FALSE)*2625.5</f>
        <v>-512.65758834112842</v>
      </c>
    </row>
    <row r="38" spans="1:8" x14ac:dyDescent="0.25">
      <c r="A38" s="1" t="s">
        <v>28</v>
      </c>
      <c r="B38">
        <f>VLOOKUP($A38,'CCSD(T)-CBS'!$A$2:$I$192,2,FALSE)</f>
        <v>-33.197631558044918</v>
      </c>
      <c r="C38">
        <f>VLOOKUP($A38,'MP2-KTZVP'!$A$2:$T$192,11,FALSE)*2625.5</f>
        <v>-1123.4586074327808</v>
      </c>
      <c r="D38">
        <f>VLOOKUP($A38,'MP2-KTZVP'!$A$2:$T$192,12,FALSE)*2625.5</f>
        <v>-3235.425379987113</v>
      </c>
      <c r="E38">
        <f>VLOOKUP($A38,'MP2-KTZVP'!$A$2:$T$192,13,FALSE)*2625.5</f>
        <v>-881.69029322732479</v>
      </c>
      <c r="F38">
        <f>VLOOKUP($A38,'MP2-KTZVP'!$A$2:$T$192,14,FALSE)*2625.5</f>
        <v>-2707.4113056748329</v>
      </c>
      <c r="G38">
        <f>VLOOKUP($A38,'MP2-KTZVP'!$A$2:$T$192,15,FALSE)*2625.5</f>
        <v>-226.08303429932161</v>
      </c>
      <c r="H38">
        <f>VLOOKUP($A38,'MP2-KTZVP'!$A$2:$T$192,16,FALSE)*2625.5</f>
        <v>-512.65758834147232</v>
      </c>
    </row>
    <row r="39" spans="1:8" x14ac:dyDescent="0.25">
      <c r="A39" s="1" t="s">
        <v>29</v>
      </c>
      <c r="B39">
        <f>VLOOKUP($A39,'CCSD(T)-CBS'!$A$2:$I$192,2,FALSE)</f>
        <v>-33.796995652765077</v>
      </c>
      <c r="C39">
        <f>VLOOKUP($A39,'MP2-KTZVP'!$A$2:$T$192,11,FALSE)*2625.5</f>
        <v>-1123.0334884830211</v>
      </c>
      <c r="D39">
        <f>VLOOKUP($A39,'MP2-KTZVP'!$A$2:$T$192,12,FALSE)*2625.5</f>
        <v>-3235.2036983723501</v>
      </c>
      <c r="E39">
        <f>VLOOKUP($A39,'MP2-KTZVP'!$A$2:$T$192,13,FALSE)*2625.5</f>
        <v>-881.0121008706343</v>
      </c>
      <c r="F39">
        <f>VLOOKUP($A39,'MP2-KTZVP'!$A$2:$T$192,14,FALSE)*2625.5</f>
        <v>-2706.6293128324887</v>
      </c>
      <c r="G39">
        <f>VLOOKUP($A39,'MP2-KTZVP'!$A$2:$T$192,15,FALSE)*2625.5</f>
        <v>-226.08303429875031</v>
      </c>
      <c r="H39">
        <f>VLOOKUP($A39,'MP2-KTZVP'!$A$2:$T$192,16,FALSE)*2625.5</f>
        <v>-512.65758834065844</v>
      </c>
    </row>
    <row r="40" spans="1:8" x14ac:dyDescent="0.25">
      <c r="A40" s="1" t="s">
        <v>30</v>
      </c>
      <c r="B40">
        <f>VLOOKUP($A40,'CCSD(T)-CBS'!$A$2:$I$192,2,FALSE)</f>
        <v>-46.164610942012132</v>
      </c>
      <c r="C40">
        <f>VLOOKUP($A40,'MP2-KTZVP'!$A$2:$T$192,11,FALSE)*2625.5</f>
        <v>-1129.4310616690793</v>
      </c>
      <c r="D40">
        <f>VLOOKUP($A40,'MP2-KTZVP'!$A$2:$T$192,12,FALSE)*2625.5</f>
        <v>-3244.1098040848283</v>
      </c>
      <c r="E40">
        <f>VLOOKUP($A40,'MP2-KTZVP'!$A$2:$T$192,13,FALSE)*2625.5</f>
        <v>-881.40734920994726</v>
      </c>
      <c r="F40">
        <f>VLOOKUP($A40,'MP2-KTZVP'!$A$2:$T$192,14,FALSE)*2625.5</f>
        <v>-2706.3813456682483</v>
      </c>
      <c r="G40">
        <f>VLOOKUP($A40,'MP2-KTZVP'!$A$2:$T$192,15,FALSE)*2625.5</f>
        <v>-226.08303429875031</v>
      </c>
      <c r="H40">
        <f>VLOOKUP($A40,'MP2-KTZVP'!$A$2:$T$192,16,FALSE)*2625.5</f>
        <v>-512.65758834065844</v>
      </c>
    </row>
    <row r="41" spans="1:8" x14ac:dyDescent="0.25">
      <c r="A41" s="1" t="s">
        <v>208</v>
      </c>
      <c r="B41">
        <f>VLOOKUP($A41,'CCSD(T)-CBS'!$A$2:$I$192,2,FALSE)</f>
        <v>-40.098474630247551</v>
      </c>
      <c r="C41">
        <f>VLOOKUP($A41,'MP2-KTZVP'!$A$2:$T$192,11,FALSE)*2625.5</f>
        <v>-1028.8195516081157</v>
      </c>
      <c r="D41">
        <f>VLOOKUP($A41,'MP2-KTZVP'!$A$2:$T$192,12,FALSE)*2625.5</f>
        <v>-3109.9672760960634</v>
      </c>
      <c r="E41">
        <f>VLOOKUP($A41,'MP2-KTZVP'!$A$2:$T$192,13,FALSE)*2625.5</f>
        <v>-880.73176796772725</v>
      </c>
      <c r="F41">
        <f>VLOOKUP($A41,'MP2-KTZVP'!$A$2:$T$192,14,FALSE)*2625.5</f>
        <v>-2705.2967773925975</v>
      </c>
      <c r="G41">
        <f>VLOOKUP($A41,'MP2-KTZVP'!$A$2:$T$192,15,FALSE)*2625.5</f>
        <v>-129.07550225890805</v>
      </c>
      <c r="H41">
        <f>VLOOKUP($A41,'MP2-KTZVP'!$A$2:$T$192,16,FALSE)*2625.5</f>
        <v>-381.88268247288732</v>
      </c>
    </row>
    <row r="42" spans="1:8" x14ac:dyDescent="0.25">
      <c r="A42" s="1" t="s">
        <v>209</v>
      </c>
      <c r="B42">
        <f>VLOOKUP($A42,'CCSD(T)-CBS'!$A$2:$I$192,2,FALSE)</f>
        <v>-29.459489186824385</v>
      </c>
      <c r="C42">
        <f>VLOOKUP($A42,'MP2-KTZVP'!$A$2:$T$192,11,FALSE)*2625.5</f>
        <v>-1026.1779267773966</v>
      </c>
      <c r="D42">
        <f>VLOOKUP($A42,'MP2-KTZVP'!$A$2:$T$192,12,FALSE)*2625.5</f>
        <v>-3105.3090140819254</v>
      </c>
      <c r="E42">
        <f>VLOOKUP($A42,'MP2-KTZVP'!$A$2:$T$192,13,FALSE)*2625.5</f>
        <v>-881.93600337132796</v>
      </c>
      <c r="F42">
        <f>VLOOKUP($A42,'MP2-KTZVP'!$A$2:$T$192,14,FALSE)*2625.5</f>
        <v>-2708.0199548646615</v>
      </c>
      <c r="G42">
        <f>VLOOKUP($A42,'MP2-KTZVP'!$A$2:$T$192,15,FALSE)*2625.5</f>
        <v>-129.07550225883452</v>
      </c>
      <c r="H42">
        <f>VLOOKUP($A42,'MP2-KTZVP'!$A$2:$T$192,16,FALSE)*2625.5</f>
        <v>-381.88268247274033</v>
      </c>
    </row>
    <row r="43" spans="1:8" x14ac:dyDescent="0.25">
      <c r="A43" s="1" t="s">
        <v>210</v>
      </c>
      <c r="B43">
        <f>VLOOKUP($A43,'CCSD(T)-CBS'!$A$2:$I$192,2,FALSE)</f>
        <v>-30.323224539192893</v>
      </c>
      <c r="C43">
        <f>VLOOKUP($A43,'MP2-KTZVP'!$A$2:$T$192,11,FALSE)*2625.5</f>
        <v>-1025.8033137298241</v>
      </c>
      <c r="D43">
        <f>VLOOKUP($A43,'MP2-KTZVP'!$A$2:$T$192,12,FALSE)*2625.5</f>
        <v>-3105.0976260010971</v>
      </c>
      <c r="E43">
        <f>VLOOKUP($A43,'MP2-KTZVP'!$A$2:$T$192,13,FALSE)*2625.5</f>
        <v>-881.23890569899902</v>
      </c>
      <c r="F43">
        <f>VLOOKUP($A43,'MP2-KTZVP'!$A$2:$T$192,14,FALSE)*2625.5</f>
        <v>-2707.1767866023365</v>
      </c>
      <c r="G43">
        <f>VLOOKUP($A43,'MP2-KTZVP'!$A$2:$T$192,15,FALSE)*2625.5</f>
        <v>-129.07550225895346</v>
      </c>
      <c r="H43">
        <f>VLOOKUP($A43,'MP2-KTZVP'!$A$2:$T$192,16,FALSE)*2625.5</f>
        <v>-381.88268247303961</v>
      </c>
    </row>
    <row r="44" spans="1:8" x14ac:dyDescent="0.25">
      <c r="A44" s="1" t="s">
        <v>211</v>
      </c>
      <c r="B44">
        <f>VLOOKUP($A44,'CCSD(T)-CBS'!$A$2:$I$192,2,FALSE)</f>
        <v>-39.098968809268058</v>
      </c>
      <c r="C44">
        <f>VLOOKUP($A44,'MP2-KTZVP'!$A$2:$T$192,11,FALSE)*2625.5</f>
        <v>-1029.1124565523346</v>
      </c>
      <c r="D44">
        <f>VLOOKUP($A44,'MP2-KTZVP'!$A$2:$T$192,12,FALSE)*2625.5</f>
        <v>-3110.6565095037154</v>
      </c>
      <c r="E44">
        <f>VLOOKUP($A44,'MP2-KTZVP'!$A$2:$T$192,13,FALSE)*2625.5</f>
        <v>-881.16350766002938</v>
      </c>
      <c r="F44">
        <f>VLOOKUP($A44,'MP2-KTZVP'!$A$2:$T$192,14,FALSE)*2625.5</f>
        <v>-2705.9809811412947</v>
      </c>
      <c r="G44">
        <f>VLOOKUP($A44,'MP2-KTZVP'!$A$2:$T$192,15,FALSE)*2625.5</f>
        <v>-129.07550225893613</v>
      </c>
      <c r="H44">
        <f>VLOOKUP($A44,'MP2-KTZVP'!$A$2:$T$192,16,FALSE)*2625.5</f>
        <v>-381.88268247299754</v>
      </c>
    </row>
    <row r="45" spans="1:8" x14ac:dyDescent="0.25">
      <c r="A45" s="1" t="s">
        <v>212</v>
      </c>
      <c r="B45">
        <f>VLOOKUP($A45,'CCSD(T)-CBS'!$A$2:$I$192,2,FALSE)</f>
        <v>-56.577737721429003</v>
      </c>
      <c r="C45">
        <f>VLOOKUP($A45,'MP2-KTZVP'!$A$2:$T$192,11,FALSE)*2625.5</f>
        <v>-1531.2003836026647</v>
      </c>
      <c r="D45">
        <f>VLOOKUP($A45,'MP2-KTZVP'!$A$2:$T$192,12,FALSE)*2625.5</f>
        <v>-4437.554152986133</v>
      </c>
      <c r="E45">
        <f>VLOOKUP($A45,'MP2-KTZVP'!$A$2:$T$192,13,FALSE)*2625.5</f>
        <v>-879.23017579206703</v>
      </c>
      <c r="F45">
        <f>VLOOKUP($A45,'MP2-KTZVP'!$A$2:$T$192,14,FALSE)*2625.5</f>
        <v>-2697.9428849366072</v>
      </c>
      <c r="G45">
        <f>VLOOKUP($A45,'MP2-KTZVP'!$A$2:$T$192,15,FALSE)*2625.5</f>
        <v>-622.57144456040032</v>
      </c>
      <c r="H45">
        <f>VLOOKUP($A45,'MP2-KTZVP'!$A$2:$T$192,16,FALSE)*2625.5</f>
        <v>-1705.4028364978799</v>
      </c>
    </row>
    <row r="46" spans="1:8" x14ac:dyDescent="0.25">
      <c r="A46" s="1" t="s">
        <v>213</v>
      </c>
      <c r="B46">
        <f>VLOOKUP($A46,'CCSD(T)-CBS'!$A$2:$I$192,2,FALSE)</f>
        <v>-53.636323308944611</v>
      </c>
      <c r="C46">
        <f>VLOOKUP($A46,'MP2-KTZVP'!$A$2:$T$192,11,FALSE)*2625.5</f>
        <v>-1529.7535058105912</v>
      </c>
      <c r="D46">
        <f>VLOOKUP($A46,'MP2-KTZVP'!$A$2:$T$192,12,FALSE)*2625.5</f>
        <v>-4434.7995002050357</v>
      </c>
      <c r="E46">
        <f>VLOOKUP($A46,'MP2-KTZVP'!$A$2:$T$192,13,FALSE)*2625.5</f>
        <v>-879.3823139926667</v>
      </c>
      <c r="F46">
        <f>VLOOKUP($A46,'MP2-KTZVP'!$A$2:$T$192,14,FALSE)*2625.5</f>
        <v>-2697.933295782997</v>
      </c>
      <c r="G46">
        <f>VLOOKUP($A46,'MP2-KTZVP'!$A$2:$T$192,15,FALSE)*2625.5</f>
        <v>-622.63450719864204</v>
      </c>
      <c r="H46">
        <f>VLOOKUP($A46,'MP2-KTZVP'!$A$2:$T$192,16,FALSE)*2625.5</f>
        <v>-1705.2314149474964</v>
      </c>
    </row>
    <row r="47" spans="1:8" x14ac:dyDescent="0.25">
      <c r="A47" s="1" t="s">
        <v>214</v>
      </c>
      <c r="B47">
        <f>VLOOKUP($A47,'CCSD(T)-CBS'!$A$2:$I$192,2,FALSE)</f>
        <v>-56.734561215341273</v>
      </c>
      <c r="C47">
        <f>VLOOKUP($A47,'MP2-KTZVP'!$A$2:$T$192,11,FALSE)*2625.5</f>
        <v>-1532.1589173441214</v>
      </c>
      <c r="D47">
        <f>VLOOKUP($A47,'MP2-KTZVP'!$A$2:$T$192,12,FALSE)*2625.5</f>
        <v>-4437.6534674053555</v>
      </c>
      <c r="E47">
        <f>VLOOKUP($A47,'MP2-KTZVP'!$A$2:$T$192,13,FALSE)*2625.5</f>
        <v>-879.78317385232049</v>
      </c>
      <c r="F47">
        <f>VLOOKUP($A47,'MP2-KTZVP'!$A$2:$T$192,14,FALSE)*2625.5</f>
        <v>-2698.3638062517484</v>
      </c>
      <c r="G47">
        <f>VLOOKUP($A47,'MP2-KTZVP'!$A$2:$T$192,15,FALSE)*2625.5</f>
        <v>-622.75302636289393</v>
      </c>
      <c r="H47">
        <f>VLOOKUP($A47,'MP2-KTZVP'!$A$2:$T$192,16,FALSE)*2625.5</f>
        <v>-1705.1908423345096</v>
      </c>
    </row>
    <row r="48" spans="1:8" x14ac:dyDescent="0.25">
      <c r="A48" s="1" t="s">
        <v>215</v>
      </c>
      <c r="B48">
        <f>VLOOKUP($A48,'CCSD(T)-CBS'!$A$2:$I$192,2,FALSE)</f>
        <v>-54.057330166166139</v>
      </c>
      <c r="C48">
        <f>VLOOKUP($A48,'MP2-KTZVP'!$A$2:$T$192,11,FALSE)*2625.5</f>
        <v>-1530.0572120237691</v>
      </c>
      <c r="D48">
        <f>VLOOKUP($A48,'MP2-KTZVP'!$A$2:$T$192,12,FALSE)*2625.5</f>
        <v>-4435.5208253670153</v>
      </c>
      <c r="E48">
        <f>VLOOKUP($A48,'MP2-KTZVP'!$A$2:$T$192,13,FALSE)*2625.5</f>
        <v>-879.30287838025504</v>
      </c>
      <c r="F48">
        <f>VLOOKUP($A48,'MP2-KTZVP'!$A$2:$T$192,14,FALSE)*2625.5</f>
        <v>-2698.0099760885805</v>
      </c>
      <c r="G48">
        <f>VLOOKUP($A48,'MP2-KTZVP'!$A$2:$T$192,15,FALSE)*2625.5</f>
        <v>-622.6305473870724</v>
      </c>
      <c r="H48">
        <f>VLOOKUP($A48,'MP2-KTZVP'!$A$2:$T$192,16,FALSE)*2625.5</f>
        <v>-1705.1646001347674</v>
      </c>
    </row>
    <row r="49" spans="1:8" x14ac:dyDescent="0.25">
      <c r="A49" s="1" t="s">
        <v>216</v>
      </c>
      <c r="B49">
        <f>VLOOKUP($A49,'CCSD(T)-CBS'!$A$2:$I$192,2,FALSE)</f>
        <v>-55.500800196006821</v>
      </c>
      <c r="C49">
        <f>VLOOKUP($A49,'MP2-KTZVP'!$A$2:$T$192,11,FALSE)*2625.5</f>
        <v>-1530.8026194782999</v>
      </c>
      <c r="D49">
        <f>VLOOKUP($A49,'MP2-KTZVP'!$A$2:$T$192,12,FALSE)*2625.5</f>
        <v>-4436.362695625171</v>
      </c>
      <c r="E49">
        <f>VLOOKUP($A49,'MP2-KTZVP'!$A$2:$T$192,13,FALSE)*2625.5</f>
        <v>-879.30970045830657</v>
      </c>
      <c r="F49">
        <f>VLOOKUP($A49,'MP2-KTZVP'!$A$2:$T$192,14,FALSE)*2625.5</f>
        <v>-2698.138755002547</v>
      </c>
      <c r="G49">
        <f>VLOOKUP($A49,'MP2-KTZVP'!$A$2:$T$192,15,FALSE)*2625.5</f>
        <v>-622.71742384276547</v>
      </c>
      <c r="H49">
        <f>VLOOKUP($A49,'MP2-KTZVP'!$A$2:$T$192,16,FALSE)*2625.5</f>
        <v>-1705.0054855973367</v>
      </c>
    </row>
    <row r="50" spans="1:8" x14ac:dyDescent="0.25">
      <c r="A50" s="1" t="s">
        <v>217</v>
      </c>
      <c r="B50">
        <f>VLOOKUP($A50,'CCSD(T)-CBS'!$A$2:$I$192,2,FALSE)</f>
        <v>-55.599655222494675</v>
      </c>
      <c r="C50">
        <f>VLOOKUP($A50,'MP2-KTZVP'!$A$2:$T$192,11,FALSE)*2625.5</f>
        <v>-1530.5418318703375</v>
      </c>
      <c r="D50">
        <f>VLOOKUP($A50,'MP2-KTZVP'!$A$2:$T$192,12,FALSE)*2625.5</f>
        <v>-4436.5933932203243</v>
      </c>
      <c r="E50">
        <f>VLOOKUP($A50,'MP2-KTZVP'!$A$2:$T$192,13,FALSE)*2625.5</f>
        <v>-879.17345627746283</v>
      </c>
      <c r="F50">
        <f>VLOOKUP($A50,'MP2-KTZVP'!$A$2:$T$192,14,FALSE)*2625.5</f>
        <v>-2697.6593868210571</v>
      </c>
      <c r="G50">
        <f>VLOOKUP($A50,'MP2-KTZVP'!$A$2:$T$192,15,FALSE)*2625.5</f>
        <v>-622.70746231768828</v>
      </c>
      <c r="H50">
        <f>VLOOKUP($A50,'MP2-KTZVP'!$A$2:$T$192,16,FALSE)*2625.5</f>
        <v>-1705.1200559478159</v>
      </c>
    </row>
    <row r="51" spans="1:8" x14ac:dyDescent="0.25">
      <c r="A51" s="1" t="s">
        <v>218</v>
      </c>
      <c r="B51">
        <f>VLOOKUP($A51,'CCSD(T)-CBS'!$A$2:$I$192,2,FALSE)</f>
        <v>-47.251897821111015</v>
      </c>
      <c r="C51">
        <f>VLOOKUP($A51,'MP2-KTZVP'!$A$2:$T$192,11,FALSE)*2625.5</f>
        <v>-1650.1145224349684</v>
      </c>
      <c r="D51">
        <f>VLOOKUP($A51,'MP2-KTZVP'!$A$2:$T$192,12,FALSE)*2625.5</f>
        <v>-4811.7362278253177</v>
      </c>
      <c r="E51">
        <f>VLOOKUP($A51,'MP2-KTZVP'!$A$2:$T$192,13,FALSE)*2625.5</f>
        <v>-880.01017414160412</v>
      </c>
      <c r="F51">
        <f>VLOOKUP($A51,'MP2-KTZVP'!$A$2:$T$192,14,FALSE)*2625.5</f>
        <v>-2698.5633507780326</v>
      </c>
      <c r="G51">
        <f>VLOOKUP($A51,'MP2-KTZVP'!$A$2:$T$192,15,FALSE)*2625.5</f>
        <v>-745.41000496227582</v>
      </c>
      <c r="H51">
        <f>VLOOKUP($A51,'MP2-KTZVP'!$A$2:$T$192,16,FALSE)*2625.5</f>
        <v>-2085.8316030755232</v>
      </c>
    </row>
    <row r="52" spans="1:8" x14ac:dyDescent="0.25">
      <c r="A52" s="1" t="s">
        <v>219</v>
      </c>
      <c r="B52">
        <f>VLOOKUP($A52,'CCSD(T)-CBS'!$A$2:$I$192,2,FALSE)</f>
        <v>-42.956040463326644</v>
      </c>
      <c r="C52">
        <f>VLOOKUP($A52,'MP2-KTZVP'!$A$2:$T$192,11,FALSE)*2625.5</f>
        <v>-1647.0960024734031</v>
      </c>
      <c r="D52">
        <f>VLOOKUP($A52,'MP2-KTZVP'!$A$2:$T$192,12,FALSE)*2625.5</f>
        <v>-4808.6972184098086</v>
      </c>
      <c r="E52">
        <f>VLOOKUP($A52,'MP2-KTZVP'!$A$2:$T$192,13,FALSE)*2625.5</f>
        <v>-879.2538729604936</v>
      </c>
      <c r="F52">
        <f>VLOOKUP($A52,'MP2-KTZVP'!$A$2:$T$192,14,FALSE)*2625.5</f>
        <v>-2697.6094799382499</v>
      </c>
      <c r="G52">
        <f>VLOOKUP($A52,'MP2-KTZVP'!$A$2:$T$192,15,FALSE)*2625.5</f>
        <v>-745.45647240310063</v>
      </c>
      <c r="H52">
        <f>VLOOKUP($A52,'MP2-KTZVP'!$A$2:$T$192,16,FALSE)*2625.5</f>
        <v>-2085.9930408724667</v>
      </c>
    </row>
    <row r="53" spans="1:8" x14ac:dyDescent="0.25">
      <c r="A53" s="1" t="s">
        <v>220</v>
      </c>
      <c r="B53">
        <f>VLOOKUP($A53,'CCSD(T)-CBS'!$A$2:$I$192,2,FALSE)</f>
        <v>508.42839588281822</v>
      </c>
      <c r="C53">
        <f>VLOOKUP($A53,'MP2-KTZVP'!$A$2:$T$192,11,FALSE)*2625.5</f>
        <v>-3288.4670826782144</v>
      </c>
      <c r="D53">
        <f>VLOOKUP($A53,'MP2-KTZVP'!$A$2:$T$192,12,FALSE)*2625.5</f>
        <v>-9111.1372058606157</v>
      </c>
      <c r="E53">
        <f>VLOOKUP($A53,'MP2-KTZVP'!$A$2:$T$192,13,FALSE)*2625.5</f>
        <v>-879.3666893725383</v>
      </c>
      <c r="F53">
        <f>VLOOKUP($A53,'MP2-KTZVP'!$A$2:$T$192,14,FALSE)*2625.5</f>
        <v>-2697.5990026763147</v>
      </c>
      <c r="G53">
        <f>VLOOKUP($A53,'MP2-KTZVP'!$A$2:$T$192,15,FALSE)*2625.5</f>
        <v>-2373.3719280068422</v>
      </c>
      <c r="H53">
        <f>VLOOKUP($A53,'MP2-KTZVP'!$A$2:$T$192,16,FALSE)*2625.5</f>
        <v>-6369.9010906295116</v>
      </c>
    </row>
    <row r="54" spans="1:8" x14ac:dyDescent="0.25">
      <c r="A54" s="1" t="s">
        <v>221</v>
      </c>
      <c r="B54">
        <f>VLOOKUP($A54,'CCSD(T)-CBS'!$A$2:$I$192,2,FALSE)</f>
        <v>536.42524416980086</v>
      </c>
      <c r="C54">
        <f>VLOOKUP($A54,'MP2-KTZVP'!$A$2:$T$192,11,FALSE)*2625.5</f>
        <v>-3275.91747795021</v>
      </c>
      <c r="D54">
        <f>VLOOKUP($A54,'MP2-KTZVP'!$A$2:$T$192,12,FALSE)*2625.5</f>
        <v>-9094.1269259444634</v>
      </c>
      <c r="E54">
        <f>VLOOKUP($A54,'MP2-KTZVP'!$A$2:$T$192,13,FALSE)*2625.5</f>
        <v>-879.62430651395107</v>
      </c>
      <c r="F54">
        <f>VLOOKUP($A54,'MP2-KTZVP'!$A$2:$T$192,14,FALSE)*2625.5</f>
        <v>-2699.336908658122</v>
      </c>
      <c r="G54">
        <f>VLOOKUP($A54,'MP2-KTZVP'!$A$2:$T$192,15,FALSE)*2625.5</f>
        <v>-2372.9505430104687</v>
      </c>
      <c r="H54">
        <f>VLOOKUP($A54,'MP2-KTZVP'!$A$2:$T$192,16,FALSE)*2625.5</f>
        <v>-6369.1406895866803</v>
      </c>
    </row>
    <row r="55" spans="1:8" x14ac:dyDescent="0.25">
      <c r="A55" s="1" t="s">
        <v>222</v>
      </c>
      <c r="B55">
        <f>VLOOKUP($A55,'CCSD(T)-CBS'!$A$2:$I$192,2,FALSE)</f>
        <v>539.12441275683341</v>
      </c>
      <c r="C55">
        <f>VLOOKUP($A55,'MP2-KTZVP'!$A$2:$T$192,11,FALSE)*2625.5</f>
        <v>-3274.5166957081574</v>
      </c>
      <c r="D55">
        <f>VLOOKUP($A55,'MP2-KTZVP'!$A$2:$T$192,12,FALSE)*2625.5</f>
        <v>-9089.8539319235933</v>
      </c>
      <c r="E55">
        <f>VLOOKUP($A55,'MP2-KTZVP'!$A$2:$T$192,13,FALSE)*2625.5</f>
        <v>-879.1524191300291</v>
      </c>
      <c r="F55">
        <f>VLOOKUP($A55,'MP2-KTZVP'!$A$2:$T$192,14,FALSE)*2625.5</f>
        <v>-2698.1189977712379</v>
      </c>
      <c r="G55">
        <f>VLOOKUP($A55,'MP2-KTZVP'!$A$2:$T$192,15,FALSE)*2625.5</f>
        <v>-2373.3946988882672</v>
      </c>
      <c r="H55">
        <f>VLOOKUP($A55,'MP2-KTZVP'!$A$2:$T$192,16,FALSE)*2625.5</f>
        <v>-6368.9903898946295</v>
      </c>
    </row>
    <row r="56" spans="1:8" x14ac:dyDescent="0.25">
      <c r="A56" s="1" t="s">
        <v>223</v>
      </c>
      <c r="B56">
        <f>VLOOKUP($A56,'CCSD(T)-CBS'!$A$2:$I$192,2,FALSE)</f>
        <v>517.53512811651126</v>
      </c>
      <c r="C56">
        <f>VLOOKUP($A56,'MP2-KTZVP'!$A$2:$T$192,11,FALSE)*2625.5</f>
        <v>-3284.3076357521754</v>
      </c>
      <c r="D56">
        <f>VLOOKUP($A56,'MP2-KTZVP'!$A$2:$T$192,12,FALSE)*2625.5</f>
        <v>-9105.6360299443277</v>
      </c>
      <c r="E56">
        <f>VLOOKUP($A56,'MP2-KTZVP'!$A$2:$T$192,13,FALSE)*2625.5</f>
        <v>-879.28401717476788</v>
      </c>
      <c r="F56">
        <f>VLOOKUP($A56,'MP2-KTZVP'!$A$2:$T$192,14,FALSE)*2625.5</f>
        <v>-2697.6676006559305</v>
      </c>
      <c r="G56">
        <f>VLOOKUP($A56,'MP2-KTZVP'!$A$2:$T$192,15,FALSE)*2625.5</f>
        <v>-2373.5961170947362</v>
      </c>
      <c r="H56">
        <f>VLOOKUP($A56,'MP2-KTZVP'!$A$2:$T$192,16,FALSE)*2625.5</f>
        <v>-6370.176762320435</v>
      </c>
    </row>
    <row r="57" spans="1:8" x14ac:dyDescent="0.25">
      <c r="A57" s="1" t="s">
        <v>224</v>
      </c>
      <c r="B57">
        <f>VLOOKUP($A57,'CCSD(T)-CBS'!$A$2:$I$192,2,FALSE)</f>
        <v>-39.876609220877981</v>
      </c>
      <c r="C57">
        <f>VLOOKUP($A57,'MP2-KTZVP'!$A$2:$T$192,11,FALSE)*2625.5</f>
        <v>-2084.4202560203807</v>
      </c>
      <c r="D57">
        <f>VLOOKUP($A57,'MP2-KTZVP'!$A$2:$T$192,12,FALSE)*2625.5</f>
        <v>-5962.420762359302</v>
      </c>
      <c r="E57">
        <f>VLOOKUP($A57,'MP2-KTZVP'!$A$2:$T$192,13,FALSE)*2625.5</f>
        <v>-879.18788838693717</v>
      </c>
      <c r="F57">
        <f>VLOOKUP($A57,'MP2-KTZVP'!$A$2:$T$192,14,FALSE)*2625.5</f>
        <v>-2697.415743524582</v>
      </c>
      <c r="G57">
        <f>VLOOKUP($A57,'MP2-KTZVP'!$A$2:$T$192,15,FALSE)*2625.5</f>
        <v>-1187.2243325073568</v>
      </c>
      <c r="H57">
        <f>VLOOKUP($A57,'MP2-KTZVP'!$A$2:$T$192,16,FALSE)*2625.5</f>
        <v>-3242.7605279752624</v>
      </c>
    </row>
    <row r="58" spans="1:8" x14ac:dyDescent="0.25">
      <c r="A58" s="1" t="s">
        <v>225</v>
      </c>
      <c r="B58">
        <f>VLOOKUP($A58,'CCSD(T)-CBS'!$A$2:$I$192,2,FALSE)</f>
        <v>-36.288394476771828</v>
      </c>
      <c r="C58">
        <f>VLOOKUP($A58,'MP2-KTZVP'!$A$2:$T$192,11,FALSE)*2625.5</f>
        <v>-2082.3110580829766</v>
      </c>
      <c r="D58">
        <f>VLOOKUP($A58,'MP2-KTZVP'!$A$2:$T$192,12,FALSE)*2625.5</f>
        <v>-5960.1822620144849</v>
      </c>
      <c r="E58">
        <f>VLOOKUP($A58,'MP2-KTZVP'!$A$2:$T$192,13,FALSE)*2625.5</f>
        <v>-878.83914040962509</v>
      </c>
      <c r="F58">
        <f>VLOOKUP($A58,'MP2-KTZVP'!$A$2:$T$192,14,FALSE)*2625.5</f>
        <v>-2696.8393553763322</v>
      </c>
      <c r="G58">
        <f>VLOOKUP($A58,'MP2-KTZVP'!$A$2:$T$192,15,FALSE)*2625.5</f>
        <v>-1187.2348866744719</v>
      </c>
      <c r="H58">
        <f>VLOOKUP($A58,'MP2-KTZVP'!$A$2:$T$192,16,FALSE)*2625.5</f>
        <v>-3242.8029973682142</v>
      </c>
    </row>
    <row r="59" spans="1:8" x14ac:dyDescent="0.25">
      <c r="A59" s="1" t="s">
        <v>226</v>
      </c>
      <c r="B59">
        <f>VLOOKUP($A59,'CCSD(T)-CBS'!$A$2:$I$192,2,FALSE)</f>
        <v>-46.731271912367447</v>
      </c>
      <c r="C59">
        <f>VLOOKUP($A59,'MP2-KTZVP'!$A$2:$T$192,11,FALSE)*2625.5</f>
        <v>-2295.5014508069694</v>
      </c>
      <c r="D59">
        <f>VLOOKUP($A59,'MP2-KTZVP'!$A$2:$T$192,12,FALSE)*2625.5</f>
        <v>-6602.0488396957107</v>
      </c>
      <c r="E59">
        <f>VLOOKUP($A59,'MP2-KTZVP'!$A$2:$T$192,13,FALSE)*2625.5</f>
        <v>-879.86438271382428</v>
      </c>
      <c r="F59">
        <f>VLOOKUP($A59,'MP2-KTZVP'!$A$2:$T$192,14,FALSE)*2625.5</f>
        <v>-2698.3666294134609</v>
      </c>
      <c r="G59">
        <f>VLOOKUP($A59,'MP2-KTZVP'!$A$2:$T$192,15,FALSE)*2625.5</f>
        <v>-1391.2049541301101</v>
      </c>
      <c r="H59">
        <f>VLOOKUP($A59,'MP2-KTZVP'!$A$2:$T$192,16,FALSE)*2625.5</f>
        <v>-3876.9876399937698</v>
      </c>
    </row>
    <row r="60" spans="1:8" x14ac:dyDescent="0.25">
      <c r="A60" s="1" t="s">
        <v>227</v>
      </c>
      <c r="B60">
        <f>VLOOKUP($A60,'CCSD(T)-CBS'!$A$2:$I$192,2,FALSE)</f>
        <v>-41.657742024064646</v>
      </c>
      <c r="C60">
        <f>VLOOKUP($A60,'MP2-KTZVP'!$A$2:$T$192,11,FALSE)*2625.5</f>
        <v>-2292.1660282018552</v>
      </c>
      <c r="D60">
        <f>VLOOKUP($A60,'MP2-KTZVP'!$A$2:$T$192,12,FALSE)*2625.5</f>
        <v>-6598.4584698387489</v>
      </c>
      <c r="E60">
        <f>VLOOKUP($A60,'MP2-KTZVP'!$A$2:$T$192,13,FALSE)*2625.5</f>
        <v>-879.24818746123719</v>
      </c>
      <c r="F60">
        <f>VLOOKUP($A60,'MP2-KTZVP'!$A$2:$T$192,14,FALSE)*2625.5</f>
        <v>-2697.6688017731622</v>
      </c>
      <c r="G60">
        <f>VLOOKUP($A60,'MP2-KTZVP'!$A$2:$T$192,15,FALSE)*2625.5</f>
        <v>-1391.2394098149277</v>
      </c>
      <c r="H60">
        <f>VLOOKUP($A60,'MP2-KTZVP'!$A$2:$T$192,16,FALSE)*2625.5</f>
        <v>-3877.1246166306778</v>
      </c>
    </row>
    <row r="61" spans="1:8" x14ac:dyDescent="0.25">
      <c r="A61" s="1" t="s">
        <v>228</v>
      </c>
      <c r="B61">
        <f>VLOOKUP($A61,'CCSD(T)-CBS'!$A$2:$I$192,2,FALSE)</f>
        <v>-33.068094527375251</v>
      </c>
      <c r="C61">
        <f>VLOOKUP($A61,'MP2-KTZVP'!$A$2:$T$192,11,FALSE)*2625.5</f>
        <v>-1631.9560282326295</v>
      </c>
      <c r="D61">
        <f>VLOOKUP($A61,'MP2-KTZVP'!$A$2:$T$192,12,FALSE)*2625.5</f>
        <v>-4946.4264095186072</v>
      </c>
      <c r="E61">
        <f>VLOOKUP($A61,'MP2-KTZVP'!$A$2:$T$192,13,FALSE)*2625.5</f>
        <v>-836.89669625642284</v>
      </c>
      <c r="F61">
        <f>VLOOKUP($A61,'MP2-KTZVP'!$A$2:$T$192,14,FALSE)*2625.5</f>
        <v>-2782.144287837235</v>
      </c>
      <c r="G61">
        <f>VLOOKUP($A61,'MP2-KTZVP'!$A$2:$T$192,15,FALSE)*2625.5</f>
        <v>-779.70750381730704</v>
      </c>
      <c r="H61">
        <f>VLOOKUP($A61,'MP2-KTZVP'!$A$2:$T$192,16,FALSE)*2625.5</f>
        <v>-2146.6074310517738</v>
      </c>
    </row>
    <row r="62" spans="1:8" x14ac:dyDescent="0.25">
      <c r="A62" s="1" t="s">
        <v>229</v>
      </c>
      <c r="B62">
        <f>VLOOKUP($A62,'CCSD(T)-CBS'!$A$2:$I$192,2,FALSE)</f>
        <v>-31.10071111235402</v>
      </c>
      <c r="C62">
        <f>VLOOKUP($A62,'MP2-KTZVP'!$A$2:$T$192,11,FALSE)*2625.5</f>
        <v>-1631.4699522159574</v>
      </c>
      <c r="D62">
        <f>VLOOKUP($A62,'MP2-KTZVP'!$A$2:$T$192,12,FALSE)*2625.5</f>
        <v>-4945.6507328811276</v>
      </c>
      <c r="E62">
        <f>VLOOKUP($A62,'MP2-KTZVP'!$A$2:$T$192,13,FALSE)*2625.5</f>
        <v>-837.38167876095395</v>
      </c>
      <c r="F62">
        <f>VLOOKUP($A62,'MP2-KTZVP'!$A$2:$T$192,14,FALSE)*2625.5</f>
        <v>-2782.6759540312078</v>
      </c>
      <c r="G62">
        <f>VLOOKUP($A62,'MP2-KTZVP'!$A$2:$T$192,15,FALSE)*2625.5</f>
        <v>-779.72386623801208</v>
      </c>
      <c r="H62">
        <f>VLOOKUP($A62,'MP2-KTZVP'!$A$2:$T$192,16,FALSE)*2625.5</f>
        <v>-2146.6914662786307</v>
      </c>
    </row>
    <row r="63" spans="1:8" x14ac:dyDescent="0.25">
      <c r="A63" s="1" t="s">
        <v>230</v>
      </c>
      <c r="B63">
        <f>VLOOKUP($A63,'CCSD(T)-CBS'!$A$2:$I$192,2,FALSE)</f>
        <v>-30.812439254847504</v>
      </c>
      <c r="C63">
        <f>VLOOKUP($A63,'MP2-KTZVP'!$A$2:$T$192,11,FALSE)*2625.5</f>
        <v>-1630.8104657985205</v>
      </c>
      <c r="D63">
        <f>VLOOKUP($A63,'MP2-KTZVP'!$A$2:$T$192,12,FALSE)*2625.5</f>
        <v>-4945.0005403198111</v>
      </c>
      <c r="E63">
        <f>VLOOKUP($A63,'MP2-KTZVP'!$A$2:$T$192,13,FALSE)*2625.5</f>
        <v>-837.02843899512618</v>
      </c>
      <c r="F63">
        <f>VLOOKUP($A63,'MP2-KTZVP'!$A$2:$T$192,14,FALSE)*2625.5</f>
        <v>-2782.4510918180331</v>
      </c>
      <c r="G63">
        <f>VLOOKUP($A63,'MP2-KTZVP'!$A$2:$T$192,15,FALSE)*2625.5</f>
        <v>-779.71623270875534</v>
      </c>
      <c r="H63">
        <f>VLOOKUP($A63,'MP2-KTZVP'!$A$2:$T$192,16,FALSE)*2625.5</f>
        <v>-2146.6419406596615</v>
      </c>
    </row>
    <row r="64" spans="1:8" x14ac:dyDescent="0.25">
      <c r="A64" s="1" t="s">
        <v>31</v>
      </c>
      <c r="B64">
        <f>VLOOKUP($A64,'CCSD(T)-CBS'!$A$2:$I$192,2,FALSE)</f>
        <v>-43.886534791928966</v>
      </c>
      <c r="C64">
        <f>VLOOKUP($A64,'MP2-KTZVP'!$A$2:$T$192,11,FALSE)*2625.5</f>
        <v>-1085.3150543373163</v>
      </c>
      <c r="D64">
        <f>VLOOKUP($A64,'MP2-KTZVP'!$A$2:$T$192,12,FALSE)*2625.5</f>
        <v>-3320.220614655906</v>
      </c>
      <c r="E64">
        <f>VLOOKUP($A64,'MP2-KTZVP'!$A$2:$T$192,13,FALSE)*2625.5</f>
        <v>-837.55693549999978</v>
      </c>
      <c r="F64">
        <f>VLOOKUP($A64,'MP2-KTZVP'!$A$2:$T$192,14,FALSE)*2625.5</f>
        <v>-2783.2317209716862</v>
      </c>
      <c r="G64">
        <f>VLOOKUP($A64,'MP2-KTZVP'!$A$2:$T$192,15,FALSE)*2625.5</f>
        <v>-226.08303429875031</v>
      </c>
      <c r="H64">
        <f>VLOOKUP($A64,'MP2-KTZVP'!$A$2:$T$192,16,FALSE)*2625.5</f>
        <v>-512.65758834065844</v>
      </c>
    </row>
    <row r="65" spans="1:8" x14ac:dyDescent="0.25">
      <c r="A65" s="1" t="s">
        <v>32</v>
      </c>
      <c r="B65">
        <f>VLOOKUP($A65,'CCSD(T)-CBS'!$A$2:$I$192,2,FALSE)</f>
        <v>-42.611515238179095</v>
      </c>
      <c r="C65">
        <f>VLOOKUP($A65,'MP2-KTZVP'!$A$2:$T$192,11,FALSE)*2625.5</f>
        <v>-1084.3367021408524</v>
      </c>
      <c r="D65">
        <f>VLOOKUP($A65,'MP2-KTZVP'!$A$2:$T$192,12,FALSE)*2625.5</f>
        <v>-3319.5505223745081</v>
      </c>
      <c r="E65">
        <f>VLOOKUP($A65,'MP2-KTZVP'!$A$2:$T$192,13,FALSE)*2625.5</f>
        <v>-837.49823942205467</v>
      </c>
      <c r="F65">
        <f>VLOOKUP($A65,'MP2-KTZVP'!$A$2:$T$192,14,FALSE)*2625.5</f>
        <v>-2783.8190540646274</v>
      </c>
      <c r="G65">
        <f>VLOOKUP($A65,'MP2-KTZVP'!$A$2:$T$192,15,FALSE)*2625.5</f>
        <v>-226.08303429906456</v>
      </c>
      <c r="H65">
        <f>VLOOKUP($A65,'MP2-KTZVP'!$A$2:$T$192,16,FALSE)*2625.5</f>
        <v>-512.65758834093151</v>
      </c>
    </row>
    <row r="66" spans="1:8" x14ac:dyDescent="0.25">
      <c r="A66" s="1" t="s">
        <v>33</v>
      </c>
      <c r="B66">
        <f>VLOOKUP($A66,'CCSD(T)-CBS'!$A$2:$I$192,2,FALSE)</f>
        <v>-42.210337014402398</v>
      </c>
      <c r="C66">
        <f>VLOOKUP($A66,'MP2-KTZVP'!$A$2:$T$192,11,FALSE)*2625.5</f>
        <v>-1083.9298115594208</v>
      </c>
      <c r="D66">
        <f>VLOOKUP($A66,'MP2-KTZVP'!$A$2:$T$192,12,FALSE)*2625.5</f>
        <v>-3318.9159355880961</v>
      </c>
      <c r="E66">
        <f>VLOOKUP($A66,'MP2-KTZVP'!$A$2:$T$192,13,FALSE)*2625.5</f>
        <v>-837.47484173650503</v>
      </c>
      <c r="F66">
        <f>VLOOKUP($A66,'MP2-KTZVP'!$A$2:$T$192,14,FALSE)*2625.5</f>
        <v>-2783.3989560390469</v>
      </c>
      <c r="G66">
        <f>VLOOKUP($A66,'MP2-KTZVP'!$A$2:$T$192,15,FALSE)*2625.5</f>
        <v>-226.08303429875031</v>
      </c>
      <c r="H66">
        <f>VLOOKUP($A66,'MP2-KTZVP'!$A$2:$T$192,16,FALSE)*2625.5</f>
        <v>-512.65758834065844</v>
      </c>
    </row>
    <row r="67" spans="1:8" x14ac:dyDescent="0.25">
      <c r="A67" s="1" t="s">
        <v>231</v>
      </c>
      <c r="B67">
        <f>VLOOKUP($A67,'CCSD(T)-CBS'!$A$2:$I$192,2,FALSE)</f>
        <v>-37.92816143807147</v>
      </c>
      <c r="C67">
        <f>VLOOKUP($A67,'MP2-KTZVP'!$A$2:$T$192,11,FALSE)*2625.5</f>
        <v>-986.47569992875617</v>
      </c>
      <c r="D67">
        <f>VLOOKUP($A67,'MP2-KTZVP'!$A$2:$T$192,12,FALSE)*2625.5</f>
        <v>-3188.3696392440802</v>
      </c>
      <c r="E67">
        <f>VLOOKUP($A67,'MP2-KTZVP'!$A$2:$T$192,13,FALSE)*2625.5</f>
        <v>-837.61239490715764</v>
      </c>
      <c r="F67">
        <f>VLOOKUP($A67,'MP2-KTZVP'!$A$2:$T$192,14,FALSE)*2625.5</f>
        <v>-2783.3123081031063</v>
      </c>
      <c r="G67">
        <f>VLOOKUP($A67,'MP2-KTZVP'!$A$2:$T$192,15,FALSE)*2625.5</f>
        <v>-129.07550225893613</v>
      </c>
      <c r="H67">
        <f>VLOOKUP($A67,'MP2-KTZVP'!$A$2:$T$192,16,FALSE)*2625.5</f>
        <v>-381.88268247299754</v>
      </c>
    </row>
    <row r="68" spans="1:8" x14ac:dyDescent="0.25">
      <c r="A68" s="1" t="s">
        <v>232</v>
      </c>
      <c r="B68">
        <f>VLOOKUP($A68,'CCSD(T)-CBS'!$A$2:$I$192,2,FALSE)</f>
        <v>-37.111938176099216</v>
      </c>
      <c r="C68">
        <f>VLOOKUP($A68,'MP2-KTZVP'!$A$2:$T$192,11,FALSE)*2625.5</f>
        <v>-985.57716576558994</v>
      </c>
      <c r="D68">
        <f>VLOOKUP($A68,'MP2-KTZVP'!$A$2:$T$192,12,FALSE)*2625.5</f>
        <v>-3187.7668031676585</v>
      </c>
      <c r="E68">
        <f>VLOOKUP($A68,'MP2-KTZVP'!$A$2:$T$192,13,FALSE)*2625.5</f>
        <v>-837.36717068335895</v>
      </c>
      <c r="F68">
        <f>VLOOKUP($A68,'MP2-KTZVP'!$A$2:$T$192,14,FALSE)*2625.5</f>
        <v>-2783.5862789487114</v>
      </c>
      <c r="G68">
        <f>VLOOKUP($A68,'MP2-KTZVP'!$A$2:$T$192,15,FALSE)*2625.5</f>
        <v>-129.07550225892669</v>
      </c>
      <c r="H68">
        <f>VLOOKUP($A68,'MP2-KTZVP'!$A$2:$T$192,16,FALSE)*2625.5</f>
        <v>-381.88268247291887</v>
      </c>
    </row>
    <row r="69" spans="1:8" x14ac:dyDescent="0.25">
      <c r="A69" s="1" t="s">
        <v>233</v>
      </c>
      <c r="B69">
        <f>VLOOKUP($A69,'CCSD(T)-CBS'!$A$2:$I$192,2,FALSE)</f>
        <v>-36.955894608363792</v>
      </c>
      <c r="C69">
        <f>VLOOKUP($A69,'MP2-KTZVP'!$A$2:$T$192,11,FALSE)*2625.5</f>
        <v>-985.54625797884944</v>
      </c>
      <c r="D69">
        <f>VLOOKUP($A69,'MP2-KTZVP'!$A$2:$T$192,12,FALSE)*2625.5</f>
        <v>-3187.5101051990091</v>
      </c>
      <c r="E69">
        <f>VLOOKUP($A69,'MP2-KTZVP'!$A$2:$T$192,13,FALSE)*2625.5</f>
        <v>-837.58402264232404</v>
      </c>
      <c r="F69">
        <f>VLOOKUP($A69,'MP2-KTZVP'!$A$2:$T$192,14,FALSE)*2625.5</f>
        <v>-2783.5195187052273</v>
      </c>
      <c r="G69">
        <f>VLOOKUP($A69,'MP2-KTZVP'!$A$2:$T$192,15,FALSE)*2625.5</f>
        <v>-129.07550225887366</v>
      </c>
      <c r="H69">
        <f>VLOOKUP($A69,'MP2-KTZVP'!$A$2:$T$192,16,FALSE)*2625.5</f>
        <v>-381.88268247280331</v>
      </c>
    </row>
    <row r="70" spans="1:8" x14ac:dyDescent="0.25">
      <c r="A70" s="1" t="s">
        <v>234</v>
      </c>
      <c r="B70">
        <f>VLOOKUP($A70,'CCSD(T)-CBS'!$A$2:$I$192,2,FALSE)</f>
        <v>-39.531819201176404</v>
      </c>
      <c r="C70">
        <f>VLOOKUP($A70,'MP2-KTZVP'!$A$2:$T$192,11,FALSE)*2625.5</f>
        <v>-1474.7257379720186</v>
      </c>
      <c r="D70">
        <f>VLOOKUP($A70,'MP2-KTZVP'!$A$2:$T$192,12,FALSE)*2625.5</f>
        <v>-4494.5520138503625</v>
      </c>
      <c r="E70">
        <f>VLOOKUP($A70,'MP2-KTZVP'!$A$2:$T$192,13,FALSE)*2625.5</f>
        <v>-837.39088269104855</v>
      </c>
      <c r="F70">
        <f>VLOOKUP($A70,'MP2-KTZVP'!$A$2:$T$192,14,FALSE)*2625.5</f>
        <v>-2782.8992559596695</v>
      </c>
      <c r="G70">
        <f>VLOOKUP($A70,'MP2-KTZVP'!$A$2:$T$192,15,FALSE)*2625.5</f>
        <v>-616.75481614753005</v>
      </c>
      <c r="H70">
        <f>VLOOKUP($A70,'MP2-KTZVP'!$A$2:$T$192,16,FALSE)*2625.5</f>
        <v>-1690.1852763878421</v>
      </c>
    </row>
    <row r="71" spans="1:8" x14ac:dyDescent="0.25">
      <c r="A71" s="1" t="s">
        <v>235</v>
      </c>
      <c r="B71">
        <f>VLOOKUP($A71,'CCSD(T)-CBS'!$A$2:$I$192,2,FALSE)</f>
        <v>-42.581052663693299</v>
      </c>
      <c r="C71">
        <f>VLOOKUP($A71,'MP2-KTZVP'!$A$2:$T$192,11,FALSE)*2625.5</f>
        <v>-1475.7474894867462</v>
      </c>
      <c r="D71">
        <f>VLOOKUP($A71,'MP2-KTZVP'!$A$2:$T$192,12,FALSE)*2625.5</f>
        <v>-4496.4903120466015</v>
      </c>
      <c r="E71">
        <f>VLOOKUP($A71,'MP2-KTZVP'!$A$2:$T$192,13,FALSE)*2625.5</f>
        <v>-837.04267632345534</v>
      </c>
      <c r="F71">
        <f>VLOOKUP($A71,'MP2-KTZVP'!$A$2:$T$192,14,FALSE)*2625.5</f>
        <v>-2782.5378035600829</v>
      </c>
      <c r="G71">
        <f>VLOOKUP($A71,'MP2-KTZVP'!$A$2:$T$192,15,FALSE)*2625.5</f>
        <v>-616.78687577867584</v>
      </c>
      <c r="H71">
        <f>VLOOKUP($A71,'MP2-KTZVP'!$A$2:$T$192,16,FALSE)*2625.5</f>
        <v>-1690.5509533943894</v>
      </c>
    </row>
    <row r="72" spans="1:8" x14ac:dyDescent="0.25">
      <c r="A72" s="1" t="s">
        <v>236</v>
      </c>
      <c r="B72">
        <f>VLOOKUP($A72,'CCSD(T)-CBS'!$A$2:$I$192,2,FALSE)</f>
        <v>-39.557201404091302</v>
      </c>
      <c r="C72">
        <f>VLOOKUP($A72,'MP2-KTZVP'!$A$2:$T$192,11,FALSE)*2625.5</f>
        <v>-1474.7421670028034</v>
      </c>
      <c r="D72">
        <f>VLOOKUP($A72,'MP2-KTZVP'!$A$2:$T$192,12,FALSE)*2625.5</f>
        <v>-4494.5778247274502</v>
      </c>
      <c r="E72">
        <f>VLOOKUP($A72,'MP2-KTZVP'!$A$2:$T$192,13,FALSE)*2625.5</f>
        <v>-837.39399796027271</v>
      </c>
      <c r="F72">
        <f>VLOOKUP($A72,'MP2-KTZVP'!$A$2:$T$192,14,FALSE)*2625.5</f>
        <v>-2782.9008910838138</v>
      </c>
      <c r="G72">
        <f>VLOOKUP($A72,'MP2-KTZVP'!$A$2:$T$192,15,FALSE)*2625.5</f>
        <v>-616.75585082518546</v>
      </c>
      <c r="H72">
        <f>VLOOKUP($A72,'MP2-KTZVP'!$A$2:$T$192,16,FALSE)*2625.5</f>
        <v>-1690.1910519828614</v>
      </c>
    </row>
    <row r="73" spans="1:8" x14ac:dyDescent="0.25">
      <c r="A73" s="1" t="s">
        <v>237</v>
      </c>
      <c r="B73">
        <f>VLOOKUP($A73,'CCSD(T)-CBS'!$A$2:$I$192,2,FALSE)</f>
        <v>-42.546286348199374</v>
      </c>
      <c r="C73">
        <f>VLOOKUP($A73,'MP2-KTZVP'!$A$2:$T$192,11,FALSE)*2625.5</f>
        <v>-1475.7299771452742</v>
      </c>
      <c r="D73">
        <f>VLOOKUP($A73,'MP2-KTZVP'!$A$2:$T$192,12,FALSE)*2625.5</f>
        <v>-4496.4702646653805</v>
      </c>
      <c r="E73">
        <f>VLOOKUP($A73,'MP2-KTZVP'!$A$2:$T$192,13,FALSE)*2625.5</f>
        <v>-837.04306746462191</v>
      </c>
      <c r="F73">
        <f>VLOOKUP($A73,'MP2-KTZVP'!$A$2:$T$192,14,FALSE)*2625.5</f>
        <v>-2782.5355400437275</v>
      </c>
      <c r="G73">
        <f>VLOOKUP($A73,'MP2-KTZVP'!$A$2:$T$192,15,FALSE)*2625.5</f>
        <v>-616.78503355802434</v>
      </c>
      <c r="H73">
        <f>VLOOKUP($A73,'MP2-KTZVP'!$A$2:$T$192,16,FALSE)*2625.5</f>
        <v>-1690.5498372444915</v>
      </c>
    </row>
    <row r="74" spans="1:8" x14ac:dyDescent="0.25">
      <c r="A74" s="1" t="s">
        <v>238</v>
      </c>
      <c r="B74">
        <f>VLOOKUP($A74,'CCSD(T)-CBS'!$A$2:$I$192,2,FALSE)</f>
        <v>-43.294363475903083</v>
      </c>
      <c r="C74">
        <f>VLOOKUP($A74,'MP2-KTZVP'!$A$2:$T$192,11,FALSE)*2625.5</f>
        <v>-1475.7008610837156</v>
      </c>
      <c r="D74">
        <f>VLOOKUP($A74,'MP2-KTZVP'!$A$2:$T$192,12,FALSE)*2625.5</f>
        <v>-4496.9061858380455</v>
      </c>
      <c r="E74">
        <f>VLOOKUP($A74,'MP2-KTZVP'!$A$2:$T$192,13,FALSE)*2625.5</f>
        <v>-837.12298418966395</v>
      </c>
      <c r="F74">
        <f>VLOOKUP($A74,'MP2-KTZVP'!$A$2:$T$192,14,FALSE)*2625.5</f>
        <v>-2782.5821776258158</v>
      </c>
      <c r="G74">
        <f>VLOOKUP($A74,'MP2-KTZVP'!$A$2:$T$192,15,FALSE)*2625.5</f>
        <v>-616.70337056244387</v>
      </c>
      <c r="H74">
        <f>VLOOKUP($A74,'MP2-KTZVP'!$A$2:$T$192,16,FALSE)*2625.5</f>
        <v>-1690.4905629211628</v>
      </c>
    </row>
    <row r="75" spans="1:8" x14ac:dyDescent="0.25">
      <c r="A75" s="1" t="s">
        <v>239</v>
      </c>
      <c r="B75">
        <f>VLOOKUP($A75,'CCSD(T)-CBS'!$A$2:$I$192,2,FALSE)</f>
        <v>-43.286504376862922</v>
      </c>
      <c r="C75">
        <f>VLOOKUP($A75,'MP2-KTZVP'!$A$2:$T$192,11,FALSE)*2625.5</f>
        <v>-1475.7005380033959</v>
      </c>
      <c r="D75">
        <f>VLOOKUP($A75,'MP2-KTZVP'!$A$2:$T$192,12,FALSE)*2625.5</f>
        <v>-4496.895210066833</v>
      </c>
      <c r="E75">
        <f>VLOOKUP($A75,'MP2-KTZVP'!$A$2:$T$192,13,FALSE)*2625.5</f>
        <v>-837.1241213824901</v>
      </c>
      <c r="F75">
        <f>VLOOKUP($A75,'MP2-KTZVP'!$A$2:$T$192,14,FALSE)*2625.5</f>
        <v>-2782.5768490064788</v>
      </c>
      <c r="G75">
        <f>VLOOKUP($A75,'MP2-KTZVP'!$A$2:$T$192,15,FALSE)*2625.5</f>
        <v>-616.70490076006638</v>
      </c>
      <c r="H75">
        <f>VLOOKUP($A75,'MP2-KTZVP'!$A$2:$T$192,16,FALSE)*2625.5</f>
        <v>-1690.4914435475112</v>
      </c>
    </row>
    <row r="76" spans="1:8" x14ac:dyDescent="0.25">
      <c r="A76" s="1" t="s">
        <v>240</v>
      </c>
      <c r="B76">
        <f>VLOOKUP($A76,'CCSD(T)-CBS'!$A$2:$I$192,2,FALSE)</f>
        <v>-39.214999909860126</v>
      </c>
      <c r="C76">
        <f>VLOOKUP($A76,'MP2-KTZVP'!$A$2:$T$192,11,FALSE)*2625.5</f>
        <v>-1603.4384745136815</v>
      </c>
      <c r="D76">
        <f>VLOOKUP($A76,'MP2-KTZVP'!$A$2:$T$192,12,FALSE)*2625.5</f>
        <v>-4891.753400384333</v>
      </c>
      <c r="E76">
        <f>VLOOKUP($A76,'MP2-KTZVP'!$A$2:$T$192,13,FALSE)*2625.5</f>
        <v>-836.89588737470262</v>
      </c>
      <c r="F76">
        <f>VLOOKUP($A76,'MP2-KTZVP'!$A$2:$T$192,14,FALSE)*2625.5</f>
        <v>-2782.4692246911923</v>
      </c>
      <c r="G76">
        <f>VLOOKUP($A76,'MP2-KTZVP'!$A$2:$T$192,15,FALSE)*2625.5</f>
        <v>-745.47123625200902</v>
      </c>
      <c r="H76">
        <f>VLOOKUP($A76,'MP2-KTZVP'!$A$2:$T$192,16,FALSE)*2625.5</f>
        <v>-2087.2691190241608</v>
      </c>
    </row>
    <row r="77" spans="1:8" x14ac:dyDescent="0.25">
      <c r="A77" s="1" t="s">
        <v>241</v>
      </c>
      <c r="B77">
        <f>VLOOKUP($A77,'CCSD(T)-CBS'!$A$2:$I$192,2,FALSE)</f>
        <v>-36.330599618107499</v>
      </c>
      <c r="C77">
        <f>VLOOKUP($A77,'MP2-KTZVP'!$A$2:$T$192,11,FALSE)*2625.5</f>
        <v>-1602.3529640900167</v>
      </c>
      <c r="D77">
        <f>VLOOKUP($A77,'MP2-KTZVP'!$A$2:$T$192,12,FALSE)*2625.5</f>
        <v>-4890.5428907365285</v>
      </c>
      <c r="E77">
        <f>VLOOKUP($A77,'MP2-KTZVP'!$A$2:$T$192,13,FALSE)*2625.5</f>
        <v>-837.55792565595686</v>
      </c>
      <c r="F77">
        <f>VLOOKUP($A77,'MP2-KTZVP'!$A$2:$T$192,14,FALSE)*2625.5</f>
        <v>-2783.0915668213293</v>
      </c>
      <c r="G77">
        <f>VLOOKUP($A77,'MP2-KTZVP'!$A$2:$T$192,15,FALSE)*2625.5</f>
        <v>-745.49842041607315</v>
      </c>
      <c r="H77">
        <f>VLOOKUP($A77,'MP2-KTZVP'!$A$2:$T$192,16,FALSE)*2625.5</f>
        <v>-2087.3689727993769</v>
      </c>
    </row>
    <row r="78" spans="1:8" x14ac:dyDescent="0.25">
      <c r="A78" s="1" t="s">
        <v>242</v>
      </c>
      <c r="B78">
        <f>VLOOKUP($A78,'CCSD(T)-CBS'!$A$2:$I$192,2,FALSE)</f>
        <v>-35.135415697911412</v>
      </c>
      <c r="C78">
        <f>VLOOKUP($A78,'MP2-KTZVP'!$A$2:$T$192,11,FALSE)*2625.5</f>
        <v>-1601.2130332673435</v>
      </c>
      <c r="D78">
        <f>VLOOKUP($A78,'MP2-KTZVP'!$A$2:$T$192,12,FALSE)*2625.5</f>
        <v>-4889.1361136713176</v>
      </c>
      <c r="E78">
        <f>VLOOKUP($A78,'MP2-KTZVP'!$A$2:$T$192,13,FALSE)*2625.5</f>
        <v>-837.13063050008054</v>
      </c>
      <c r="F78">
        <f>VLOOKUP($A78,'MP2-KTZVP'!$A$2:$T$192,14,FALSE)*2625.5</f>
        <v>-2783.0085017610463</v>
      </c>
      <c r="G78">
        <f>VLOOKUP($A78,'MP2-KTZVP'!$A$2:$T$192,15,FALSE)*2625.5</f>
        <v>-745.46691790495561</v>
      </c>
      <c r="H78">
        <f>VLOOKUP($A78,'MP2-KTZVP'!$A$2:$T$192,16,FALSE)*2625.5</f>
        <v>-2087.2530810127564</v>
      </c>
    </row>
    <row r="79" spans="1:8" x14ac:dyDescent="0.25">
      <c r="A79" s="1" t="s">
        <v>243</v>
      </c>
      <c r="B79">
        <f>VLOOKUP($A79,'CCSD(T)-CBS'!$A$2:$I$192,2,FALSE)</f>
        <v>615.42753469794297</v>
      </c>
      <c r="C79">
        <f>VLOOKUP($A79,'MP2-KTZVP'!$A$2:$T$192,11,FALSE)*2625.5</f>
        <v>-3232.0764886482107</v>
      </c>
      <c r="D79">
        <f>VLOOKUP($A79,'MP2-KTZVP'!$A$2:$T$192,12,FALSE)*2625.5</f>
        <v>-9178.6653280284227</v>
      </c>
      <c r="E79">
        <f>VLOOKUP($A79,'MP2-KTZVP'!$A$2:$T$192,13,FALSE)*2625.5</f>
        <v>-837.26296826327916</v>
      </c>
      <c r="F79">
        <f>VLOOKUP($A79,'MP2-KTZVP'!$A$2:$T$192,14,FALSE)*2625.5</f>
        <v>-2782.1581489743462</v>
      </c>
      <c r="G79">
        <f>VLOOKUP($A79,'MP2-KTZVP'!$A$2:$T$192,15,FALSE)*2625.5</f>
        <v>-2371.9263171967632</v>
      </c>
      <c r="H79">
        <f>VLOOKUP($A79,'MP2-KTZVP'!$A$2:$T$192,16,FALSE)*2625.5</f>
        <v>-6369.2038178867469</v>
      </c>
    </row>
    <row r="80" spans="1:8" x14ac:dyDescent="0.25">
      <c r="A80" s="1" t="s">
        <v>85</v>
      </c>
      <c r="B80">
        <f>VLOOKUP($A80,'CCSD(T)-CBS'!$A$2:$I$192,2,FALSE)</f>
        <v>624.4058427948512</v>
      </c>
      <c r="C80">
        <f>VLOOKUP($A80,'MP2-KTZVP'!$A$2:$T$192,11,FALSE)*2625.5</f>
        <v>-3227.2999182212743</v>
      </c>
      <c r="D80">
        <f>VLOOKUP($A80,'MP2-KTZVP'!$A$2:$T$192,12,FALSE)*2625.5</f>
        <v>-9170.6504428224998</v>
      </c>
      <c r="E80">
        <f>VLOOKUP($A80,'MP2-KTZVP'!$A$2:$T$192,13,FALSE)*2625.5</f>
        <v>-836.90817118661096</v>
      </c>
      <c r="F80">
        <f>VLOOKUP($A80,'MP2-KTZVP'!$A$2:$T$192,14,FALSE)*2625.5</f>
        <v>-2781.9785240865526</v>
      </c>
      <c r="G80">
        <f>VLOOKUP($A80,'MP2-KTZVP'!$A$2:$T$192,15,FALSE)*2625.5</f>
        <v>-2371.8623567588247</v>
      </c>
      <c r="H80">
        <f>VLOOKUP($A80,'MP2-KTZVP'!$A$2:$T$192,16,FALSE)*2625.5</f>
        <v>-6368.3527614046379</v>
      </c>
    </row>
    <row r="81" spans="1:8" x14ac:dyDescent="0.25">
      <c r="A81" s="1" t="s">
        <v>86</v>
      </c>
      <c r="B81">
        <f>VLOOKUP($A81,'CCSD(T)-CBS'!$A$2:$I$192,2,FALSE)</f>
        <v>616.60196722636647</v>
      </c>
      <c r="C81">
        <f>VLOOKUP($A81,'MP2-KTZVP'!$A$2:$T$192,11,FALSE)*2625.5</f>
        <v>-3231.4482274360221</v>
      </c>
      <c r="D81">
        <f>VLOOKUP($A81,'MP2-KTZVP'!$A$2:$T$192,12,FALSE)*2625.5</f>
        <v>-9177.8168829031365</v>
      </c>
      <c r="E81">
        <f>VLOOKUP($A81,'MP2-KTZVP'!$A$2:$T$192,13,FALSE)*2625.5</f>
        <v>-837.08669320921899</v>
      </c>
      <c r="F81">
        <f>VLOOKUP($A81,'MP2-KTZVP'!$A$2:$T$192,14,FALSE)*2625.5</f>
        <v>-2782.2432790391872</v>
      </c>
      <c r="G81">
        <f>VLOOKUP($A81,'MP2-KTZVP'!$A$2:$T$192,15,FALSE)*2625.5</f>
        <v>-2371.8295010762081</v>
      </c>
      <c r="H81">
        <f>VLOOKUP($A81,'MP2-KTZVP'!$A$2:$T$192,16,FALSE)*2625.5</f>
        <v>-6369.0536344759121</v>
      </c>
    </row>
    <row r="82" spans="1:8" x14ac:dyDescent="0.25">
      <c r="A82" s="1" t="s">
        <v>87</v>
      </c>
      <c r="B82">
        <f>VLOOKUP($A82,'CCSD(T)-CBS'!$A$2:$I$192,2,FALSE)</f>
        <v>617.61227236659033</v>
      </c>
      <c r="C82">
        <f>VLOOKUP($A82,'MP2-KTZVP'!$A$2:$T$192,11,FALSE)*2625.5</f>
        <v>-3230.7078946336951</v>
      </c>
      <c r="D82">
        <f>VLOOKUP($A82,'MP2-KTZVP'!$A$2:$T$192,12,FALSE)*2625.5</f>
        <v>-9177.1357534608233</v>
      </c>
      <c r="E82">
        <f>VLOOKUP($A82,'MP2-KTZVP'!$A$2:$T$192,13,FALSE)*2625.5</f>
        <v>-837.04336446601553</v>
      </c>
      <c r="F82">
        <f>VLOOKUP($A82,'MP2-KTZVP'!$A$2:$T$192,14,FALSE)*2625.5</f>
        <v>-2782.2045160839621</v>
      </c>
      <c r="G82">
        <f>VLOOKUP($A82,'MP2-KTZVP'!$A$2:$T$192,15,FALSE)*2625.5</f>
        <v>-2371.8558027245531</v>
      </c>
      <c r="H82">
        <f>VLOOKUP($A82,'MP2-KTZVP'!$A$2:$T$192,16,FALSE)*2625.5</f>
        <v>-6369.1262070674957</v>
      </c>
    </row>
    <row r="83" spans="1:8" x14ac:dyDescent="0.25">
      <c r="A83" s="1" t="s">
        <v>88</v>
      </c>
      <c r="B83">
        <f>VLOOKUP($A83,'CCSD(T)-CBS'!$A$2:$I$192,2,FALSE)</f>
        <v>622.76057010955992</v>
      </c>
      <c r="C83">
        <f>VLOOKUP($A83,'MP2-KTZVP'!$A$2:$T$192,11,FALSE)*2625.5</f>
        <v>-3227.7315378633239</v>
      </c>
      <c r="D83">
        <f>VLOOKUP($A83,'MP2-KTZVP'!$A$2:$T$192,12,FALSE)*2625.5</f>
        <v>-9171.2487064967299</v>
      </c>
      <c r="E83">
        <f>VLOOKUP($A83,'MP2-KTZVP'!$A$2:$T$192,13,FALSE)*2625.5</f>
        <v>-836.75179042609989</v>
      </c>
      <c r="F83">
        <f>VLOOKUP($A83,'MP2-KTZVP'!$A$2:$T$192,14,FALSE)*2625.5</f>
        <v>-2781.9398499654876</v>
      </c>
      <c r="G83">
        <f>VLOOKUP($A83,'MP2-KTZVP'!$A$2:$T$192,15,FALSE)*2625.5</f>
        <v>-2371.7698698876538</v>
      </c>
      <c r="H83">
        <f>VLOOKUP($A83,'MP2-KTZVP'!$A$2:$T$192,16,FALSE)*2625.5</f>
        <v>-6368.1709735884087</v>
      </c>
    </row>
    <row r="84" spans="1:8" x14ac:dyDescent="0.25">
      <c r="A84" s="1" t="s">
        <v>89</v>
      </c>
      <c r="B84">
        <f>VLOOKUP($A84,'CCSD(T)-CBS'!$A$2:$I$192,2,FALSE)</f>
        <v>624.71996256965394</v>
      </c>
      <c r="C84">
        <f>VLOOKUP($A84,'MP2-KTZVP'!$A$2:$T$192,11,FALSE)*2625.5</f>
        <v>-3227.0559957584819</v>
      </c>
      <c r="D84">
        <f>VLOOKUP($A84,'MP2-KTZVP'!$A$2:$T$192,12,FALSE)*2625.5</f>
        <v>-9170.1934482777178</v>
      </c>
      <c r="E84">
        <f>VLOOKUP($A84,'MP2-KTZVP'!$A$2:$T$192,13,FALSE)*2625.5</f>
        <v>-837.11034354328353</v>
      </c>
      <c r="F84">
        <f>VLOOKUP($A84,'MP2-KTZVP'!$A$2:$T$192,14,FALSE)*2625.5</f>
        <v>-2782.2243223228543</v>
      </c>
      <c r="G84">
        <f>VLOOKUP($A84,'MP2-KTZVP'!$A$2:$T$192,15,FALSE)*2625.5</f>
        <v>-2371.8947847998761</v>
      </c>
      <c r="H84">
        <f>VLOOKUP($A84,'MP2-KTZVP'!$A$2:$T$192,16,FALSE)*2625.5</f>
        <v>-6368.2907793952454</v>
      </c>
    </row>
    <row r="85" spans="1:8" x14ac:dyDescent="0.25">
      <c r="A85" s="1" t="s">
        <v>90</v>
      </c>
      <c r="B85">
        <f>VLOOKUP($A85,'CCSD(T)-CBS'!$A$2:$I$192,2,FALSE)</f>
        <v>456.64451084495249</v>
      </c>
      <c r="C85">
        <f>VLOOKUP($A85,'MP2-KTZVP'!$A$2:$T$192,11,FALSE)*2625.5</f>
        <v>-2039.7181182468121</v>
      </c>
      <c r="D85">
        <f>VLOOKUP($A85,'MP2-KTZVP'!$A$2:$T$192,12,FALSE)*2625.5</f>
        <v>-6043.1542344855116</v>
      </c>
      <c r="E85">
        <f>VLOOKUP($A85,'MP2-KTZVP'!$A$2:$T$192,13,FALSE)*2625.5</f>
        <v>-837.1054497699372</v>
      </c>
      <c r="F85">
        <f>VLOOKUP($A85,'MP2-KTZVP'!$A$2:$T$192,14,FALSE)*2625.5</f>
        <v>-2782.2909122125038</v>
      </c>
      <c r="G85">
        <f>VLOOKUP($A85,'MP2-KTZVP'!$A$2:$T$192,15,FALSE)*2625.5</f>
        <v>-1187.3366596920125</v>
      </c>
      <c r="H85">
        <f>VLOOKUP($A85,'MP2-KTZVP'!$A$2:$T$192,16,FALSE)*2625.5</f>
        <v>-3243.1525904417731</v>
      </c>
    </row>
    <row r="86" spans="1:8" x14ac:dyDescent="0.25">
      <c r="A86" s="1" t="s">
        <v>91</v>
      </c>
      <c r="B86">
        <f>VLOOKUP($A86,'CCSD(T)-CBS'!$A$2:$I$192,2,FALSE)</f>
        <v>-30.822484724108108</v>
      </c>
      <c r="C86">
        <f>VLOOKUP($A86,'MP2-KTZVP'!$A$2:$T$192,11,FALSE)*2625.5</f>
        <v>-2038.8820008161267</v>
      </c>
      <c r="D86">
        <f>VLOOKUP($A86,'MP2-KTZVP'!$A$2:$T$192,12,FALSE)*2625.5</f>
        <v>-6042.1833835900015</v>
      </c>
      <c r="E86">
        <f>VLOOKUP($A86,'MP2-KTZVP'!$A$2:$T$192,13,FALSE)*2625.5</f>
        <v>-837.16076849845467</v>
      </c>
      <c r="F86">
        <f>VLOOKUP($A86,'MP2-KTZVP'!$A$2:$T$192,14,FALSE)*2625.5</f>
        <v>-2782.3754307360391</v>
      </c>
      <c r="G86">
        <f>VLOOKUP($A86,'MP2-KTZVP'!$A$2:$T$192,15,FALSE)*2625.5</f>
        <v>-1187.3633987749943</v>
      </c>
      <c r="H86">
        <f>VLOOKUP($A86,'MP2-KTZVP'!$A$2:$T$192,16,FALSE)*2625.5</f>
        <v>-3243.2489314868412</v>
      </c>
    </row>
    <row r="87" spans="1:8" x14ac:dyDescent="0.25">
      <c r="A87" s="1" t="s">
        <v>92</v>
      </c>
      <c r="B87">
        <f>VLOOKUP($A87,'CCSD(T)-CBS'!$A$2:$I$192,2,FALSE)</f>
        <v>-30.442729500735368</v>
      </c>
      <c r="C87">
        <f>VLOOKUP($A87,'MP2-KTZVP'!$A$2:$T$192,11,FALSE)*2625.5</f>
        <v>-2038.3197334926263</v>
      </c>
      <c r="D87">
        <f>VLOOKUP($A87,'MP2-KTZVP'!$A$2:$T$192,12,FALSE)*2625.5</f>
        <v>-6041.6325543929788</v>
      </c>
      <c r="E87">
        <f>VLOOKUP($A87,'MP2-KTZVP'!$A$2:$T$192,13,FALSE)*2625.5</f>
        <v>-837.0072157383479</v>
      </c>
      <c r="F87">
        <f>VLOOKUP($A87,'MP2-KTZVP'!$A$2:$T$192,14,FALSE)*2625.5</f>
        <v>-2782.2762065243223</v>
      </c>
      <c r="G87">
        <f>VLOOKUP($A87,'MP2-KTZVP'!$A$2:$T$192,15,FALSE)*2625.5</f>
        <v>-1187.3652580812577</v>
      </c>
      <c r="H87">
        <f>VLOOKUP($A87,'MP2-KTZVP'!$A$2:$T$192,16,FALSE)*2625.5</f>
        <v>-3243.2433184722158</v>
      </c>
    </row>
    <row r="88" spans="1:8" x14ac:dyDescent="0.25">
      <c r="A88" s="1" t="s">
        <v>93</v>
      </c>
      <c r="B88">
        <f>VLOOKUP($A88,'CCSD(T)-CBS'!$A$2:$I$192,2,FALSE)</f>
        <v>643.42942704500638</v>
      </c>
      <c r="C88">
        <f>VLOOKUP($A88,'MP2-KTZVP'!$A$2:$T$192,11,FALSE)*2625.5</f>
        <v>-2247.6827693674809</v>
      </c>
      <c r="D88">
        <f>VLOOKUP($A88,'MP2-KTZVP'!$A$2:$T$192,12,FALSE)*2625.5</f>
        <v>-6680.6337490684509</v>
      </c>
      <c r="E88">
        <f>VLOOKUP($A88,'MP2-KTZVP'!$A$2:$T$192,13,FALSE)*2625.5</f>
        <v>-836.88113383383029</v>
      </c>
      <c r="F88">
        <f>VLOOKUP($A88,'MP2-KTZVP'!$A$2:$T$192,14,FALSE)*2625.5</f>
        <v>-2782.4395991623514</v>
      </c>
      <c r="G88">
        <f>VLOOKUP($A88,'MP2-KTZVP'!$A$2:$T$192,15,FALSE)*2625.5</f>
        <v>-1390.7466978198079</v>
      </c>
      <c r="H88">
        <f>VLOOKUP($A88,'MP2-KTZVP'!$A$2:$T$192,16,FALSE)*2625.5</f>
        <v>-3878.0049999415132</v>
      </c>
    </row>
    <row r="89" spans="1:8" x14ac:dyDescent="0.25">
      <c r="A89" s="1" t="s">
        <v>94</v>
      </c>
      <c r="B89">
        <f>VLOOKUP($A89,'CCSD(T)-CBS'!$A$2:$I$192,2,FALSE)</f>
        <v>646.06968973823496</v>
      </c>
      <c r="C89">
        <f>VLOOKUP($A89,'MP2-KTZVP'!$A$2:$T$192,11,FALSE)*2625.5</f>
        <v>-2246.6101128960372</v>
      </c>
      <c r="D89">
        <f>VLOOKUP($A89,'MP2-KTZVP'!$A$2:$T$192,12,FALSE)*2625.5</f>
        <v>-6679.5190074179936</v>
      </c>
      <c r="E89">
        <f>VLOOKUP($A89,'MP2-KTZVP'!$A$2:$T$192,13,FALSE)*2625.5</f>
        <v>-837.52666225941368</v>
      </c>
      <c r="F89">
        <f>VLOOKUP($A89,'MP2-KTZVP'!$A$2:$T$192,14,FALSE)*2625.5</f>
        <v>-2783.0265390447908</v>
      </c>
      <c r="G89">
        <f>VLOOKUP($A89,'MP2-KTZVP'!$A$2:$T$192,15,FALSE)*2625.5</f>
        <v>-1390.7391848851985</v>
      </c>
      <c r="H89">
        <f>VLOOKUP($A89,'MP2-KTZVP'!$A$2:$T$192,16,FALSE)*2625.5</f>
        <v>-3878.0613909477365</v>
      </c>
    </row>
    <row r="90" spans="1:8" x14ac:dyDescent="0.25">
      <c r="A90" s="1" t="s">
        <v>95</v>
      </c>
      <c r="B90">
        <f>VLOOKUP($A90,'CCSD(T)-CBS'!$A$2:$I$192,2,FALSE)</f>
        <v>-37.324324659640752</v>
      </c>
      <c r="C90">
        <f>VLOOKUP($A90,'MP2-KTZVP'!$A$2:$T$192,11,FALSE)*2625.5</f>
        <v>-1778.0012602810509</v>
      </c>
      <c r="D90">
        <f>VLOOKUP($A90,'MP2-KTZVP'!$A$2:$T$192,12,FALSE)*2625.5</f>
        <v>-5205.8498618355861</v>
      </c>
      <c r="E90">
        <f>VLOOKUP($A90,'MP2-KTZVP'!$A$2:$T$192,13,FALSE)*2625.5</f>
        <v>-981.61250510655282</v>
      </c>
      <c r="F90">
        <f>VLOOKUP($A90,'MP2-KTZVP'!$A$2:$T$192,14,FALSE)*2625.5</f>
        <v>-3037.6767398002135</v>
      </c>
      <c r="G90">
        <f>VLOOKUP($A90,'MP2-KTZVP'!$A$2:$T$192,15,FALSE)*2625.5</f>
        <v>-780.08726526166254</v>
      </c>
      <c r="H90">
        <f>VLOOKUP($A90,'MP2-KTZVP'!$A$2:$T$192,16,FALSE)*2625.5</f>
        <v>-2148.1510039392106</v>
      </c>
    </row>
    <row r="91" spans="1:8" x14ac:dyDescent="0.25">
      <c r="A91" s="1" t="s">
        <v>96</v>
      </c>
      <c r="B91">
        <f>VLOOKUP($A91,'CCSD(T)-CBS'!$A$2:$I$192,2,FALSE)</f>
        <v>-36.17774670313338</v>
      </c>
      <c r="C91">
        <f>VLOOKUP($A91,'MP2-KTZVP'!$A$2:$T$192,11,FALSE)*2625.5</f>
        <v>-1777.5516349803515</v>
      </c>
      <c r="D91">
        <f>VLOOKUP($A91,'MP2-KTZVP'!$A$2:$T$192,12,FALSE)*2625.5</f>
        <v>-5205.4256916743134</v>
      </c>
      <c r="E91">
        <f>VLOOKUP($A91,'MP2-KTZVP'!$A$2:$T$192,13,FALSE)*2625.5</f>
        <v>-981.58713975158821</v>
      </c>
      <c r="F91">
        <f>VLOOKUP($A91,'MP2-KTZVP'!$A$2:$T$192,14,FALSE)*2625.5</f>
        <v>-3037.5375083025151</v>
      </c>
      <c r="G91">
        <f>VLOOKUP($A91,'MP2-KTZVP'!$A$2:$T$192,15,FALSE)*2625.5</f>
        <v>-780.09022102122026</v>
      </c>
      <c r="H91">
        <f>VLOOKUP($A91,'MP2-KTZVP'!$A$2:$T$192,16,FALSE)*2625.5</f>
        <v>-2148.1610864814697</v>
      </c>
    </row>
    <row r="92" spans="1:8" x14ac:dyDescent="0.25">
      <c r="A92" s="1" t="s">
        <v>34</v>
      </c>
      <c r="B92">
        <f>VLOOKUP($A92,'CCSD(T)-CBS'!$A$2:$I$192,2,FALSE)</f>
        <v>-47.2115468177916</v>
      </c>
      <c r="C92">
        <f>VLOOKUP($A92,'MP2-KTZVP'!$A$2:$T$192,11,FALSE)*2625.5</f>
        <v>-1231.2861544247012</v>
      </c>
      <c r="D92">
        <f>VLOOKUP($A92,'MP2-KTZVP'!$A$2:$T$192,12,FALSE)*2625.5</f>
        <v>-3584.1898854818655</v>
      </c>
      <c r="E92">
        <f>VLOOKUP($A92,'MP2-KTZVP'!$A$2:$T$192,13,FALSE)*2625.5</f>
        <v>-983.14106123228362</v>
      </c>
      <c r="F92">
        <f>VLOOKUP($A92,'MP2-KTZVP'!$A$2:$T$192,14,FALSE)*2625.5</f>
        <v>-3046.2667111261658</v>
      </c>
      <c r="G92">
        <f>VLOOKUP($A92,'MP2-KTZVP'!$A$2:$T$192,15,FALSE)*2625.5</f>
        <v>-226.08303429906456</v>
      </c>
      <c r="H92">
        <f>VLOOKUP($A92,'MP2-KTZVP'!$A$2:$T$192,16,FALSE)*2625.5</f>
        <v>-512.65758834093151</v>
      </c>
    </row>
    <row r="93" spans="1:8" x14ac:dyDescent="0.25">
      <c r="A93" s="1" t="s">
        <v>35</v>
      </c>
      <c r="B93">
        <f>VLOOKUP($A93,'CCSD(T)-CBS'!$A$2:$I$192,2,FALSE)</f>
        <v>-33.513079785375453</v>
      </c>
      <c r="C93">
        <f>VLOOKUP($A93,'MP2-KTZVP'!$A$2:$T$192,11,FALSE)*2625.5</f>
        <v>-1225.7553526047104</v>
      </c>
      <c r="D93">
        <f>VLOOKUP($A93,'MP2-KTZVP'!$A$2:$T$192,12,FALSE)*2625.5</f>
        <v>-3576.3294291038428</v>
      </c>
      <c r="E93">
        <f>VLOOKUP($A93,'MP2-KTZVP'!$A$2:$T$192,13,FALSE)*2625.5</f>
        <v>-983.78897858287064</v>
      </c>
      <c r="F93">
        <f>VLOOKUP($A93,'MP2-KTZVP'!$A$2:$T$192,14,FALSE)*2625.5</f>
        <v>-3048.0026989307216</v>
      </c>
      <c r="G93">
        <f>VLOOKUP($A93,'MP2-KTZVP'!$A$2:$T$192,15,FALSE)*2625.5</f>
        <v>-226.08303429906456</v>
      </c>
      <c r="H93">
        <f>VLOOKUP($A93,'MP2-KTZVP'!$A$2:$T$192,16,FALSE)*2625.5</f>
        <v>-512.65758834093151</v>
      </c>
    </row>
    <row r="94" spans="1:8" x14ac:dyDescent="0.25">
      <c r="A94" s="1" t="s">
        <v>36</v>
      </c>
      <c r="B94">
        <f>VLOOKUP($A94,'CCSD(T)-CBS'!$A$2:$I$192,2,FALSE)</f>
        <v>-37.571790099194004</v>
      </c>
      <c r="C94">
        <f>VLOOKUP($A94,'MP2-KTZVP'!$A$2:$T$192,11,FALSE)*2625.5</f>
        <v>-1227.5254475182423</v>
      </c>
      <c r="D94">
        <f>VLOOKUP($A94,'MP2-KTZVP'!$A$2:$T$192,12,FALSE)*2625.5</f>
        <v>-3578.4804795824666</v>
      </c>
      <c r="E94">
        <f>VLOOKUP($A94,'MP2-KTZVP'!$A$2:$T$192,13,FALSE)*2625.5</f>
        <v>-983.44644733432563</v>
      </c>
      <c r="F94">
        <f>VLOOKUP($A94,'MP2-KTZVP'!$A$2:$T$192,14,FALSE)*2625.5</f>
        <v>-3047.4935223675743</v>
      </c>
      <c r="G94">
        <f>VLOOKUP($A94,'MP2-KTZVP'!$A$2:$T$192,15,FALSE)*2625.5</f>
        <v>-226.08303429875031</v>
      </c>
      <c r="H94">
        <f>VLOOKUP($A94,'MP2-KTZVP'!$A$2:$T$192,16,FALSE)*2625.5</f>
        <v>-512.65758834065844</v>
      </c>
    </row>
    <row r="95" spans="1:8" x14ac:dyDescent="0.25">
      <c r="A95" s="1" t="s">
        <v>37</v>
      </c>
      <c r="B95">
        <f>VLOOKUP($A95,'CCSD(T)-CBS'!$A$2:$I$192,2,FALSE)</f>
        <v>-47.413304937962948</v>
      </c>
      <c r="C95">
        <f>VLOOKUP($A95,'MP2-KTZVP'!$A$2:$T$192,11,FALSE)*2625.5</f>
        <v>-1232.1697576557176</v>
      </c>
      <c r="D95">
        <f>VLOOKUP($A95,'MP2-KTZVP'!$A$2:$T$192,12,FALSE)*2625.5</f>
        <v>-3585.596943732377</v>
      </c>
      <c r="E95">
        <f>VLOOKUP($A95,'MP2-KTZVP'!$A$2:$T$192,13,FALSE)*2625.5</f>
        <v>-983.33212473504761</v>
      </c>
      <c r="F95">
        <f>VLOOKUP($A95,'MP2-KTZVP'!$A$2:$T$192,14,FALSE)*2625.5</f>
        <v>-3046.6945873118316</v>
      </c>
      <c r="G95">
        <f>VLOOKUP($A95,'MP2-KTZVP'!$A$2:$T$192,15,FALSE)*2625.5</f>
        <v>-226.08303429906456</v>
      </c>
      <c r="H95">
        <f>VLOOKUP($A95,'MP2-KTZVP'!$A$2:$T$192,16,FALSE)*2625.5</f>
        <v>-512.65758834093151</v>
      </c>
    </row>
    <row r="96" spans="1:8" x14ac:dyDescent="0.25">
      <c r="A96" s="1" t="s">
        <v>97</v>
      </c>
      <c r="B96">
        <f>VLOOKUP($A96,'CCSD(T)-CBS'!$A$2:$I$192,2,FALSE)</f>
        <v>-40.479936334085551</v>
      </c>
      <c r="C96">
        <f>VLOOKUP($A96,'MP2-KTZVP'!$A$2:$T$192,11,FALSE)*2625.5</f>
        <v>-1131.3263189286722</v>
      </c>
      <c r="D96">
        <f>VLOOKUP($A96,'MP2-KTZVP'!$A$2:$T$192,12,FALSE)*2625.5</f>
        <v>-3451.0294023667566</v>
      </c>
      <c r="E96">
        <f>VLOOKUP($A96,'MP2-KTZVP'!$A$2:$T$192,13,FALSE)*2625.5</f>
        <v>-983.03114038062085</v>
      </c>
      <c r="F96">
        <f>VLOOKUP($A96,'MP2-KTZVP'!$A$2:$T$192,14,FALSE)*2625.5</f>
        <v>-3046.056017580614</v>
      </c>
      <c r="G96">
        <f>VLOOKUP($A96,'MP2-KTZVP'!$A$2:$T$192,15,FALSE)*2625.5</f>
        <v>-129.07550225890515</v>
      </c>
      <c r="H96">
        <f>VLOOKUP($A96,'MP2-KTZVP'!$A$2:$T$192,16,FALSE)*2625.5</f>
        <v>-381.882682472932</v>
      </c>
    </row>
    <row r="97" spans="1:8" x14ac:dyDescent="0.25">
      <c r="A97" s="1" t="s">
        <v>98</v>
      </c>
      <c r="B97">
        <f>VLOOKUP($A97,'CCSD(T)-CBS'!$A$2:$I$192,2,FALSE)</f>
        <v>-29.582360801582695</v>
      </c>
      <c r="C97">
        <f>VLOOKUP($A97,'MP2-KTZVP'!$A$2:$T$192,11,FALSE)*2625.5</f>
        <v>-1128.346623996091</v>
      </c>
      <c r="D97">
        <f>VLOOKUP($A97,'MP2-KTZVP'!$A$2:$T$192,12,FALSE)*2625.5</f>
        <v>-3446.0782965873464</v>
      </c>
      <c r="E97">
        <f>VLOOKUP($A97,'MP2-KTZVP'!$A$2:$T$192,13,FALSE)*2625.5</f>
        <v>-984.03466844370212</v>
      </c>
      <c r="F97">
        <f>VLOOKUP($A97,'MP2-KTZVP'!$A$2:$T$192,14,FALSE)*2625.5</f>
        <v>-3048.6130252275152</v>
      </c>
      <c r="G97">
        <f>VLOOKUP($A97,'MP2-KTZVP'!$A$2:$T$192,15,FALSE)*2625.5</f>
        <v>-129.07550225892274</v>
      </c>
      <c r="H97">
        <f>VLOOKUP($A97,'MP2-KTZVP'!$A$2:$T$192,16,FALSE)*2625.5</f>
        <v>-381.88268247301073</v>
      </c>
    </row>
    <row r="98" spans="1:8" x14ac:dyDescent="0.25">
      <c r="A98" s="1" t="s">
        <v>99</v>
      </c>
      <c r="B98">
        <f>VLOOKUP($A98,'CCSD(T)-CBS'!$A$2:$I$192,2,FALSE)</f>
        <v>-33.089035016612911</v>
      </c>
      <c r="C98">
        <f>VLOOKUP($A98,'MP2-KTZVP'!$A$2:$T$192,11,FALSE)*2625.5</f>
        <v>-1129.6904853016804</v>
      </c>
      <c r="D98">
        <f>VLOOKUP($A98,'MP2-KTZVP'!$A$2:$T$192,12,FALSE)*2625.5</f>
        <v>-3447.7136312155526</v>
      </c>
      <c r="E98">
        <f>VLOOKUP($A98,'MP2-KTZVP'!$A$2:$T$192,13,FALSE)*2625.5</f>
        <v>-983.64251683767236</v>
      </c>
      <c r="F98">
        <f>VLOOKUP($A98,'MP2-KTZVP'!$A$2:$T$192,14,FALSE)*2625.5</f>
        <v>-3047.9599657991012</v>
      </c>
      <c r="G98">
        <f>VLOOKUP($A98,'MP2-KTZVP'!$A$2:$T$192,15,FALSE)*2625.5</f>
        <v>-129.07550225890515</v>
      </c>
      <c r="H98">
        <f>VLOOKUP($A98,'MP2-KTZVP'!$A$2:$T$192,16,FALSE)*2625.5</f>
        <v>-381.882682472932</v>
      </c>
    </row>
    <row r="99" spans="1:8" x14ac:dyDescent="0.25">
      <c r="A99" s="1" t="s">
        <v>100</v>
      </c>
      <c r="B99">
        <f>VLOOKUP($A99,'CCSD(T)-CBS'!$A$2:$I$192,2,FALSE)</f>
        <v>-39.884863687688494</v>
      </c>
      <c r="C99">
        <f>VLOOKUP($A99,'MP2-KTZVP'!$A$2:$T$192,11,FALSE)*2625.5</f>
        <v>-1131.6576709538647</v>
      </c>
      <c r="D99">
        <f>VLOOKUP($A99,'MP2-KTZVP'!$A$2:$T$192,12,FALSE)*2625.5</f>
        <v>-3451.9594680202613</v>
      </c>
      <c r="E99">
        <f>VLOOKUP($A99,'MP2-KTZVP'!$A$2:$T$192,13,FALSE)*2625.5</f>
        <v>-983.13357094575679</v>
      </c>
      <c r="F99">
        <f>VLOOKUP($A99,'MP2-KTZVP'!$A$2:$T$192,14,FALSE)*2625.5</f>
        <v>-3046.3200467255629</v>
      </c>
      <c r="G99">
        <f>VLOOKUP($A99,'MP2-KTZVP'!$A$2:$T$192,15,FALSE)*2625.5</f>
        <v>-129.07550225890725</v>
      </c>
      <c r="H99">
        <f>VLOOKUP($A99,'MP2-KTZVP'!$A$2:$T$192,16,FALSE)*2625.5</f>
        <v>-381.88268247288471</v>
      </c>
    </row>
    <row r="100" spans="1:8" x14ac:dyDescent="0.25">
      <c r="A100" s="1" t="s">
        <v>101</v>
      </c>
      <c r="B100">
        <f>VLOOKUP($A100,'CCSD(T)-CBS'!$A$2:$I$192,2,FALSE)</f>
        <v>-57.354066475169475</v>
      </c>
      <c r="C100">
        <f>VLOOKUP($A100,'MP2-KTZVP'!$A$2:$T$192,11,FALSE)*2625.5</f>
        <v>-1633.9446379573628</v>
      </c>
      <c r="D100">
        <f>VLOOKUP($A100,'MP2-KTZVP'!$A$2:$T$192,12,FALSE)*2625.5</f>
        <v>-4778.246614472665</v>
      </c>
      <c r="E100">
        <f>VLOOKUP($A100,'MP2-KTZVP'!$A$2:$T$192,13,FALSE)*2625.5</f>
        <v>-981.49391430707453</v>
      </c>
      <c r="F100">
        <f>VLOOKUP($A100,'MP2-KTZVP'!$A$2:$T$192,14,FALSE)*2625.5</f>
        <v>-3037.9741312266178</v>
      </c>
      <c r="G100">
        <f>VLOOKUP($A100,'MP2-KTZVP'!$A$2:$T$192,15,FALSE)*2625.5</f>
        <v>-622.59914755113152</v>
      </c>
      <c r="H100">
        <f>VLOOKUP($A100,'MP2-KTZVP'!$A$2:$T$192,16,FALSE)*2625.5</f>
        <v>-1705.4542351816694</v>
      </c>
    </row>
    <row r="101" spans="1:8" x14ac:dyDescent="0.25">
      <c r="A101" s="1" t="s">
        <v>102</v>
      </c>
      <c r="B101">
        <f>VLOOKUP($A101,'CCSD(T)-CBS'!$A$2:$I$192,2,FALSE)</f>
        <v>-58.703910046383498</v>
      </c>
      <c r="C101">
        <f>VLOOKUP($A101,'MP2-KTZVP'!$A$2:$T$192,11,FALSE)*2625.5</f>
        <v>-1634.7894302440839</v>
      </c>
      <c r="D101">
        <f>VLOOKUP($A101,'MP2-KTZVP'!$A$2:$T$192,12,FALSE)*2625.5</f>
        <v>-4779.3975954064226</v>
      </c>
      <c r="E101">
        <f>VLOOKUP($A101,'MP2-KTZVP'!$A$2:$T$192,13,FALSE)*2625.5</f>
        <v>-981.88300061926702</v>
      </c>
      <c r="F101">
        <f>VLOOKUP($A101,'MP2-KTZVP'!$A$2:$T$192,14,FALSE)*2625.5</f>
        <v>-3038.56313753514</v>
      </c>
      <c r="G101">
        <f>VLOOKUP($A101,'MP2-KTZVP'!$A$2:$T$192,15,FALSE)*2625.5</f>
        <v>-622.62606477766735</v>
      </c>
      <c r="H101">
        <f>VLOOKUP($A101,'MP2-KTZVP'!$A$2:$T$192,16,FALSE)*2625.5</f>
        <v>-1705.2721126479332</v>
      </c>
    </row>
    <row r="102" spans="1:8" x14ac:dyDescent="0.25">
      <c r="A102" s="1" t="s">
        <v>103</v>
      </c>
      <c r="B102">
        <f>VLOOKUP($A102,'CCSD(T)-CBS'!$A$2:$I$192,2,FALSE)</f>
        <v>-50.878441896858931</v>
      </c>
      <c r="C102">
        <f>VLOOKUP($A102,'MP2-KTZVP'!$A$2:$T$192,11,FALSE)*2625.5</f>
        <v>-1630.1513855749006</v>
      </c>
      <c r="D102">
        <f>VLOOKUP($A102,'MP2-KTZVP'!$A$2:$T$192,12,FALSE)*2625.5</f>
        <v>-4773.2195819116068</v>
      </c>
      <c r="E102">
        <f>VLOOKUP($A102,'MP2-KTZVP'!$A$2:$T$192,13,FALSE)*2625.5</f>
        <v>-981.92987017047665</v>
      </c>
      <c r="F102">
        <f>VLOOKUP($A102,'MP2-KTZVP'!$A$2:$T$192,14,FALSE)*2625.5</f>
        <v>-3039.26892109558</v>
      </c>
      <c r="G102">
        <f>VLOOKUP($A102,'MP2-KTZVP'!$A$2:$T$192,15,FALSE)*2625.5</f>
        <v>-622.42825353638239</v>
      </c>
      <c r="H102">
        <f>VLOOKUP($A102,'MP2-KTZVP'!$A$2:$T$192,16,FALSE)*2625.5</f>
        <v>-1705.3030531002366</v>
      </c>
    </row>
    <row r="103" spans="1:8" x14ac:dyDescent="0.25">
      <c r="A103" s="1" t="s">
        <v>104</v>
      </c>
      <c r="B103">
        <f>VLOOKUP($A103,'CCSD(T)-CBS'!$A$2:$I$192,2,FALSE)</f>
        <v>-59.668490239390849</v>
      </c>
      <c r="C103">
        <f>VLOOKUP($A103,'MP2-KTZVP'!$A$2:$T$192,11,FALSE)*2625.5</f>
        <v>-1635.5344917266025</v>
      </c>
      <c r="D103">
        <f>VLOOKUP($A103,'MP2-KTZVP'!$A$2:$T$192,12,FALSE)*2625.5</f>
        <v>-4779.1819513222781</v>
      </c>
      <c r="E103">
        <f>VLOOKUP($A103,'MP2-KTZVP'!$A$2:$T$192,13,FALSE)*2625.5</f>
        <v>-981.64352487327858</v>
      </c>
      <c r="F103">
        <f>VLOOKUP($A103,'MP2-KTZVP'!$A$2:$T$192,14,FALSE)*2625.5</f>
        <v>-3038.1481144993745</v>
      </c>
      <c r="G103">
        <f>VLOOKUP($A103,'MP2-KTZVP'!$A$2:$T$192,15,FALSE)*2625.5</f>
        <v>-622.66007212999671</v>
      </c>
      <c r="H103">
        <f>VLOOKUP($A103,'MP2-KTZVP'!$A$2:$T$192,16,FALSE)*2625.5</f>
        <v>-1705.1338796306995</v>
      </c>
    </row>
    <row r="104" spans="1:8" x14ac:dyDescent="0.25">
      <c r="A104" s="1" t="s">
        <v>105</v>
      </c>
      <c r="B104">
        <f>VLOOKUP($A104,'CCSD(T)-CBS'!$A$2:$I$192,2,FALSE)</f>
        <v>-56.805944614231976</v>
      </c>
      <c r="C104">
        <f>VLOOKUP($A104,'MP2-KTZVP'!$A$2:$T$192,11,FALSE)*2625.5</f>
        <v>-1632.8934235361382</v>
      </c>
      <c r="D104">
        <f>VLOOKUP($A104,'MP2-KTZVP'!$A$2:$T$192,12,FALSE)*2625.5</f>
        <v>-4777.274015006652</v>
      </c>
      <c r="E104">
        <f>VLOOKUP($A104,'MP2-KTZVP'!$A$2:$T$192,13,FALSE)*2625.5</f>
        <v>-981.08915672395335</v>
      </c>
      <c r="F104">
        <f>VLOOKUP($A104,'MP2-KTZVP'!$A$2:$T$192,14,FALSE)*2625.5</f>
        <v>-3037.4123803993702</v>
      </c>
      <c r="G104">
        <f>VLOOKUP($A104,'MP2-KTZVP'!$A$2:$T$192,15,FALSE)*2625.5</f>
        <v>-622.52887874236194</v>
      </c>
      <c r="H104">
        <f>VLOOKUP($A104,'MP2-KTZVP'!$A$2:$T$192,16,FALSE)*2625.5</f>
        <v>-1705.1261584759236</v>
      </c>
    </row>
    <row r="105" spans="1:8" x14ac:dyDescent="0.25">
      <c r="A105" s="1" t="s">
        <v>106</v>
      </c>
      <c r="B105">
        <f>VLOOKUP($A105,'CCSD(T)-CBS'!$A$2:$I$192,2,FALSE)</f>
        <v>-55.681164026062106</v>
      </c>
      <c r="C105">
        <f>VLOOKUP($A105,'MP2-KTZVP'!$A$2:$T$192,11,FALSE)*2625.5</f>
        <v>-1632.5299040483385</v>
      </c>
      <c r="D105">
        <f>VLOOKUP($A105,'MP2-KTZVP'!$A$2:$T$192,12,FALSE)*2625.5</f>
        <v>-4776.6455218458204</v>
      </c>
      <c r="E105">
        <f>VLOOKUP($A105,'MP2-KTZVP'!$A$2:$T$192,13,FALSE)*2625.5</f>
        <v>-981.15221287412783</v>
      </c>
      <c r="F105">
        <f>VLOOKUP($A105,'MP2-KTZVP'!$A$2:$T$192,14,FALSE)*2625.5</f>
        <v>-3037.4032103170689</v>
      </c>
      <c r="G105">
        <f>VLOOKUP($A105,'MP2-KTZVP'!$A$2:$T$192,15,FALSE)*2625.5</f>
        <v>-622.72383872887156</v>
      </c>
      <c r="H105">
        <f>VLOOKUP($A105,'MP2-KTZVP'!$A$2:$T$192,16,FALSE)*2625.5</f>
        <v>-1705.1798690893695</v>
      </c>
    </row>
    <row r="106" spans="1:8" x14ac:dyDescent="0.25">
      <c r="A106" s="1" t="s">
        <v>107</v>
      </c>
      <c r="B106">
        <f>VLOOKUP($A106,'CCSD(T)-CBS'!$A$2:$I$192,2,FALSE)</f>
        <v>-49.420306731283745</v>
      </c>
      <c r="C106">
        <f>VLOOKUP($A106,'MP2-KTZVP'!$A$2:$T$192,11,FALSE)*2625.5</f>
        <v>-1753.8792789221623</v>
      </c>
      <c r="D106">
        <f>VLOOKUP($A106,'MP2-KTZVP'!$A$2:$T$192,12,FALSE)*2625.5</f>
        <v>-5153.5633284382175</v>
      </c>
      <c r="E106">
        <f>VLOOKUP($A106,'MP2-KTZVP'!$A$2:$T$192,13,FALSE)*2625.5</f>
        <v>-982.39740459730069</v>
      </c>
      <c r="F106">
        <f>VLOOKUP($A106,'MP2-KTZVP'!$A$2:$T$192,14,FALSE)*2625.5</f>
        <v>-3039.0246163287443</v>
      </c>
      <c r="G106">
        <f>VLOOKUP($A106,'MP2-KTZVP'!$A$2:$T$192,15,FALSE)*2625.5</f>
        <v>-745.43510229633114</v>
      </c>
      <c r="H106">
        <f>VLOOKUP($A106,'MP2-KTZVP'!$A$2:$T$192,16,FALSE)*2625.5</f>
        <v>-2085.8941633643049</v>
      </c>
    </row>
    <row r="107" spans="1:8" x14ac:dyDescent="0.25">
      <c r="A107" s="1" t="s">
        <v>108</v>
      </c>
      <c r="B107">
        <f>VLOOKUP($A107,'CCSD(T)-CBS'!$A$2:$I$192,2,FALSE)</f>
        <v>-43.344197969135621</v>
      </c>
      <c r="C107">
        <f>VLOOKUP($A107,'MP2-KTZVP'!$A$2:$T$192,11,FALSE)*2625.5</f>
        <v>-1749.4052268402138</v>
      </c>
      <c r="D107">
        <f>VLOOKUP($A107,'MP2-KTZVP'!$A$2:$T$192,12,FALSE)*2625.5</f>
        <v>-5148.9864373014343</v>
      </c>
      <c r="E107">
        <f>VLOOKUP($A107,'MP2-KTZVP'!$A$2:$T$192,13,FALSE)*2625.5</f>
        <v>-981.34408360581244</v>
      </c>
      <c r="F107">
        <f>VLOOKUP($A107,'MP2-KTZVP'!$A$2:$T$192,14,FALSE)*2625.5</f>
        <v>-3037.4756355920049</v>
      </c>
      <c r="G107">
        <f>VLOOKUP($A107,'MP2-KTZVP'!$A$2:$T$192,15,FALSE)*2625.5</f>
        <v>-745.46197662483041</v>
      </c>
      <c r="H107">
        <f>VLOOKUP($A107,'MP2-KTZVP'!$A$2:$T$192,16,FALSE)*2625.5</f>
        <v>-2086.0134566167103</v>
      </c>
    </row>
    <row r="108" spans="1:8" x14ac:dyDescent="0.25">
      <c r="A108" s="1" t="s">
        <v>109</v>
      </c>
      <c r="B108">
        <f>VLOOKUP($A108,'CCSD(T)-CBS'!$A$2:$I$192,2,FALSE)</f>
        <v>553.32390263462548</v>
      </c>
      <c r="C108">
        <f>VLOOKUP($A108,'MP2-KTZVP'!$A$2:$T$192,11,FALSE)*2625.5</f>
        <v>-3392.5496031657444</v>
      </c>
      <c r="D108">
        <f>VLOOKUP($A108,'MP2-KTZVP'!$A$2:$T$192,12,FALSE)*2625.5</f>
        <v>-9453.580166952539</v>
      </c>
      <c r="E108">
        <f>VLOOKUP($A108,'MP2-KTZVP'!$A$2:$T$192,13,FALSE)*2625.5</f>
        <v>-981.64551391265672</v>
      </c>
      <c r="F108">
        <f>VLOOKUP($A108,'MP2-KTZVP'!$A$2:$T$192,14,FALSE)*2625.5</f>
        <v>-3037.7763288505703</v>
      </c>
      <c r="G108">
        <f>VLOOKUP($A108,'MP2-KTZVP'!$A$2:$T$192,15,FALSE)*2625.5</f>
        <v>-2373.4029309098551</v>
      </c>
      <c r="H108">
        <f>VLOOKUP($A108,'MP2-KTZVP'!$A$2:$T$192,16,FALSE)*2625.5</f>
        <v>-6369.9852143546432</v>
      </c>
    </row>
    <row r="109" spans="1:8" x14ac:dyDescent="0.25">
      <c r="A109" s="1" t="s">
        <v>110</v>
      </c>
      <c r="B109">
        <f>VLOOKUP($A109,'CCSD(T)-CBS'!$A$2:$I$192,2,FALSE)</f>
        <v>580.3518854856593</v>
      </c>
      <c r="C109">
        <f>VLOOKUP($A109,'MP2-KTZVP'!$A$2:$T$192,11,FALSE)*2625.5</f>
        <v>-3380.2323532001055</v>
      </c>
      <c r="D109">
        <f>VLOOKUP($A109,'MP2-KTZVP'!$A$2:$T$192,12,FALSE)*2625.5</f>
        <v>-9436.4660758005975</v>
      </c>
      <c r="E109">
        <f>VLOOKUP($A109,'MP2-KTZVP'!$A$2:$T$192,13,FALSE)*2625.5</f>
        <v>-981.86224847090841</v>
      </c>
      <c r="F109">
        <f>VLOOKUP($A109,'MP2-KTZVP'!$A$2:$T$192,14,FALSE)*2625.5</f>
        <v>-3039.3313154186644</v>
      </c>
      <c r="G109">
        <f>VLOOKUP($A109,'MP2-KTZVP'!$A$2:$T$192,15,FALSE)*2625.5</f>
        <v>-2372.9627211544453</v>
      </c>
      <c r="H109">
        <f>VLOOKUP($A109,'MP2-KTZVP'!$A$2:$T$192,16,FALSE)*2625.5</f>
        <v>-6369.1233862931767</v>
      </c>
    </row>
    <row r="110" spans="1:8" x14ac:dyDescent="0.25">
      <c r="A110" s="1" t="s">
        <v>111</v>
      </c>
      <c r="B110">
        <f>VLOOKUP($A110,'CCSD(T)-CBS'!$A$2:$I$192,2,FALSE)</f>
        <v>585.54351943165966</v>
      </c>
      <c r="C110">
        <f>VLOOKUP($A110,'MP2-KTZVP'!$A$2:$T$192,11,FALSE)*2625.5</f>
        <v>-3377.6470951818956</v>
      </c>
      <c r="D110">
        <f>VLOOKUP($A110,'MP2-KTZVP'!$A$2:$T$192,12,FALSE)*2625.5</f>
        <v>-9431.0392171256044</v>
      </c>
      <c r="E110">
        <f>VLOOKUP($A110,'MP2-KTZVP'!$A$2:$T$192,13,FALSE)*2625.5</f>
        <v>-981.40308975159246</v>
      </c>
      <c r="F110">
        <f>VLOOKUP($A110,'MP2-KTZVP'!$A$2:$T$192,14,FALSE)*2625.5</f>
        <v>-3038.2589103741852</v>
      </c>
      <c r="G110">
        <f>VLOOKUP($A110,'MP2-KTZVP'!$A$2:$T$192,15,FALSE)*2625.5</f>
        <v>-2373.400393070955</v>
      </c>
      <c r="H110">
        <f>VLOOKUP($A110,'MP2-KTZVP'!$A$2:$T$192,16,FALSE)*2625.5</f>
        <v>-6368.9849526725875</v>
      </c>
    </row>
    <row r="111" spans="1:8" x14ac:dyDescent="0.25">
      <c r="A111" s="1" t="s">
        <v>112</v>
      </c>
      <c r="B111">
        <f>VLOOKUP($A111,'CCSD(T)-CBS'!$A$2:$I$192,2,FALSE)</f>
        <v>563.97130493483746</v>
      </c>
      <c r="C111">
        <f>VLOOKUP($A111,'MP2-KTZVP'!$A$2:$T$192,11,FALSE)*2625.5</f>
        <v>-3386.6419207578692</v>
      </c>
      <c r="D111">
        <f>VLOOKUP($A111,'MP2-KTZVP'!$A$2:$T$192,12,FALSE)*2625.5</f>
        <v>-9446.2866726462344</v>
      </c>
      <c r="E111">
        <f>VLOOKUP($A111,'MP2-KTZVP'!$A$2:$T$192,13,FALSE)*2625.5</f>
        <v>-981.23370978615992</v>
      </c>
      <c r="F111">
        <f>VLOOKUP($A111,'MP2-KTZVP'!$A$2:$T$192,14,FALSE)*2625.5</f>
        <v>-3037.1236877749711</v>
      </c>
      <c r="G111">
        <f>VLOOKUP($A111,'MP2-KTZVP'!$A$2:$T$192,15,FALSE)*2625.5</f>
        <v>-2373.5837713887972</v>
      </c>
      <c r="H111">
        <f>VLOOKUP($A111,'MP2-KTZVP'!$A$2:$T$192,16,FALSE)*2625.5</f>
        <v>-6370.2607566246943</v>
      </c>
    </row>
    <row r="112" spans="1:8" x14ac:dyDescent="0.25">
      <c r="A112" s="1" t="s">
        <v>113</v>
      </c>
      <c r="B112">
        <f>VLOOKUP($A112,'CCSD(T)-CBS'!$A$2:$I$192,2,FALSE)</f>
        <v>-40.236549555868805</v>
      </c>
      <c r="C112">
        <f>VLOOKUP($A112,'MP2-KTZVP'!$A$2:$T$192,11,FALSE)*2625.5</f>
        <v>-2186.6073933978901</v>
      </c>
      <c r="D112">
        <f>VLOOKUP($A112,'MP2-KTZVP'!$A$2:$T$192,12,FALSE)*2625.5</f>
        <v>-6302.8001090120979</v>
      </c>
      <c r="E112">
        <f>VLOOKUP($A112,'MP2-KTZVP'!$A$2:$T$192,13,FALSE)*2625.5</f>
        <v>-981.33270870330705</v>
      </c>
      <c r="F112">
        <f>VLOOKUP($A112,'MP2-KTZVP'!$A$2:$T$192,14,FALSE)*2625.5</f>
        <v>-3037.395126476451</v>
      </c>
      <c r="G112">
        <f>VLOOKUP($A112,'MP2-KTZVP'!$A$2:$T$192,15,FALSE)*2625.5</f>
        <v>-1187.171686293311</v>
      </c>
      <c r="H112">
        <f>VLOOKUP($A112,'MP2-KTZVP'!$A$2:$T$192,16,FALSE)*2625.5</f>
        <v>-3242.5855256008977</v>
      </c>
    </row>
    <row r="113" spans="1:8" x14ac:dyDescent="0.25">
      <c r="A113" s="1" t="s">
        <v>114</v>
      </c>
      <c r="B113">
        <f>VLOOKUP($A113,'CCSD(T)-CBS'!$A$2:$I$192,2,FALSE)</f>
        <v>-36.364325597766765</v>
      </c>
      <c r="C113">
        <f>VLOOKUP($A113,'MP2-KTZVP'!$A$2:$T$192,11,FALSE)*2625.5</f>
        <v>-2184.4109478579348</v>
      </c>
      <c r="D113">
        <f>VLOOKUP($A113,'MP2-KTZVP'!$A$2:$T$192,12,FALSE)*2625.5</f>
        <v>-6300.1595935780597</v>
      </c>
      <c r="E113">
        <f>VLOOKUP($A113,'MP2-KTZVP'!$A$2:$T$192,13,FALSE)*2625.5</f>
        <v>-980.91588371906391</v>
      </c>
      <c r="F113">
        <f>VLOOKUP($A113,'MP2-KTZVP'!$A$2:$T$192,14,FALSE)*2625.5</f>
        <v>-3036.7107916723244</v>
      </c>
      <c r="G113">
        <f>VLOOKUP($A113,'MP2-KTZVP'!$A$2:$T$192,15,FALSE)*2625.5</f>
        <v>-1187.2350965988448</v>
      </c>
      <c r="H113">
        <f>VLOOKUP($A113,'MP2-KTZVP'!$A$2:$T$192,16,FALSE)*2625.5</f>
        <v>-3242.8049542109939</v>
      </c>
    </row>
    <row r="114" spans="1:8" x14ac:dyDescent="0.25">
      <c r="A114" s="1" t="s">
        <v>115</v>
      </c>
      <c r="B114">
        <f>VLOOKUP($A114,'CCSD(T)-CBS'!$A$2:$I$192,2,FALSE)</f>
        <v>597.92820329304504</v>
      </c>
      <c r="C114">
        <f>VLOOKUP($A114,'MP2-KTZVP'!$A$2:$T$192,11,FALSE)*2625.5</f>
        <v>-2399.453352196269</v>
      </c>
      <c r="D114">
        <f>VLOOKUP($A114,'MP2-KTZVP'!$A$2:$T$192,12,FALSE)*2625.5</f>
        <v>-6944.2953707688384</v>
      </c>
      <c r="E114">
        <f>VLOOKUP($A114,'MP2-KTZVP'!$A$2:$T$192,13,FALSE)*2625.5</f>
        <v>-982.23159506604532</v>
      </c>
      <c r="F114">
        <f>VLOOKUP($A114,'MP2-KTZVP'!$A$2:$T$192,14,FALSE)*2625.5</f>
        <v>-3038.7622671225467</v>
      </c>
      <c r="G114">
        <f>VLOOKUP($A114,'MP2-KTZVP'!$A$2:$T$192,15,FALSE)*2625.5</f>
        <v>-1391.2259609236735</v>
      </c>
      <c r="H114">
        <f>VLOOKUP($A114,'MP2-KTZVP'!$A$2:$T$192,16,FALSE)*2625.5</f>
        <v>-3877.0434268604449</v>
      </c>
    </row>
    <row r="115" spans="1:8" x14ac:dyDescent="0.25">
      <c r="A115" s="1" t="s">
        <v>116</v>
      </c>
      <c r="B115">
        <f>VLOOKUP($A115,'CCSD(T)-CBS'!$A$2:$I$192,2,FALSE)</f>
        <v>601.51363540105649</v>
      </c>
      <c r="C115">
        <f>VLOOKUP($A115,'MP2-KTZVP'!$A$2:$T$192,11,FALSE)*2625.5</f>
        <v>-2397.6328763599022</v>
      </c>
      <c r="D115">
        <f>VLOOKUP($A115,'MP2-KTZVP'!$A$2:$T$192,12,FALSE)*2625.5</f>
        <v>-6942.2716816082511</v>
      </c>
      <c r="E115">
        <f>VLOOKUP($A115,'MP2-KTZVP'!$A$2:$T$192,13,FALSE)*2625.5</f>
        <v>-981.78986828082509</v>
      </c>
      <c r="F115">
        <f>VLOOKUP($A115,'MP2-KTZVP'!$A$2:$T$192,14,FALSE)*2625.5</f>
        <v>-3037.9651219915054</v>
      </c>
      <c r="G115">
        <f>VLOOKUP($A115,'MP2-KTZVP'!$A$2:$T$192,15,FALSE)*2625.5</f>
        <v>-1391.2534066612566</v>
      </c>
      <c r="H115">
        <f>VLOOKUP($A115,'MP2-KTZVP'!$A$2:$T$192,16,FALSE)*2625.5</f>
        <v>-3877.1301506946547</v>
      </c>
    </row>
    <row r="116" spans="1:8" x14ac:dyDescent="0.25">
      <c r="A116" s="1" t="s">
        <v>117</v>
      </c>
      <c r="B116">
        <f>VLOOKUP($A116,'CCSD(T)-CBS'!$A$2:$I$192,2,FALSE)</f>
        <v>468.32950862288453</v>
      </c>
      <c r="C116">
        <f>VLOOKUP($A116,'MP2-KTZVP'!$A$2:$T$192,11,FALSE)*2625.5</f>
        <v>-1734.4039467882069</v>
      </c>
      <c r="D116">
        <f>VLOOKUP($A116,'MP2-KTZVP'!$A$2:$T$192,12,FALSE)*2625.5</f>
        <v>-5287.6314657124867</v>
      </c>
      <c r="E116">
        <f>VLOOKUP($A116,'MP2-KTZVP'!$A$2:$T$192,13,FALSE)*2625.5</f>
        <v>-939.12542657880817</v>
      </c>
      <c r="F116">
        <f>VLOOKUP($A116,'MP2-KTZVP'!$A$2:$T$192,14,FALSE)*2625.5</f>
        <v>-3122.9403653638979</v>
      </c>
      <c r="G116">
        <f>VLOOKUP($A116,'MP2-KTZVP'!$A$2:$T$192,15,FALSE)*2625.5</f>
        <v>-779.70819699551055</v>
      </c>
      <c r="H116">
        <f>VLOOKUP($A116,'MP2-KTZVP'!$A$2:$T$192,16,FALSE)*2625.5</f>
        <v>-2146.6129537327038</v>
      </c>
    </row>
    <row r="117" spans="1:8" x14ac:dyDescent="0.25">
      <c r="A117" s="1" t="s">
        <v>118</v>
      </c>
      <c r="B117">
        <f>VLOOKUP($A117,'CCSD(T)-CBS'!$A$2:$I$192,2,FALSE)</f>
        <v>-31.257373013173492</v>
      </c>
      <c r="C117">
        <f>VLOOKUP($A117,'MP2-KTZVP'!$A$2:$T$192,11,FALSE)*2625.5</f>
        <v>-1733.6380770554383</v>
      </c>
      <c r="D117">
        <f>VLOOKUP($A117,'MP2-KTZVP'!$A$2:$T$192,12,FALSE)*2625.5</f>
        <v>-5286.4606034367271</v>
      </c>
      <c r="E117">
        <f>VLOOKUP($A117,'MP2-KTZVP'!$A$2:$T$192,13,FALSE)*2625.5</f>
        <v>-939.48250741984509</v>
      </c>
      <c r="F117">
        <f>VLOOKUP($A117,'MP2-KTZVP'!$A$2:$T$192,14,FALSE)*2625.5</f>
        <v>-3123.3357676437872</v>
      </c>
      <c r="G117">
        <f>VLOOKUP($A117,'MP2-KTZVP'!$A$2:$T$192,15,FALSE)*2625.5</f>
        <v>-779.71981904689335</v>
      </c>
      <c r="H117">
        <f>VLOOKUP($A117,'MP2-KTZVP'!$A$2:$T$192,16,FALSE)*2625.5</f>
        <v>-2146.6725642653305</v>
      </c>
    </row>
    <row r="118" spans="1:8" x14ac:dyDescent="0.25">
      <c r="A118" s="1" t="s">
        <v>119</v>
      </c>
      <c r="B118">
        <f>VLOOKUP($A118,'CCSD(T)-CBS'!$A$2:$I$192,2,FALSE)</f>
        <v>470.46962195407696</v>
      </c>
      <c r="C118">
        <f>VLOOKUP($A118,'MP2-KTZVP'!$A$2:$T$192,11,FALSE)*2625.5</f>
        <v>-1733.19251461105</v>
      </c>
      <c r="D118">
        <f>VLOOKUP($A118,'MP2-KTZVP'!$A$2:$T$192,12,FALSE)*2625.5</f>
        <v>-5286.1009616423262</v>
      </c>
      <c r="E118">
        <f>VLOOKUP($A118,'MP2-KTZVP'!$A$2:$T$192,13,FALSE)*2625.5</f>
        <v>-939.20595507476366</v>
      </c>
      <c r="F118">
        <f>VLOOKUP($A118,'MP2-KTZVP'!$A$2:$T$192,14,FALSE)*2625.5</f>
        <v>-3123.1954958775937</v>
      </c>
      <c r="G118">
        <f>VLOOKUP($A118,'MP2-KTZVP'!$A$2:$T$192,15,FALSE)*2625.5</f>
        <v>-779.715588231521</v>
      </c>
      <c r="H118">
        <f>VLOOKUP($A118,'MP2-KTZVP'!$A$2:$T$192,16,FALSE)*2625.5</f>
        <v>-2146.6417839339915</v>
      </c>
    </row>
    <row r="119" spans="1:8" x14ac:dyDescent="0.25">
      <c r="A119" s="1" t="s">
        <v>38</v>
      </c>
      <c r="B119">
        <f>VLOOKUP($A119,'CCSD(T)-CBS'!$A$2:$I$192,2,FALSE)</f>
        <v>-44.604127785040419</v>
      </c>
      <c r="C119">
        <f>VLOOKUP($A119,'MP2-KTZVP'!$A$2:$T$192,11,FALSE)*2625.5</f>
        <v>-1187.998117330822</v>
      </c>
      <c r="D119">
        <f>VLOOKUP($A119,'MP2-KTZVP'!$A$2:$T$192,12,FALSE)*2625.5</f>
        <v>-3661.5921958220797</v>
      </c>
      <c r="E119">
        <f>VLOOKUP($A119,'MP2-KTZVP'!$A$2:$T$192,13,FALSE)*2625.5</f>
        <v>-939.78586340791105</v>
      </c>
      <c r="F119">
        <f>VLOOKUP($A119,'MP2-KTZVP'!$A$2:$T$192,14,FALSE)*2625.5</f>
        <v>-3124.0157587209183</v>
      </c>
      <c r="G119">
        <f>VLOOKUP($A119,'MP2-KTZVP'!$A$2:$T$192,15,FALSE)*2625.5</f>
        <v>-226.08303429906456</v>
      </c>
      <c r="H119">
        <f>VLOOKUP($A119,'MP2-KTZVP'!$A$2:$T$192,16,FALSE)*2625.5</f>
        <v>-512.65758834093151</v>
      </c>
    </row>
    <row r="120" spans="1:8" x14ac:dyDescent="0.25">
      <c r="A120" s="1" t="s">
        <v>39</v>
      </c>
      <c r="B120">
        <f>VLOOKUP($A120,'CCSD(T)-CBS'!$A$2:$I$192,2,FALSE)</f>
        <v>-42.401684755923043</v>
      </c>
      <c r="C120">
        <f>VLOOKUP($A120,'MP2-KTZVP'!$A$2:$T$192,11,FALSE)*2625.5</f>
        <v>-1186.3323489636164</v>
      </c>
      <c r="D120">
        <f>VLOOKUP($A120,'MP2-KTZVP'!$A$2:$T$192,12,FALSE)*2625.5</f>
        <v>-3660.1141525949183</v>
      </c>
      <c r="E120">
        <f>VLOOKUP($A120,'MP2-KTZVP'!$A$2:$T$192,13,FALSE)*2625.5</f>
        <v>-939.63860609895164</v>
      </c>
      <c r="F120">
        <f>VLOOKUP($A120,'MP2-KTZVP'!$A$2:$T$192,14,FALSE)*2625.5</f>
        <v>-3124.1358912556871</v>
      </c>
      <c r="G120">
        <f>VLOOKUP($A120,'MP2-KTZVP'!$A$2:$T$192,15,FALSE)*2625.5</f>
        <v>-226.08303429875031</v>
      </c>
      <c r="H120">
        <f>VLOOKUP($A120,'MP2-KTZVP'!$A$2:$T$192,16,FALSE)*2625.5</f>
        <v>-512.65758834065844</v>
      </c>
    </row>
    <row r="121" spans="1:8" x14ac:dyDescent="0.25">
      <c r="A121" s="1" t="s">
        <v>40</v>
      </c>
      <c r="B121">
        <f>VLOOKUP($A121,'CCSD(T)-CBS'!$A$2:$I$192,2,FALSE)</f>
        <v>-42.828558222171523</v>
      </c>
      <c r="C121">
        <f>VLOOKUP($A121,'MP2-KTZVP'!$A$2:$T$192,11,FALSE)*2625.5</f>
        <v>-1186.58367890053</v>
      </c>
      <c r="D121">
        <f>VLOOKUP($A121,'MP2-KTZVP'!$A$2:$T$192,12,FALSE)*2625.5</f>
        <v>-3660.2756509879955</v>
      </c>
      <c r="E121">
        <f>VLOOKUP($A121,'MP2-KTZVP'!$A$2:$T$192,13,FALSE)*2625.5</f>
        <v>-939.72077042120191</v>
      </c>
      <c r="F121">
        <f>VLOOKUP($A121,'MP2-KTZVP'!$A$2:$T$192,14,FALSE)*2625.5</f>
        <v>-3124.2152365712909</v>
      </c>
      <c r="G121">
        <f>VLOOKUP($A121,'MP2-KTZVP'!$A$2:$T$192,15,FALSE)*2625.5</f>
        <v>-226.08303429875031</v>
      </c>
      <c r="H121">
        <f>VLOOKUP($A121,'MP2-KTZVP'!$A$2:$T$192,16,FALSE)*2625.5</f>
        <v>-512.65758834065844</v>
      </c>
    </row>
    <row r="122" spans="1:8" x14ac:dyDescent="0.25">
      <c r="A122" s="1" t="s">
        <v>120</v>
      </c>
      <c r="B122">
        <f>VLOOKUP($A122,'CCSD(T)-CBS'!$A$2:$I$192,2,FALSE)</f>
        <v>-38.309520087934629</v>
      </c>
      <c r="C122">
        <f>VLOOKUP($A122,'MP2-KTZVP'!$A$2:$T$192,11,FALSE)*2625.5</f>
        <v>-1088.9338920448427</v>
      </c>
      <c r="D122">
        <f>VLOOKUP($A122,'MP2-KTZVP'!$A$2:$T$192,12,FALSE)*2625.5</f>
        <v>-3529.554081808747</v>
      </c>
      <c r="E122">
        <f>VLOOKUP($A122,'MP2-KTZVP'!$A$2:$T$192,13,FALSE)*2625.5</f>
        <v>-939.81627351358293</v>
      </c>
      <c r="F122">
        <f>VLOOKUP($A122,'MP2-KTZVP'!$A$2:$T$192,14,FALSE)*2625.5</f>
        <v>-3124.1101416745714</v>
      </c>
      <c r="G122">
        <f>VLOOKUP($A122,'MP2-KTZVP'!$A$2:$T$192,15,FALSE)*2625.5</f>
        <v>-129.07550225890543</v>
      </c>
      <c r="H122">
        <f>VLOOKUP($A122,'MP2-KTZVP'!$A$2:$T$192,16,FALSE)*2625.5</f>
        <v>-381.882682472932</v>
      </c>
    </row>
    <row r="123" spans="1:8" x14ac:dyDescent="0.25">
      <c r="A123" s="1" t="s">
        <v>121</v>
      </c>
      <c r="B123">
        <f>VLOOKUP($A123,'CCSD(T)-CBS'!$A$2:$I$192,2,FALSE)</f>
        <v>-37.296694927848876</v>
      </c>
      <c r="C123">
        <f>VLOOKUP($A123,'MP2-KTZVP'!$A$2:$T$192,11,FALSE)*2625.5</f>
        <v>-1087.9369994105264</v>
      </c>
      <c r="D123">
        <f>VLOOKUP($A123,'MP2-KTZVP'!$A$2:$T$192,12,FALSE)*2625.5</f>
        <v>-3528.7768221485685</v>
      </c>
      <c r="E123">
        <f>VLOOKUP($A123,'MP2-KTZVP'!$A$2:$T$192,13,FALSE)*2625.5</f>
        <v>-939.5977768735147</v>
      </c>
      <c r="F123">
        <f>VLOOKUP($A123,'MP2-KTZVP'!$A$2:$T$192,14,FALSE)*2625.5</f>
        <v>-3124.3156009807894</v>
      </c>
      <c r="G123">
        <f>VLOOKUP($A123,'MP2-KTZVP'!$A$2:$T$192,15,FALSE)*2625.5</f>
        <v>-129.07550225887312</v>
      </c>
      <c r="H123">
        <f>VLOOKUP($A123,'MP2-KTZVP'!$A$2:$T$192,16,FALSE)*2625.5</f>
        <v>-381.88268247280331</v>
      </c>
    </row>
    <row r="124" spans="1:8" x14ac:dyDescent="0.25">
      <c r="A124" s="1" t="s">
        <v>122</v>
      </c>
      <c r="B124">
        <f>VLOOKUP($A124,'CCSD(T)-CBS'!$A$2:$I$192,2,FALSE)</f>
        <v>-37.236052332851386</v>
      </c>
      <c r="C124">
        <f>VLOOKUP($A124,'MP2-KTZVP'!$A$2:$T$192,11,FALSE)*2625.5</f>
        <v>-1087.9339354421597</v>
      </c>
      <c r="D124">
        <f>VLOOKUP($A124,'MP2-KTZVP'!$A$2:$T$192,12,FALSE)*2625.5</f>
        <v>-3528.6291730689791</v>
      </c>
      <c r="E124">
        <f>VLOOKUP($A124,'MP2-KTZVP'!$A$2:$T$192,13,FALSE)*2625.5</f>
        <v>-939.76925208296655</v>
      </c>
      <c r="F124">
        <f>VLOOKUP($A124,'MP2-KTZVP'!$A$2:$T$192,14,FALSE)*2625.5</f>
        <v>-3124.2976633622584</v>
      </c>
      <c r="G124">
        <f>VLOOKUP($A124,'MP2-KTZVP'!$A$2:$T$192,15,FALSE)*2625.5</f>
        <v>-129.07550225883372</v>
      </c>
      <c r="H124">
        <f>VLOOKUP($A124,'MP2-KTZVP'!$A$2:$T$192,16,FALSE)*2625.5</f>
        <v>-381.88268247273771</v>
      </c>
    </row>
    <row r="125" spans="1:8" x14ac:dyDescent="0.25">
      <c r="A125" s="1" t="s">
        <v>123</v>
      </c>
      <c r="B125">
        <f>VLOOKUP($A125,'CCSD(T)-CBS'!$A$2:$I$192,2,FALSE)</f>
        <v>481.41110770848582</v>
      </c>
      <c r="C125">
        <f>VLOOKUP($A125,'MP2-KTZVP'!$A$2:$T$192,11,FALSE)*2625.5</f>
        <v>-1577.3000701669187</v>
      </c>
      <c r="D125">
        <f>VLOOKUP($A125,'MP2-KTZVP'!$A$2:$T$192,12,FALSE)*2625.5</f>
        <v>-4835.9968279331579</v>
      </c>
      <c r="E125">
        <f>VLOOKUP($A125,'MP2-KTZVP'!$A$2:$T$192,13,FALSE)*2625.5</f>
        <v>-939.37236960065093</v>
      </c>
      <c r="F125">
        <f>VLOOKUP($A125,'MP2-KTZVP'!$A$2:$T$192,14,FALSE)*2625.5</f>
        <v>-3123.3473655377002</v>
      </c>
      <c r="G125">
        <f>VLOOKUP($A125,'MP2-KTZVP'!$A$2:$T$192,15,FALSE)*2625.5</f>
        <v>-616.80946922350972</v>
      </c>
      <c r="H125">
        <f>VLOOKUP($A125,'MP2-KTZVP'!$A$2:$T$192,16,FALSE)*2625.5</f>
        <v>-1690.4001828251492</v>
      </c>
    </row>
    <row r="126" spans="1:8" x14ac:dyDescent="0.25">
      <c r="A126" s="1" t="s">
        <v>124</v>
      </c>
      <c r="B126">
        <f>VLOOKUP($A126,'CCSD(T)-CBS'!$A$2:$I$192,2,FALSE)</f>
        <v>-42.552179568165229</v>
      </c>
      <c r="C126">
        <f>VLOOKUP($A126,'MP2-KTZVP'!$A$2:$T$192,11,FALSE)*2625.5</f>
        <v>-1577.9320148546333</v>
      </c>
      <c r="D126">
        <f>VLOOKUP($A126,'MP2-KTZVP'!$A$2:$T$192,12,FALSE)*2625.5</f>
        <v>-4837.2903241968706</v>
      </c>
      <c r="E126">
        <f>VLOOKUP($A126,'MP2-KTZVP'!$A$2:$T$192,13,FALSE)*2625.5</f>
        <v>-939.24462738582736</v>
      </c>
      <c r="F126">
        <f>VLOOKUP($A126,'MP2-KTZVP'!$A$2:$T$192,14,FALSE)*2625.5</f>
        <v>-3123.2804154402415</v>
      </c>
      <c r="G126">
        <f>VLOOKUP($A126,'MP2-KTZVP'!$A$2:$T$192,15,FALSE)*2625.5</f>
        <v>-616.78189824744504</v>
      </c>
      <c r="H126">
        <f>VLOOKUP($A126,'MP2-KTZVP'!$A$2:$T$192,16,FALSE)*2625.5</f>
        <v>-1690.5484484243391</v>
      </c>
    </row>
    <row r="127" spans="1:8" x14ac:dyDescent="0.25">
      <c r="A127" s="1" t="s">
        <v>125</v>
      </c>
      <c r="B127">
        <f>VLOOKUP($A127,'CCSD(T)-CBS'!$A$2:$I$192,2,FALSE)</f>
        <v>-40.115681858244898</v>
      </c>
      <c r="C127">
        <f>VLOOKUP($A127,'MP2-KTZVP'!$A$2:$T$192,11,FALSE)*2625.5</f>
        <v>-1577.0337708927527</v>
      </c>
      <c r="D127">
        <f>VLOOKUP($A127,'MP2-KTZVP'!$A$2:$T$192,12,FALSE)*2625.5</f>
        <v>-4835.4634811662436</v>
      </c>
      <c r="E127">
        <f>VLOOKUP($A127,'MP2-KTZVP'!$A$2:$T$192,13,FALSE)*2625.5</f>
        <v>-939.33854952658874</v>
      </c>
      <c r="F127">
        <f>VLOOKUP($A127,'MP2-KTZVP'!$A$2:$T$192,14,FALSE)*2625.5</f>
        <v>-3123.2766325018779</v>
      </c>
      <c r="G127">
        <f>VLOOKUP($A127,'MP2-KTZVP'!$A$2:$T$192,15,FALSE)*2625.5</f>
        <v>-616.73483584928806</v>
      </c>
      <c r="H127">
        <f>VLOOKUP($A127,'MP2-KTZVP'!$A$2:$T$192,16,FALSE)*2625.5</f>
        <v>-1690.2854862206866</v>
      </c>
    </row>
    <row r="128" spans="1:8" x14ac:dyDescent="0.25">
      <c r="A128" s="1" t="s">
        <v>126</v>
      </c>
      <c r="B128">
        <f>VLOOKUP($A128,'CCSD(T)-CBS'!$A$2:$I$192,2,FALSE)</f>
        <v>-38.503476776809748</v>
      </c>
      <c r="C128">
        <f>VLOOKUP($A128,'MP2-KTZVP'!$A$2:$T$192,11,FALSE)*2625.5</f>
        <v>-1574.8312629917471</v>
      </c>
      <c r="D128">
        <f>VLOOKUP($A128,'MP2-KTZVP'!$A$2:$T$192,12,FALSE)*2625.5</f>
        <v>-4837.4250042261738</v>
      </c>
      <c r="E128">
        <f>VLOOKUP($A128,'MP2-KTZVP'!$A$2:$T$192,13,FALSE)*2625.5</f>
        <v>-939.34817005075718</v>
      </c>
      <c r="F128">
        <f>VLOOKUP($A128,'MP2-KTZVP'!$A$2:$T$192,14,FALSE)*2625.5</f>
        <v>-3123.3334370639705</v>
      </c>
      <c r="G128">
        <f>VLOOKUP($A128,'MP2-KTZVP'!$A$2:$T$192,15,FALSE)*2625.5</f>
        <v>-616.80381832021988</v>
      </c>
      <c r="H128">
        <f>VLOOKUP($A128,'MP2-KTZVP'!$A$2:$T$192,16,FALSE)*2625.5</f>
        <v>-1691.2666680867326</v>
      </c>
    </row>
    <row r="129" spans="1:8" x14ac:dyDescent="0.25">
      <c r="A129" s="1" t="s">
        <v>127</v>
      </c>
      <c r="B129">
        <f>VLOOKUP($A129,'CCSD(T)-CBS'!$A$2:$I$192,2,FALSE)</f>
        <v>-41.400071390620269</v>
      </c>
      <c r="C129">
        <f>VLOOKUP($A129,'MP2-KTZVP'!$A$2:$T$192,11,FALSE)*2625.5</f>
        <v>-1577.1408668089782</v>
      </c>
      <c r="D129">
        <f>VLOOKUP($A129,'MP2-KTZVP'!$A$2:$T$192,12,FALSE)*2625.5</f>
        <v>-4836.8462321663783</v>
      </c>
      <c r="E129">
        <f>VLOOKUP($A129,'MP2-KTZVP'!$A$2:$T$192,13,FALSE)*2625.5</f>
        <v>-939.4778175101203</v>
      </c>
      <c r="F129">
        <f>VLOOKUP($A129,'MP2-KTZVP'!$A$2:$T$192,14,FALSE)*2625.5</f>
        <v>-3123.4462795478785</v>
      </c>
      <c r="G129">
        <f>VLOOKUP($A129,'MP2-KTZVP'!$A$2:$T$192,15,FALSE)*2625.5</f>
        <v>-616.68771008543933</v>
      </c>
      <c r="H129">
        <f>VLOOKUP($A129,'MP2-KTZVP'!$A$2:$T$192,16,FALSE)*2625.5</f>
        <v>-1690.4247082521135</v>
      </c>
    </row>
    <row r="130" spans="1:8" x14ac:dyDescent="0.25">
      <c r="A130" s="1" t="s">
        <v>128</v>
      </c>
      <c r="B130">
        <f>VLOOKUP($A130,'CCSD(T)-CBS'!$A$2:$I$192,2,FALSE)</f>
        <v>478.64554209250491</v>
      </c>
      <c r="C130">
        <f>VLOOKUP($A130,'MP2-KTZVP'!$A$2:$T$192,11,FALSE)*2625.5</f>
        <v>-1577.9246577914298</v>
      </c>
      <c r="D130">
        <f>VLOOKUP($A130,'MP2-KTZVP'!$A$2:$T$192,12,FALSE)*2625.5</f>
        <v>-4837.6829547237558</v>
      </c>
      <c r="E130">
        <f>VLOOKUP($A130,'MP2-KTZVP'!$A$2:$T$192,13,FALSE)*2625.5</f>
        <v>-939.31080544094357</v>
      </c>
      <c r="F130">
        <f>VLOOKUP($A130,'MP2-KTZVP'!$A$2:$T$192,14,FALSE)*2625.5</f>
        <v>-3123.334600476896</v>
      </c>
      <c r="G130">
        <f>VLOOKUP($A130,'MP2-KTZVP'!$A$2:$T$192,15,FALSE)*2625.5</f>
        <v>-616.70225291832162</v>
      </c>
      <c r="H130">
        <f>VLOOKUP($A130,'MP2-KTZVP'!$A$2:$T$192,16,FALSE)*2625.5</f>
        <v>-1690.4809900025523</v>
      </c>
    </row>
    <row r="131" spans="1:8" x14ac:dyDescent="0.25">
      <c r="A131" s="1" t="s">
        <v>129</v>
      </c>
      <c r="B131">
        <f>VLOOKUP($A131,'CCSD(T)-CBS'!$A$2:$I$192,2,FALSE)</f>
        <v>-39.865913866596202</v>
      </c>
      <c r="C131">
        <f>VLOOKUP($A131,'MP2-KTZVP'!$A$2:$T$192,11,FALSE)*2625.5</f>
        <v>-1706.0570003306079</v>
      </c>
      <c r="D131">
        <f>VLOOKUP($A131,'MP2-KTZVP'!$A$2:$T$192,12,FALSE)*2625.5</f>
        <v>-5233.2630060464662</v>
      </c>
      <c r="E131">
        <f>VLOOKUP($A131,'MP2-KTZVP'!$A$2:$T$192,13,FALSE)*2625.5</f>
        <v>-939.11651494508749</v>
      </c>
      <c r="F131">
        <f>VLOOKUP($A131,'MP2-KTZVP'!$A$2:$T$192,14,FALSE)*2625.5</f>
        <v>-3123.2100395706661</v>
      </c>
      <c r="G131">
        <f>VLOOKUP($A131,'MP2-KTZVP'!$A$2:$T$192,15,FALSE)*2625.5</f>
        <v>-745.46458552562649</v>
      </c>
      <c r="H131">
        <f>VLOOKUP($A131,'MP2-KTZVP'!$A$2:$T$192,16,FALSE)*2625.5</f>
        <v>-2087.2585269993733</v>
      </c>
    </row>
    <row r="132" spans="1:8" x14ac:dyDescent="0.25">
      <c r="A132" s="1" t="s">
        <v>130</v>
      </c>
      <c r="B132">
        <f>VLOOKUP($A132,'CCSD(T)-CBS'!$A$2:$I$192,2,FALSE)</f>
        <v>-36.541036468375296</v>
      </c>
      <c r="C132">
        <f>VLOOKUP($A132,'MP2-KTZVP'!$A$2:$T$192,11,FALSE)*2625.5</f>
        <v>-1704.676880594488</v>
      </c>
      <c r="D132">
        <f>VLOOKUP($A132,'MP2-KTZVP'!$A$2:$T$192,12,FALSE)*2625.5</f>
        <v>-5231.5275722964761</v>
      </c>
      <c r="E132">
        <f>VLOOKUP($A132,'MP2-KTZVP'!$A$2:$T$192,13,FALSE)*2625.5</f>
        <v>-939.75474061472471</v>
      </c>
      <c r="F132">
        <f>VLOOKUP($A132,'MP2-KTZVP'!$A$2:$T$192,14,FALSE)*2625.5</f>
        <v>-3123.8133686973206</v>
      </c>
      <c r="G132">
        <f>VLOOKUP($A132,'MP2-KTZVP'!$A$2:$T$192,15,FALSE)*2625.5</f>
        <v>-745.49786268757998</v>
      </c>
      <c r="H132">
        <f>VLOOKUP($A132,'MP2-KTZVP'!$A$2:$T$192,16,FALSE)*2625.5</f>
        <v>-2087.3720210565675</v>
      </c>
    </row>
    <row r="133" spans="1:8" x14ac:dyDescent="0.25">
      <c r="A133" s="1" t="s">
        <v>131</v>
      </c>
      <c r="B133">
        <f>VLOOKUP($A133,'CCSD(T)-CBS'!$A$2:$I$192,2,FALSE)</f>
        <v>-35.846774248553629</v>
      </c>
      <c r="C133">
        <f>VLOOKUP($A133,'MP2-KTZVP'!$A$2:$T$192,11,FALSE)*2625.5</f>
        <v>-1703.8910020748751</v>
      </c>
      <c r="D133">
        <f>VLOOKUP($A133,'MP2-KTZVP'!$A$2:$T$192,12,FALSE)*2625.5</f>
        <v>-5230.5429603641924</v>
      </c>
      <c r="E133">
        <f>VLOOKUP($A133,'MP2-KTZVP'!$A$2:$T$192,13,FALSE)*2625.5</f>
        <v>-939.33451152273517</v>
      </c>
      <c r="F133">
        <f>VLOOKUP($A133,'MP2-KTZVP'!$A$2:$T$192,14,FALSE)*2625.5</f>
        <v>-3123.7784895009718</v>
      </c>
      <c r="G133">
        <f>VLOOKUP($A133,'MP2-KTZVP'!$A$2:$T$192,15,FALSE)*2625.5</f>
        <v>-745.46909271164407</v>
      </c>
      <c r="H133">
        <f>VLOOKUP($A133,'MP2-KTZVP'!$A$2:$T$192,16,FALSE)*2625.5</f>
        <v>-2087.2678223013472</v>
      </c>
    </row>
    <row r="134" spans="1:8" x14ac:dyDescent="0.25">
      <c r="A134" s="1" t="s">
        <v>132</v>
      </c>
      <c r="B134">
        <f>VLOOKUP($A134,'CCSD(T)-CBS'!$A$2:$I$192,2,FALSE)</f>
        <v>661.81976081923676</v>
      </c>
      <c r="C134">
        <f>VLOOKUP($A134,'MP2-KTZVP'!$A$2:$T$192,11,FALSE)*2625.5</f>
        <v>-3335.2549078526449</v>
      </c>
      <c r="D134">
        <f>VLOOKUP($A134,'MP2-KTZVP'!$A$2:$T$192,12,FALSE)*2625.5</f>
        <v>-9520.7649953235286</v>
      </c>
      <c r="E134">
        <f>VLOOKUP($A134,'MP2-KTZVP'!$A$2:$T$192,13,FALSE)*2625.5</f>
        <v>-939.50077287412739</v>
      </c>
      <c r="F134">
        <f>VLOOKUP($A134,'MP2-KTZVP'!$A$2:$T$192,14,FALSE)*2625.5</f>
        <v>-3123.1649194442703</v>
      </c>
      <c r="G134">
        <f>VLOOKUP($A134,'MP2-KTZVP'!$A$2:$T$192,15,FALSE)*2625.5</f>
        <v>-2371.8946650231642</v>
      </c>
      <c r="H134">
        <f>VLOOKUP($A134,'MP2-KTZVP'!$A$2:$T$192,16,FALSE)*2625.5</f>
        <v>-6369.1758146893017</v>
      </c>
    </row>
    <row r="135" spans="1:8" x14ac:dyDescent="0.25">
      <c r="A135" s="1" t="s">
        <v>133</v>
      </c>
      <c r="B135">
        <f>VLOOKUP($A135,'CCSD(T)-CBS'!$A$2:$I$192,2,FALSE)</f>
        <v>672.9139518209704</v>
      </c>
      <c r="C135">
        <f>VLOOKUP($A135,'MP2-KTZVP'!$A$2:$T$192,11,FALSE)*2625.5</f>
        <v>-3329.6267115586065</v>
      </c>
      <c r="D135">
        <f>VLOOKUP($A135,'MP2-KTZVP'!$A$2:$T$192,12,FALSE)*2625.5</f>
        <v>-9510.940258750672</v>
      </c>
      <c r="E135">
        <f>VLOOKUP($A135,'MP2-KTZVP'!$A$2:$T$192,13,FALSE)*2625.5</f>
        <v>-939.17445145565375</v>
      </c>
      <c r="F135">
        <f>VLOOKUP($A135,'MP2-KTZVP'!$A$2:$T$192,14,FALSE)*2625.5</f>
        <v>-3122.865888680582</v>
      </c>
      <c r="G135">
        <f>VLOOKUP($A135,'MP2-KTZVP'!$A$2:$T$192,15,FALSE)*2625.5</f>
        <v>-2371.8324327577411</v>
      </c>
      <c r="H135">
        <f>VLOOKUP($A135,'MP2-KTZVP'!$A$2:$T$192,16,FALSE)*2625.5</f>
        <v>-6368.2137952535431</v>
      </c>
    </row>
    <row r="136" spans="1:8" x14ac:dyDescent="0.25">
      <c r="A136" s="1" t="s">
        <v>134</v>
      </c>
      <c r="B136">
        <f>VLOOKUP($A136,'CCSD(T)-CBS'!$A$2:$I$192,2,FALSE)</f>
        <v>664.83959878848873</v>
      </c>
      <c r="C136">
        <f>VLOOKUP($A136,'MP2-KTZVP'!$A$2:$T$192,11,FALSE)*2625.5</f>
        <v>-3333.7665677112968</v>
      </c>
      <c r="D136">
        <f>VLOOKUP($A136,'MP2-KTZVP'!$A$2:$T$192,12,FALSE)*2625.5</f>
        <v>-9518.7919554657892</v>
      </c>
      <c r="E136">
        <f>VLOOKUP($A136,'MP2-KTZVP'!$A$2:$T$192,13,FALSE)*2625.5</f>
        <v>-939.18740811272244</v>
      </c>
      <c r="F136">
        <f>VLOOKUP($A136,'MP2-KTZVP'!$A$2:$T$192,14,FALSE)*2625.5</f>
        <v>-3122.9199484317887</v>
      </c>
      <c r="G136">
        <f>VLOOKUP($A136,'MP2-KTZVP'!$A$2:$T$192,15,FALSE)*2625.5</f>
        <v>-2371.8750558484967</v>
      </c>
      <c r="H136">
        <f>VLOOKUP($A136,'MP2-KTZVP'!$A$2:$T$192,16,FALSE)*2625.5</f>
        <v>-6369.1410088177072</v>
      </c>
    </row>
    <row r="137" spans="1:8" x14ac:dyDescent="0.25">
      <c r="A137" s="1" t="s">
        <v>135</v>
      </c>
      <c r="B137">
        <f>VLOOKUP($A137,'CCSD(T)-CBS'!$A$2:$I$192,2,FALSE)</f>
        <v>663.9999264867165</v>
      </c>
      <c r="C137">
        <f>VLOOKUP($A137,'MP2-KTZVP'!$A$2:$T$192,11,FALSE)*2625.5</f>
        <v>-3333.9501168261372</v>
      </c>
      <c r="D137">
        <f>VLOOKUP($A137,'MP2-KTZVP'!$A$2:$T$192,12,FALSE)*2625.5</f>
        <v>-9518.9799896141867</v>
      </c>
      <c r="E137">
        <f>VLOOKUP($A137,'MP2-KTZVP'!$A$2:$T$192,13,FALSE)*2625.5</f>
        <v>-939.25182857735444</v>
      </c>
      <c r="F137">
        <f>VLOOKUP($A137,'MP2-KTZVP'!$A$2:$T$192,14,FALSE)*2625.5</f>
        <v>-3123.0506886178064</v>
      </c>
      <c r="G137">
        <f>VLOOKUP($A137,'MP2-KTZVP'!$A$2:$T$192,15,FALSE)*2625.5</f>
        <v>-2371.8128576685122</v>
      </c>
      <c r="H137">
        <f>VLOOKUP($A137,'MP2-KTZVP'!$A$2:$T$192,16,FALSE)*2625.5</f>
        <v>-6368.9923467091858</v>
      </c>
    </row>
    <row r="138" spans="1:8" x14ac:dyDescent="0.25">
      <c r="A138" s="1" t="s">
        <v>136</v>
      </c>
      <c r="B138">
        <f>VLOOKUP($A138,'CCSD(T)-CBS'!$A$2:$I$192,2,FALSE)</f>
        <v>671.19267696923453</v>
      </c>
      <c r="C138">
        <f>VLOOKUP($A138,'MP2-KTZVP'!$A$2:$T$192,11,FALSE)*2625.5</f>
        <v>-3329.8679827401966</v>
      </c>
      <c r="D138">
        <f>VLOOKUP($A138,'MP2-KTZVP'!$A$2:$T$192,12,FALSE)*2625.5</f>
        <v>-9512.0035463814056</v>
      </c>
      <c r="E138">
        <f>VLOOKUP($A138,'MP2-KTZVP'!$A$2:$T$192,13,FALSE)*2625.5</f>
        <v>-938.93899185574037</v>
      </c>
      <c r="F138">
        <f>VLOOKUP($A138,'MP2-KTZVP'!$A$2:$T$192,14,FALSE)*2625.5</f>
        <v>-3122.6578216648304</v>
      </c>
      <c r="G138">
        <f>VLOOKUP($A138,'MP2-KTZVP'!$A$2:$T$192,15,FALSE)*2625.5</f>
        <v>-2371.7334588327049</v>
      </c>
      <c r="H138">
        <f>VLOOKUP($A138,'MP2-KTZVP'!$A$2:$T$192,16,FALSE)*2625.5</f>
        <v>-6368.1187600232688</v>
      </c>
    </row>
    <row r="139" spans="1:8" x14ac:dyDescent="0.25">
      <c r="A139" s="1" t="s">
        <v>137</v>
      </c>
      <c r="B139">
        <f>VLOOKUP($A139,'CCSD(T)-CBS'!$A$2:$I$192,2,FALSE)</f>
        <v>671.52336150001793</v>
      </c>
      <c r="C139">
        <f>VLOOKUP($A139,'MP2-KTZVP'!$A$2:$T$192,11,FALSE)*2625.5</f>
        <v>-3330.0720914628546</v>
      </c>
      <c r="D139">
        <f>VLOOKUP($A139,'MP2-KTZVP'!$A$2:$T$192,12,FALSE)*2625.5</f>
        <v>-9512.0195060824517</v>
      </c>
      <c r="E139">
        <f>VLOOKUP($A139,'MP2-KTZVP'!$A$2:$T$192,13,FALSE)*2625.5</f>
        <v>-939.31938043786386</v>
      </c>
      <c r="F139">
        <f>VLOOKUP($A139,'MP2-KTZVP'!$A$2:$T$192,14,FALSE)*2625.5</f>
        <v>-3123.0704264982087</v>
      </c>
      <c r="G139">
        <f>VLOOKUP($A139,'MP2-KTZVP'!$A$2:$T$192,15,FALSE)*2625.5</f>
        <v>-2371.8516084702242</v>
      </c>
      <c r="H139">
        <f>VLOOKUP($A139,'MP2-KTZVP'!$A$2:$T$192,16,FALSE)*2625.5</f>
        <v>-6368.2060666625557</v>
      </c>
    </row>
    <row r="140" spans="1:8" x14ac:dyDescent="0.25">
      <c r="A140" s="1" t="s">
        <v>138</v>
      </c>
      <c r="B140">
        <f>VLOOKUP($A140,'CCSD(T)-CBS'!$A$2:$I$192,2,FALSE)</f>
        <v>504.20466758157181</v>
      </c>
      <c r="C140">
        <f>VLOOKUP($A140,'MP2-KTZVP'!$A$2:$T$192,11,FALSE)*2625.5</f>
        <v>-2142.1617844306929</v>
      </c>
      <c r="D140">
        <f>VLOOKUP($A140,'MP2-KTZVP'!$A$2:$T$192,12,FALSE)*2625.5</f>
        <v>-6384.5416399349297</v>
      </c>
      <c r="E140">
        <f>VLOOKUP($A140,'MP2-KTZVP'!$A$2:$T$192,13,FALSE)*2625.5</f>
        <v>-939.03492385766219</v>
      </c>
      <c r="F140">
        <f>VLOOKUP($A140,'MP2-KTZVP'!$A$2:$T$192,14,FALSE)*2625.5</f>
        <v>-3122.7805446893703</v>
      </c>
      <c r="G140">
        <f>VLOOKUP($A140,'MP2-KTZVP'!$A$2:$T$192,15,FALSE)*2625.5</f>
        <v>-1187.3401732547352</v>
      </c>
      <c r="H140">
        <f>VLOOKUP($A140,'MP2-KTZVP'!$A$2:$T$192,16,FALSE)*2625.5</f>
        <v>-3243.1582806228112</v>
      </c>
    </row>
    <row r="141" spans="1:8" x14ac:dyDescent="0.25">
      <c r="A141" s="1" t="s">
        <v>139</v>
      </c>
      <c r="B141">
        <f>VLOOKUP($A141,'CCSD(T)-CBS'!$A$2:$I$192,2,FALSE)</f>
        <v>506.67779435913053</v>
      </c>
      <c r="C141">
        <f>VLOOKUP($A141,'MP2-KTZVP'!$A$2:$T$192,11,FALSE)*2625.5</f>
        <v>-2141.0163084256442</v>
      </c>
      <c r="D141">
        <f>VLOOKUP($A141,'MP2-KTZVP'!$A$2:$T$192,12,FALSE)*2625.5</f>
        <v>-6382.9067553971336</v>
      </c>
      <c r="E141">
        <f>VLOOKUP($A141,'MP2-KTZVP'!$A$2:$T$192,13,FALSE)*2625.5</f>
        <v>-939.32500679346128</v>
      </c>
      <c r="F141">
        <f>VLOOKUP($A141,'MP2-KTZVP'!$A$2:$T$192,14,FALSE)*2625.5</f>
        <v>-3123.0677133592553</v>
      </c>
      <c r="G141">
        <f>VLOOKUP($A141,'MP2-KTZVP'!$A$2:$T$192,15,FALSE)*2625.5</f>
        <v>-1187.3529753101579</v>
      </c>
      <c r="H141">
        <f>VLOOKUP($A141,'MP2-KTZVP'!$A$2:$T$192,16,FALSE)*2625.5</f>
        <v>-3243.2148868787353</v>
      </c>
    </row>
    <row r="142" spans="1:8" x14ac:dyDescent="0.25">
      <c r="A142" s="1" t="s">
        <v>140</v>
      </c>
      <c r="B142">
        <f>VLOOKUP($A142,'CCSD(T)-CBS'!$A$2:$I$192,2,FALSE)</f>
        <v>-30.884777220358046</v>
      </c>
      <c r="C142">
        <f>VLOOKUP($A142,'MP2-KTZVP'!$A$2:$T$192,11,FALSE)*2625.5</f>
        <v>-2140.7727273703881</v>
      </c>
      <c r="D142">
        <f>VLOOKUP($A142,'MP2-KTZVP'!$A$2:$T$192,12,FALSE)*2625.5</f>
        <v>-6382.8296542167855</v>
      </c>
      <c r="E142">
        <f>VLOOKUP($A142,'MP2-KTZVP'!$A$2:$T$192,13,FALSE)*2625.5</f>
        <v>-939.16430751639984</v>
      </c>
      <c r="F142">
        <f>VLOOKUP($A142,'MP2-KTZVP'!$A$2:$T$192,14,FALSE)*2625.5</f>
        <v>-3123.0128197373288</v>
      </c>
      <c r="G142">
        <f>VLOOKUP($A142,'MP2-KTZVP'!$A$2:$T$192,15,FALSE)*2625.5</f>
        <v>-1187.3634838190665</v>
      </c>
      <c r="H142">
        <f>VLOOKUP($A142,'MP2-KTZVP'!$A$2:$T$192,16,FALSE)*2625.5</f>
        <v>-3243.2391750157612</v>
      </c>
    </row>
    <row r="143" spans="1:8" x14ac:dyDescent="0.25">
      <c r="A143" s="1" t="s">
        <v>141</v>
      </c>
      <c r="B143">
        <f>VLOOKUP($A143,'CCSD(T)-CBS'!$A$2:$I$192,2,FALSE)</f>
        <v>-38.260100684247845</v>
      </c>
      <c r="C143">
        <f>VLOOKUP($A143,'MP2-KTZVP'!$A$2:$T$192,11,FALSE)*2625.5</f>
        <v>-2350.3545244603324</v>
      </c>
      <c r="D143">
        <f>VLOOKUP($A143,'MP2-KTZVP'!$A$2:$T$192,12,FALSE)*2625.5</f>
        <v>-7022.2523594469731</v>
      </c>
      <c r="E143">
        <f>VLOOKUP($A143,'MP2-KTZVP'!$A$2:$T$192,13,FALSE)*2625.5</f>
        <v>-939.08990508913166</v>
      </c>
      <c r="F143">
        <f>VLOOKUP($A143,'MP2-KTZVP'!$A$2:$T$192,14,FALSE)*2625.5</f>
        <v>-3123.1995565845109</v>
      </c>
      <c r="G143">
        <f>VLOOKUP($A143,'MP2-KTZVP'!$A$2:$T$192,15,FALSE)*2625.5</f>
        <v>-1390.6972679343562</v>
      </c>
      <c r="H143">
        <f>VLOOKUP($A143,'MP2-KTZVP'!$A$2:$T$192,16,FALSE)*2625.5</f>
        <v>-3877.9780814132068</v>
      </c>
    </row>
    <row r="144" spans="1:8" x14ac:dyDescent="0.25">
      <c r="A144" s="1" t="s">
        <v>142</v>
      </c>
      <c r="B144">
        <f>VLOOKUP($A144,'CCSD(T)-CBS'!$A$2:$I$192,2,FALSE)</f>
        <v>694.22799043533905</v>
      </c>
      <c r="C144">
        <f>VLOOKUP($A144,'MP2-KTZVP'!$A$2:$T$192,11,FALSE)*2625.5</f>
        <v>-2348.9154463282962</v>
      </c>
      <c r="D144">
        <f>VLOOKUP($A144,'MP2-KTZVP'!$A$2:$T$192,12,FALSE)*2625.5</f>
        <v>-7020.5004341277372</v>
      </c>
      <c r="E144">
        <f>VLOOKUP($A144,'MP2-KTZVP'!$A$2:$T$192,13,FALSE)*2625.5</f>
        <v>-939.71976484530785</v>
      </c>
      <c r="F144">
        <f>VLOOKUP($A144,'MP2-KTZVP'!$A$2:$T$192,14,FALSE)*2625.5</f>
        <v>-3123.7612471300949</v>
      </c>
      <c r="G144">
        <f>VLOOKUP($A144,'MP2-KTZVP'!$A$2:$T$192,15,FALSE)*2625.5</f>
        <v>-1390.710937266975</v>
      </c>
      <c r="H144">
        <f>VLOOKUP($A144,'MP2-KTZVP'!$A$2:$T$192,16,FALSE)*2625.5</f>
        <v>-3878.0290221399373</v>
      </c>
    </row>
    <row r="145" spans="1:8" x14ac:dyDescent="0.25">
      <c r="A145" s="1" t="s">
        <v>143</v>
      </c>
      <c r="B145">
        <f>VLOOKUP($A145,'CCSD(T)-CBS'!$A$2:$I$192,2,FALSE)</f>
        <v>-37.787379426270491</v>
      </c>
      <c r="C145">
        <f>VLOOKUP($A145,'MP2-KTZVP'!$A$2:$T$192,11,FALSE)*2625.5</f>
        <v>-1880.4382430681585</v>
      </c>
      <c r="D145">
        <f>VLOOKUP($A145,'MP2-KTZVP'!$A$2:$T$192,12,FALSE)*2625.5</f>
        <v>-5546.4110908189868</v>
      </c>
      <c r="E145">
        <f>VLOOKUP($A145,'MP2-KTZVP'!$A$2:$T$192,13,FALSE)*2625.5</f>
        <v>-1083.7788925020691</v>
      </c>
      <c r="F145">
        <f>VLOOKUP($A145,'MP2-KTZVP'!$A$2:$T$192,14,FALSE)*2625.5</f>
        <v>-3377.8623034927705</v>
      </c>
      <c r="G145">
        <f>VLOOKUP($A145,'MP2-KTZVP'!$A$2:$T$192,15,FALSE)*2625.5</f>
        <v>-780.08593790528664</v>
      </c>
      <c r="H145">
        <f>VLOOKUP($A145,'MP2-KTZVP'!$A$2:$T$192,16,FALSE)*2625.5</f>
        <v>-2148.1471938117652</v>
      </c>
    </row>
    <row r="146" spans="1:8" x14ac:dyDescent="0.25">
      <c r="A146" s="1" t="s">
        <v>144</v>
      </c>
      <c r="B146">
        <f>VLOOKUP($A146,'CCSD(T)-CBS'!$A$2:$I$192,2,FALSE)</f>
        <v>-36.334557374569158</v>
      </c>
      <c r="C146">
        <f>VLOOKUP($A146,'MP2-KTZVP'!$A$2:$T$192,11,FALSE)*2625.5</f>
        <v>-1879.7179179530667</v>
      </c>
      <c r="D146">
        <f>VLOOKUP($A146,'MP2-KTZVP'!$A$2:$T$192,12,FALSE)*2625.5</f>
        <v>-5545.6126195526213</v>
      </c>
      <c r="E146">
        <f>VLOOKUP($A146,'MP2-KTZVP'!$A$2:$T$192,13,FALSE)*2625.5</f>
        <v>-1083.6679810527614</v>
      </c>
      <c r="F146">
        <f>VLOOKUP($A146,'MP2-KTZVP'!$A$2:$T$192,14,FALSE)*2625.5</f>
        <v>-3377.5397135926132</v>
      </c>
      <c r="G146">
        <f>VLOOKUP($A146,'MP2-KTZVP'!$A$2:$T$192,15,FALSE)*2625.5</f>
        <v>-780.09100015101069</v>
      </c>
      <c r="H146">
        <f>VLOOKUP($A146,'MP2-KTZVP'!$A$2:$T$192,16,FALSE)*2625.5</f>
        <v>-2148.164926174994</v>
      </c>
    </row>
    <row r="147" spans="1:8" x14ac:dyDescent="0.25">
      <c r="A147" s="1" t="s">
        <v>41</v>
      </c>
      <c r="B147">
        <f>VLOOKUP($A147,'CCSD(T)-CBS'!$A$2:$I$192,2,FALSE)</f>
        <v>-47.948708858142709</v>
      </c>
      <c r="C147">
        <f>VLOOKUP($A147,'MP2-KTZVP'!$A$2:$T$192,11,FALSE)*2625.5</f>
        <v>-1333.8876641567483</v>
      </c>
      <c r="D147">
        <f>VLOOKUP($A147,'MP2-KTZVP'!$A$2:$T$192,12,FALSE)*2625.5</f>
        <v>-3925.5945456339764</v>
      </c>
      <c r="E147">
        <f>VLOOKUP($A147,'MP2-KTZVP'!$A$2:$T$192,13,FALSE)*2625.5</f>
        <v>-1085.2761215839357</v>
      </c>
      <c r="F147">
        <f>VLOOKUP($A147,'MP2-KTZVP'!$A$2:$T$192,14,FALSE)*2625.5</f>
        <v>-3387.1180922309322</v>
      </c>
      <c r="G147">
        <f>VLOOKUP($A147,'MP2-KTZVP'!$A$2:$T$192,15,FALSE)*2625.5</f>
        <v>-226.08303429875031</v>
      </c>
      <c r="H147">
        <f>VLOOKUP($A147,'MP2-KTZVP'!$A$2:$T$192,16,FALSE)*2625.5</f>
        <v>-512.65758834065844</v>
      </c>
    </row>
    <row r="148" spans="1:8" x14ac:dyDescent="0.25">
      <c r="A148" s="1" t="s">
        <v>42</v>
      </c>
      <c r="B148">
        <f>VLOOKUP($A148,'CCSD(T)-CBS'!$A$2:$I$192,2,FALSE)</f>
        <v>-34.318607056337214</v>
      </c>
      <c r="C148">
        <f>VLOOKUP($A148,'MP2-KTZVP'!$A$2:$T$192,11,FALSE)*2625.5</f>
        <v>-1328.3937610488472</v>
      </c>
      <c r="D148">
        <f>VLOOKUP($A148,'MP2-KTZVP'!$A$2:$T$192,12,FALSE)*2625.5</f>
        <v>-3917.7397682448523</v>
      </c>
      <c r="E148">
        <f>VLOOKUP($A148,'MP2-KTZVP'!$A$2:$T$192,13,FALSE)*2625.5</f>
        <v>-1085.9544791952201</v>
      </c>
      <c r="F148">
        <f>VLOOKUP($A148,'MP2-KTZVP'!$A$2:$T$192,14,FALSE)*2625.5</f>
        <v>-3388.821063243839</v>
      </c>
      <c r="G148">
        <f>VLOOKUP($A148,'MP2-KTZVP'!$A$2:$T$192,15,FALSE)*2625.5</f>
        <v>-226.08303429875031</v>
      </c>
      <c r="H148">
        <f>VLOOKUP($A148,'MP2-KTZVP'!$A$2:$T$192,16,FALSE)*2625.5</f>
        <v>-512.65758834065844</v>
      </c>
    </row>
    <row r="149" spans="1:8" x14ac:dyDescent="0.25">
      <c r="A149" s="1" t="s">
        <v>43</v>
      </c>
      <c r="B149">
        <f>VLOOKUP($A149,'CCSD(T)-CBS'!$A$2:$I$192,2,FALSE)</f>
        <v>-39.089922356795114</v>
      </c>
      <c r="C149">
        <f>VLOOKUP($A149,'MP2-KTZVP'!$A$2:$T$192,11,FALSE)*2625.5</f>
        <v>-1330.5952736566874</v>
      </c>
      <c r="D149">
        <f>VLOOKUP($A149,'MP2-KTZVP'!$A$2:$T$192,12,FALSE)*2625.5</f>
        <v>-3920.4158013506035</v>
      </c>
      <c r="E149">
        <f>VLOOKUP($A149,'MP2-KTZVP'!$A$2:$T$192,13,FALSE)*2625.5</f>
        <v>-1085.6188740599384</v>
      </c>
      <c r="F149">
        <f>VLOOKUP($A149,'MP2-KTZVP'!$A$2:$T$192,14,FALSE)*2625.5</f>
        <v>-3388.3295441033429</v>
      </c>
      <c r="G149">
        <f>VLOOKUP($A149,'MP2-KTZVP'!$A$2:$T$192,15,FALSE)*2625.5</f>
        <v>-226.08303429906456</v>
      </c>
      <c r="H149">
        <f>VLOOKUP($A149,'MP2-KTZVP'!$A$2:$T$192,16,FALSE)*2625.5</f>
        <v>-512.65758834093151</v>
      </c>
    </row>
    <row r="150" spans="1:8" x14ac:dyDescent="0.25">
      <c r="A150" s="1" t="s">
        <v>44</v>
      </c>
      <c r="B150">
        <f>VLOOKUP($A150,'CCSD(T)-CBS'!$A$2:$I$192,2,FALSE)</f>
        <v>-47.803365372635426</v>
      </c>
      <c r="C150">
        <f>VLOOKUP($A150,'MP2-KTZVP'!$A$2:$T$192,11,FALSE)*2625.5</f>
        <v>-1334.4609758760137</v>
      </c>
      <c r="D150">
        <f>VLOOKUP($A150,'MP2-KTZVP'!$A$2:$T$192,12,FALSE)*2625.5</f>
        <v>-3926.5694647394525</v>
      </c>
      <c r="E150">
        <f>VLOOKUP($A150,'MP2-KTZVP'!$A$2:$T$192,13,FALSE)*2625.5</f>
        <v>-1085.3756889108031</v>
      </c>
      <c r="F150">
        <f>VLOOKUP($A150,'MP2-KTZVP'!$A$2:$T$192,14,FALSE)*2625.5</f>
        <v>-3387.2965035401357</v>
      </c>
      <c r="G150">
        <f>VLOOKUP($A150,'MP2-KTZVP'!$A$2:$T$192,15,FALSE)*2625.5</f>
        <v>-226.08303429875031</v>
      </c>
      <c r="H150">
        <f>VLOOKUP($A150,'MP2-KTZVP'!$A$2:$T$192,16,FALSE)*2625.5</f>
        <v>-512.65758834065844</v>
      </c>
    </row>
    <row r="151" spans="1:8" x14ac:dyDescent="0.25">
      <c r="A151" s="1" t="s">
        <v>145</v>
      </c>
      <c r="B151">
        <f>VLOOKUP($A151,'CCSD(T)-CBS'!$A$2:$I$192,2,FALSE)</f>
        <v>-40.93668120166285</v>
      </c>
      <c r="C151">
        <f>VLOOKUP($A151,'MP2-KTZVP'!$A$2:$T$192,11,FALSE)*2625.5</f>
        <v>-1233.7249448636528</v>
      </c>
      <c r="D151">
        <f>VLOOKUP($A151,'MP2-KTZVP'!$A$2:$T$192,12,FALSE)*2625.5</f>
        <v>-3792.2156312320412</v>
      </c>
      <c r="E151">
        <f>VLOOKUP($A151,'MP2-KTZVP'!$A$2:$T$192,13,FALSE)*2625.5</f>
        <v>-1085.1390899272517</v>
      </c>
      <c r="F151">
        <f>VLOOKUP($A151,'MP2-KTZVP'!$A$2:$T$192,14,FALSE)*2625.5</f>
        <v>-3386.8753189039112</v>
      </c>
      <c r="G151">
        <f>VLOOKUP($A151,'MP2-KTZVP'!$A$2:$T$192,15,FALSE)*2625.5</f>
        <v>-129.07550225890515</v>
      </c>
      <c r="H151">
        <f>VLOOKUP($A151,'MP2-KTZVP'!$A$2:$T$192,16,FALSE)*2625.5</f>
        <v>-381.882682472932</v>
      </c>
    </row>
    <row r="152" spans="1:8" x14ac:dyDescent="0.25">
      <c r="A152" s="1" t="s">
        <v>146</v>
      </c>
      <c r="B152">
        <f>VLOOKUP($A152,'CCSD(T)-CBS'!$A$2:$I$192,2,FALSE)</f>
        <v>-30.02732800225715</v>
      </c>
      <c r="C152">
        <f>VLOOKUP($A152,'MP2-KTZVP'!$A$2:$T$192,11,FALSE)*2625.5</f>
        <v>-1230.7623421156479</v>
      </c>
      <c r="D152">
        <f>VLOOKUP($A152,'MP2-KTZVP'!$A$2:$T$192,12,FALSE)*2625.5</f>
        <v>-3787.2541524470962</v>
      </c>
      <c r="E152">
        <f>VLOOKUP($A152,'MP2-KTZVP'!$A$2:$T$192,13,FALSE)*2625.5</f>
        <v>-1086.1712779250972</v>
      </c>
      <c r="F152">
        <f>VLOOKUP($A152,'MP2-KTZVP'!$A$2:$T$192,14,FALSE)*2625.5</f>
        <v>-3389.3984153606389</v>
      </c>
      <c r="G152">
        <f>VLOOKUP($A152,'MP2-KTZVP'!$A$2:$T$192,15,FALSE)*2625.5</f>
        <v>-129.07550225894846</v>
      </c>
      <c r="H152">
        <f>VLOOKUP($A152,'MP2-KTZVP'!$A$2:$T$192,16,FALSE)*2625.5</f>
        <v>-381.88268247302915</v>
      </c>
    </row>
    <row r="153" spans="1:8" x14ac:dyDescent="0.25">
      <c r="A153" s="1" t="s">
        <v>147</v>
      </c>
      <c r="B153">
        <f>VLOOKUP($A153,'CCSD(T)-CBS'!$A$2:$I$192,2,FALSE)</f>
        <v>-34.211679119890846</v>
      </c>
      <c r="C153">
        <f>VLOOKUP($A153,'MP2-KTZVP'!$A$2:$T$192,11,FALSE)*2625.5</f>
        <v>-1232.4748283851259</v>
      </c>
      <c r="D153">
        <f>VLOOKUP($A153,'MP2-KTZVP'!$A$2:$T$192,12,FALSE)*2625.5</f>
        <v>-3789.3265944997229</v>
      </c>
      <c r="E153">
        <f>VLOOKUP($A153,'MP2-KTZVP'!$A$2:$T$192,13,FALSE)*2625.5</f>
        <v>-1085.7854246777438</v>
      </c>
      <c r="F153">
        <f>VLOOKUP($A153,'MP2-KTZVP'!$A$2:$T$192,14,FALSE)*2625.5</f>
        <v>-3388.7516850027214</v>
      </c>
      <c r="G153">
        <f>VLOOKUP($A153,'MP2-KTZVP'!$A$2:$T$192,15,FALSE)*2625.5</f>
        <v>-129.07550225897918</v>
      </c>
      <c r="H153">
        <f>VLOOKUP($A153,'MP2-KTZVP'!$A$2:$T$192,16,FALSE)*2625.5</f>
        <v>-381.88268247308162</v>
      </c>
    </row>
    <row r="154" spans="1:8" x14ac:dyDescent="0.25">
      <c r="A154" s="1" t="s">
        <v>148</v>
      </c>
      <c r="B154">
        <f>VLOOKUP($A154,'CCSD(T)-CBS'!$A$2:$I$192,2,FALSE)</f>
        <v>-40.196138561439284</v>
      </c>
      <c r="C154">
        <f>VLOOKUP($A154,'MP2-KTZVP'!$A$2:$T$192,11,FALSE)*2625.5</f>
        <v>-1233.8947101523277</v>
      </c>
      <c r="D154">
        <f>VLOOKUP($A154,'MP2-KTZVP'!$A$2:$T$192,12,FALSE)*2625.5</f>
        <v>-3792.8846569741122</v>
      </c>
      <c r="E154">
        <f>VLOOKUP($A154,'MP2-KTZVP'!$A$2:$T$192,13,FALSE)*2625.5</f>
        <v>-1085.1773731230924</v>
      </c>
      <c r="F154">
        <f>VLOOKUP($A154,'MP2-KTZVP'!$A$2:$T$192,14,FALSE)*2625.5</f>
        <v>-3386.9351452980936</v>
      </c>
      <c r="G154">
        <f>VLOOKUP($A154,'MP2-KTZVP'!$A$2:$T$192,15,FALSE)*2625.5</f>
        <v>-129.07550225886865</v>
      </c>
      <c r="H154">
        <f>VLOOKUP($A154,'MP2-KTZVP'!$A$2:$T$192,16,FALSE)*2625.5</f>
        <v>-381.88268247282167</v>
      </c>
    </row>
    <row r="155" spans="1:8" x14ac:dyDescent="0.25">
      <c r="A155" s="1" t="s">
        <v>149</v>
      </c>
      <c r="B155">
        <f>VLOOKUP($A155,'CCSD(T)-CBS'!$A$2:$I$192,2,FALSE)</f>
        <v>-57.893423932747282</v>
      </c>
      <c r="C155">
        <f>VLOOKUP($A155,'MP2-KTZVP'!$A$2:$T$192,11,FALSE)*2625.5</f>
        <v>-1736.4645847299164</v>
      </c>
      <c r="D155">
        <f>VLOOKUP($A155,'MP2-KTZVP'!$A$2:$T$192,12,FALSE)*2625.5</f>
        <v>-5118.8937388959548</v>
      </c>
      <c r="E155">
        <f>VLOOKUP($A155,'MP2-KTZVP'!$A$2:$T$192,13,FALSE)*2625.5</f>
        <v>-1083.6611714728328</v>
      </c>
      <c r="F155">
        <f>VLOOKUP($A155,'MP2-KTZVP'!$A$2:$T$192,14,FALSE)*2625.5</f>
        <v>-3378.1565679585997</v>
      </c>
      <c r="G155">
        <f>VLOOKUP($A155,'MP2-KTZVP'!$A$2:$T$192,15,FALSE)*2625.5</f>
        <v>-622.60211104885423</v>
      </c>
      <c r="H155">
        <f>VLOOKUP($A155,'MP2-KTZVP'!$A$2:$T$192,16,FALSE)*2625.5</f>
        <v>-1705.4744897916787</v>
      </c>
    </row>
    <row r="156" spans="1:8" x14ac:dyDescent="0.25">
      <c r="A156" s="1" t="s">
        <v>150</v>
      </c>
      <c r="B156">
        <f>VLOOKUP($A156,'CCSD(T)-CBS'!$A$2:$I$192,2,FALSE)</f>
        <v>-60.965359982600603</v>
      </c>
      <c r="C156">
        <f>VLOOKUP($A156,'MP2-KTZVP'!$A$2:$T$192,11,FALSE)*2625.5</f>
        <v>-1738.5036324032208</v>
      </c>
      <c r="D156">
        <f>VLOOKUP($A156,'MP2-KTZVP'!$A$2:$T$192,12,FALSE)*2625.5</f>
        <v>-5120.4236857092801</v>
      </c>
      <c r="E156">
        <f>VLOOKUP($A156,'MP2-KTZVP'!$A$2:$T$192,13,FALSE)*2625.5</f>
        <v>-1083.848480461852</v>
      </c>
      <c r="F156">
        <f>VLOOKUP($A156,'MP2-KTZVP'!$A$2:$T$192,14,FALSE)*2625.5</f>
        <v>-3378.3539373926642</v>
      </c>
      <c r="G156">
        <f>VLOOKUP($A156,'MP2-KTZVP'!$A$2:$T$192,15,FALSE)*2625.5</f>
        <v>-622.65241087104118</v>
      </c>
      <c r="H156">
        <f>VLOOKUP($A156,'MP2-KTZVP'!$A$2:$T$192,16,FALSE)*2625.5</f>
        <v>-1705.1685835453179</v>
      </c>
    </row>
    <row r="157" spans="1:8" x14ac:dyDescent="0.25">
      <c r="A157" s="1" t="s">
        <v>151</v>
      </c>
      <c r="B157">
        <f>VLOOKUP($A157,'CCSD(T)-CBS'!$A$2:$I$192,2,FALSE)</f>
        <v>428.54120365890321</v>
      </c>
      <c r="C157">
        <f>VLOOKUP($A157,'MP2-KTZVP'!$A$2:$T$192,11,FALSE)*2625.5</f>
        <v>-1735.0635708541554</v>
      </c>
      <c r="D157">
        <f>VLOOKUP($A157,'MP2-KTZVP'!$A$2:$T$192,12,FALSE)*2625.5</f>
        <v>-5117.5832096652584</v>
      </c>
      <c r="E157">
        <f>VLOOKUP($A157,'MP2-KTZVP'!$A$2:$T$192,13,FALSE)*2625.5</f>
        <v>-1083.1816825172216</v>
      </c>
      <c r="F157">
        <f>VLOOKUP($A157,'MP2-KTZVP'!$A$2:$T$192,14,FALSE)*2625.5</f>
        <v>-3377.4442094206288</v>
      </c>
      <c r="G157">
        <f>VLOOKUP($A157,'MP2-KTZVP'!$A$2:$T$192,15,FALSE)*2625.5</f>
        <v>-622.52786994608732</v>
      </c>
      <c r="H157">
        <f>VLOOKUP($A157,'MP2-KTZVP'!$A$2:$T$192,16,FALSE)*2625.5</f>
        <v>-1705.1623242222004</v>
      </c>
    </row>
    <row r="158" spans="1:8" x14ac:dyDescent="0.25">
      <c r="A158" s="1" t="s">
        <v>152</v>
      </c>
      <c r="B158">
        <f>VLOOKUP($A158,'CCSD(T)-CBS'!$A$2:$I$192,2,FALSE)</f>
        <v>-50.466389601930132</v>
      </c>
      <c r="C158">
        <f>VLOOKUP($A158,'MP2-KTZVP'!$A$2:$T$192,11,FALSE)*2625.5</f>
        <v>-1856.6113237396171</v>
      </c>
      <c r="D158">
        <f>VLOOKUP($A158,'MP2-KTZVP'!$A$2:$T$192,12,FALSE)*2625.5</f>
        <v>-5494.4540717387326</v>
      </c>
      <c r="E158">
        <f>VLOOKUP($A158,'MP2-KTZVP'!$A$2:$T$192,13,FALSE)*2625.5</f>
        <v>-1084.5552932271605</v>
      </c>
      <c r="F158">
        <f>VLOOKUP($A158,'MP2-KTZVP'!$A$2:$T$192,14,FALSE)*2625.5</f>
        <v>-3379.1638527024238</v>
      </c>
      <c r="G158">
        <f>VLOOKUP($A158,'MP2-KTZVP'!$A$2:$T$192,15,FALSE)*2625.5</f>
        <v>-745.43740229514299</v>
      </c>
      <c r="H158">
        <f>VLOOKUP($A158,'MP2-KTZVP'!$A$2:$T$192,16,FALSE)*2625.5</f>
        <v>-2085.9051697002415</v>
      </c>
    </row>
    <row r="159" spans="1:8" x14ac:dyDescent="0.25">
      <c r="A159" s="1" t="s">
        <v>153</v>
      </c>
      <c r="B159">
        <f>VLOOKUP($A159,'CCSD(T)-CBS'!$A$2:$I$192,2,FALSE)</f>
        <v>482.73690986828433</v>
      </c>
      <c r="C159">
        <f>VLOOKUP($A159,'MP2-KTZVP'!$A$2:$T$192,11,FALSE)*2625.5</f>
        <v>-1851.4526311025909</v>
      </c>
      <c r="D159">
        <f>VLOOKUP($A159,'MP2-KTZVP'!$A$2:$T$192,12,FALSE)*2625.5</f>
        <v>-5489.038181281413</v>
      </c>
      <c r="E159">
        <f>VLOOKUP($A159,'MP2-KTZVP'!$A$2:$T$192,13,FALSE)*2625.5</f>
        <v>-1083.3687933904005</v>
      </c>
      <c r="F159">
        <f>VLOOKUP($A159,'MP2-KTZVP'!$A$2:$T$192,14,FALSE)*2625.5</f>
        <v>-3377.4206769894859</v>
      </c>
      <c r="G159">
        <f>VLOOKUP($A159,'MP2-KTZVP'!$A$2:$T$192,15,FALSE)*2625.5</f>
        <v>-745.4648706559085</v>
      </c>
      <c r="H159">
        <f>VLOOKUP($A159,'MP2-KTZVP'!$A$2:$T$192,16,FALSE)*2625.5</f>
        <v>-2086.0251526637308</v>
      </c>
    </row>
    <row r="160" spans="1:8" x14ac:dyDescent="0.25">
      <c r="A160" s="1" t="s">
        <v>154</v>
      </c>
      <c r="B160">
        <f>VLOOKUP($A160,'CCSD(T)-CBS'!$A$2:$I$192,2,FALSE)</f>
        <v>465.07969916277034</v>
      </c>
      <c r="C160">
        <f>VLOOKUP($A160,'MP2-KTZVP'!$A$2:$T$192,11,FALSE)*2625.5</f>
        <v>-2290.34881720369</v>
      </c>
      <c r="D160">
        <f>VLOOKUP($A160,'MP2-KTZVP'!$A$2:$T$192,12,FALSE)*2625.5</f>
        <v>-6644.6722520185558</v>
      </c>
      <c r="E160">
        <f>VLOOKUP($A160,'MP2-KTZVP'!$A$2:$T$192,13,FALSE)*2625.5</f>
        <v>-1083.6996451259222</v>
      </c>
      <c r="F160">
        <f>VLOOKUP($A160,'MP2-KTZVP'!$A$2:$T$192,14,FALSE)*2625.5</f>
        <v>-3377.8935603735945</v>
      </c>
      <c r="G160">
        <f>VLOOKUP($A160,'MP2-KTZVP'!$A$2:$T$192,15,FALSE)*2625.5</f>
        <v>-1187.2279322994339</v>
      </c>
      <c r="H160">
        <f>VLOOKUP($A160,'MP2-KTZVP'!$A$2:$T$192,16,FALSE)*2625.5</f>
        <v>-3242.7737708427258</v>
      </c>
    </row>
    <row r="161" spans="1:8" x14ac:dyDescent="0.25">
      <c r="A161" s="1" t="s">
        <v>155</v>
      </c>
      <c r="B161">
        <f>VLOOKUP($A161,'CCSD(T)-CBS'!$A$2:$I$192,2,FALSE)</f>
        <v>-36.416446834319686</v>
      </c>
      <c r="C161">
        <f>VLOOKUP($A161,'MP2-KTZVP'!$A$2:$T$192,11,FALSE)*2625.5</f>
        <v>-2286.4682864050446</v>
      </c>
      <c r="D161">
        <f>VLOOKUP($A161,'MP2-KTZVP'!$A$2:$T$192,12,FALSE)*2625.5</f>
        <v>-6640.2384821789665</v>
      </c>
      <c r="E161">
        <f>VLOOKUP($A161,'MP2-KTZVP'!$A$2:$T$192,13,FALSE)*2625.5</f>
        <v>-1082.9846032069349</v>
      </c>
      <c r="F161">
        <f>VLOOKUP($A161,'MP2-KTZVP'!$A$2:$T$192,14,FALSE)*2625.5</f>
        <v>-3376.7182946749504</v>
      </c>
      <c r="G161">
        <f>VLOOKUP($A161,'MP2-KTZVP'!$A$2:$T$192,15,FALSE)*2625.5</f>
        <v>-1187.2352566575873</v>
      </c>
      <c r="H161">
        <f>VLOOKUP($A161,'MP2-KTZVP'!$A$2:$T$192,16,FALSE)*2625.5</f>
        <v>-3242.8058161658992</v>
      </c>
    </row>
    <row r="162" spans="1:8" x14ac:dyDescent="0.25">
      <c r="A162" s="1" t="s">
        <v>156</v>
      </c>
      <c r="B162">
        <f>VLOOKUP($A162,'CCSD(T)-CBS'!$A$2:$I$192,2,FALSE)</f>
        <v>643.8252397612614</v>
      </c>
      <c r="C162">
        <f>VLOOKUP($A162,'MP2-KTZVP'!$A$2:$T$192,11,FALSE)*2625.5</f>
        <v>-2502.7280070787583</v>
      </c>
      <c r="D162">
        <f>VLOOKUP($A162,'MP2-KTZVP'!$A$2:$T$192,12,FALSE)*2625.5</f>
        <v>-7285.8044545256271</v>
      </c>
      <c r="E162">
        <f>VLOOKUP($A162,'MP2-KTZVP'!$A$2:$T$192,13,FALSE)*2625.5</f>
        <v>-1084.4410194365732</v>
      </c>
      <c r="F162">
        <f>VLOOKUP($A162,'MP2-KTZVP'!$A$2:$T$192,14,FALSE)*2625.5</f>
        <v>-3379.0263555490874</v>
      </c>
      <c r="G162">
        <f>VLOOKUP($A162,'MP2-KTZVP'!$A$2:$T$192,15,FALSE)*2625.5</f>
        <v>-1391.2305971923277</v>
      </c>
      <c r="H162">
        <f>VLOOKUP($A162,'MP2-KTZVP'!$A$2:$T$192,16,FALSE)*2625.5</f>
        <v>-3877.0521613735559</v>
      </c>
    </row>
    <row r="163" spans="1:8" x14ac:dyDescent="0.25">
      <c r="A163" s="1" t="s">
        <v>157</v>
      </c>
      <c r="B163">
        <f>VLOOKUP($A163,'CCSD(T)-CBS'!$A$2:$I$192,2,FALSE)</f>
        <v>647.73348248362163</v>
      </c>
      <c r="C163">
        <f>VLOOKUP($A163,'MP2-KTZVP'!$A$2:$T$192,11,FALSE)*2625.5</f>
        <v>-2500.7178325728396</v>
      </c>
      <c r="D163">
        <f>VLOOKUP($A163,'MP2-KTZVP'!$A$2:$T$192,12,FALSE)*2625.5</f>
        <v>-7283.2243906350177</v>
      </c>
      <c r="E163">
        <f>VLOOKUP($A163,'MP2-KTZVP'!$A$2:$T$192,13,FALSE)*2625.5</f>
        <v>-1084.3505649173862</v>
      </c>
      <c r="F163">
        <f>VLOOKUP($A163,'MP2-KTZVP'!$A$2:$T$192,14,FALSE)*2625.5</f>
        <v>-3378.6948736273221</v>
      </c>
      <c r="G163">
        <f>VLOOKUP($A163,'MP2-KTZVP'!$A$2:$T$192,15,FALSE)*2625.5</f>
        <v>-1391.239455946971</v>
      </c>
      <c r="H163">
        <f>VLOOKUP($A163,'MP2-KTZVP'!$A$2:$T$192,16,FALSE)*2625.5</f>
        <v>-3877.0690109245011</v>
      </c>
    </row>
    <row r="164" spans="1:8" x14ac:dyDescent="0.25">
      <c r="A164" s="1" t="s">
        <v>158</v>
      </c>
      <c r="B164">
        <f>VLOOKUP($A164,'CCSD(T)-CBS'!$A$2:$I$192,2,FALSE)</f>
        <v>-33.500593821303937</v>
      </c>
      <c r="C164">
        <f>VLOOKUP($A164,'MP2-KTZVP'!$A$2:$T$192,11,FALSE)*2625.5</f>
        <v>-1836.4719485467085</v>
      </c>
      <c r="D164">
        <f>VLOOKUP($A164,'MP2-KTZVP'!$A$2:$T$192,12,FALSE)*2625.5</f>
        <v>-5628.187896152609</v>
      </c>
      <c r="E164">
        <f>VLOOKUP($A164,'MP2-KTZVP'!$A$2:$T$192,13,FALSE)*2625.5</f>
        <v>-1041.1507830017506</v>
      </c>
      <c r="F164">
        <f>VLOOKUP($A164,'MP2-KTZVP'!$A$2:$T$192,14,FALSE)*2625.5</f>
        <v>-3463.3823057078025</v>
      </c>
      <c r="G164">
        <f>VLOOKUP($A164,'MP2-KTZVP'!$A$2:$T$192,15,FALSE)*2625.5</f>
        <v>-779.71129795817251</v>
      </c>
      <c r="H164">
        <f>VLOOKUP($A164,'MP2-KTZVP'!$A$2:$T$192,16,FALSE)*2625.5</f>
        <v>-2146.6254412885578</v>
      </c>
    </row>
    <row r="165" spans="1:8" x14ac:dyDescent="0.25">
      <c r="A165" s="1" t="s">
        <v>159</v>
      </c>
      <c r="B165">
        <f>VLOOKUP($A165,'CCSD(T)-CBS'!$A$2:$I$192,2,FALSE)</f>
        <v>518.37680522356959</v>
      </c>
      <c r="C165">
        <f>VLOOKUP($A165,'MP2-KTZVP'!$A$2:$T$192,11,FALSE)*2625.5</f>
        <v>-1835.6884289339489</v>
      </c>
      <c r="D165">
        <f>VLOOKUP($A165,'MP2-KTZVP'!$A$2:$T$192,12,FALSE)*2625.5</f>
        <v>-5627.0976717603135</v>
      </c>
      <c r="E165">
        <f>VLOOKUP($A165,'MP2-KTZVP'!$A$2:$T$192,13,FALSE)*2625.5</f>
        <v>-1041.4969263323878</v>
      </c>
      <c r="F165">
        <f>VLOOKUP($A165,'MP2-KTZVP'!$A$2:$T$192,14,FALSE)*2625.5</f>
        <v>-3463.7996405641616</v>
      </c>
      <c r="G165">
        <f>VLOOKUP($A165,'MP2-KTZVP'!$A$2:$T$192,15,FALSE)*2625.5</f>
        <v>-779.71890623010336</v>
      </c>
      <c r="H165">
        <f>VLOOKUP($A165,'MP2-KTZVP'!$A$2:$T$192,16,FALSE)*2625.5</f>
        <v>-2146.6706562969707</v>
      </c>
    </row>
    <row r="166" spans="1:8" x14ac:dyDescent="0.25">
      <c r="A166" s="1" t="s">
        <v>160</v>
      </c>
      <c r="B166">
        <f>VLOOKUP($A166,'CCSD(T)-CBS'!$A$2:$I$192,2,FALSE)</f>
        <v>-31.285112673896947</v>
      </c>
      <c r="C166">
        <f>VLOOKUP($A166,'MP2-KTZVP'!$A$2:$T$192,11,FALSE)*2625.5</f>
        <v>-1835.3625742536638</v>
      </c>
      <c r="D166">
        <f>VLOOKUP($A166,'MP2-KTZVP'!$A$2:$T$192,12,FALSE)*2625.5</f>
        <v>-5626.7953835826202</v>
      </c>
      <c r="E166">
        <f>VLOOKUP($A166,'MP2-KTZVP'!$A$2:$T$192,13,FALSE)*2625.5</f>
        <v>-1041.2727740782107</v>
      </c>
      <c r="F166">
        <f>VLOOKUP($A166,'MP2-KTZVP'!$A$2:$T$192,14,FALSE)*2625.5</f>
        <v>-3463.7167658695362</v>
      </c>
      <c r="G166">
        <f>VLOOKUP($A166,'MP2-KTZVP'!$A$2:$T$192,15,FALSE)*2625.5</f>
        <v>-779.72128285963583</v>
      </c>
      <c r="H166">
        <f>VLOOKUP($A166,'MP2-KTZVP'!$A$2:$T$192,16,FALSE)*2625.5</f>
        <v>-2146.6655018481215</v>
      </c>
    </row>
    <row r="167" spans="1:8" x14ac:dyDescent="0.25">
      <c r="A167" s="1" t="s">
        <v>45</v>
      </c>
      <c r="B167">
        <f>VLOOKUP($A167,'CCSD(T)-CBS'!$A$2:$I$192,2,FALSE)</f>
        <v>-44.810472394170915</v>
      </c>
      <c r="C167">
        <f>VLOOKUP($A167,'MP2-KTZVP'!$A$2:$T$192,11,FALSE)*2625.5</f>
        <v>-1290.1478926476836</v>
      </c>
      <c r="D167">
        <f>VLOOKUP($A167,'MP2-KTZVP'!$A$2:$T$192,12,FALSE)*2625.5</f>
        <v>-4002.2312249768161</v>
      </c>
      <c r="E167">
        <f>VLOOKUP($A167,'MP2-KTZVP'!$A$2:$T$192,13,FALSE)*2625.5</f>
        <v>-1041.8283892820489</v>
      </c>
      <c r="F167">
        <f>VLOOKUP($A167,'MP2-KTZVP'!$A$2:$T$192,14,FALSE)*2625.5</f>
        <v>-3464.4872641452812</v>
      </c>
      <c r="G167">
        <f>VLOOKUP($A167,'MP2-KTZVP'!$A$2:$T$192,15,FALSE)*2625.5</f>
        <v>-226.08303429875031</v>
      </c>
      <c r="H167">
        <f>VLOOKUP($A167,'MP2-KTZVP'!$A$2:$T$192,16,FALSE)*2625.5</f>
        <v>-512.65758834065844</v>
      </c>
    </row>
    <row r="168" spans="1:8" x14ac:dyDescent="0.25">
      <c r="A168" s="1" t="s">
        <v>46</v>
      </c>
      <c r="B168">
        <f>VLOOKUP($A168,'CCSD(T)-CBS'!$A$2:$I$192,2,FALSE)</f>
        <v>-42.609141998386235</v>
      </c>
      <c r="C168">
        <f>VLOOKUP($A168,'MP2-KTZVP'!$A$2:$T$192,11,FALSE)*2625.5</f>
        <v>-1288.4403728661953</v>
      </c>
      <c r="D168">
        <f>VLOOKUP($A168,'MP2-KTZVP'!$A$2:$T$192,12,FALSE)*2625.5</f>
        <v>-4000.8436818241316</v>
      </c>
      <c r="E168">
        <f>VLOOKUP($A168,'MP2-KTZVP'!$A$2:$T$192,13,FALSE)*2625.5</f>
        <v>-1041.6484622650687</v>
      </c>
      <c r="F168">
        <f>VLOOKUP($A168,'MP2-KTZVP'!$A$2:$T$192,14,FALSE)*2625.5</f>
        <v>-3464.6236654578438</v>
      </c>
      <c r="G168">
        <f>VLOOKUP($A168,'MP2-KTZVP'!$A$2:$T$192,15,FALSE)*2625.5</f>
        <v>-226.08303429965426</v>
      </c>
      <c r="H168">
        <f>VLOOKUP($A168,'MP2-KTZVP'!$A$2:$T$192,16,FALSE)*2625.5</f>
        <v>-512.65758834192127</v>
      </c>
    </row>
    <row r="169" spans="1:8" x14ac:dyDescent="0.25">
      <c r="A169" s="1" t="s">
        <v>47</v>
      </c>
      <c r="B169">
        <f>VLOOKUP($A169,'CCSD(T)-CBS'!$A$2:$I$192,2,FALSE)</f>
        <v>463.5745031404299</v>
      </c>
      <c r="C169">
        <f>VLOOKUP($A169,'MP2-KTZVP'!$A$2:$T$192,11,FALSE)*2625.5</f>
        <v>-1288.7646505853661</v>
      </c>
      <c r="D169">
        <f>VLOOKUP($A169,'MP2-KTZVP'!$A$2:$T$192,12,FALSE)*2625.5</f>
        <v>-4000.9376332262927</v>
      </c>
      <c r="E169">
        <f>VLOOKUP($A169,'MP2-KTZVP'!$A$2:$T$192,13,FALSE)*2625.5</f>
        <v>-1041.7780096645947</v>
      </c>
      <c r="F169">
        <f>VLOOKUP($A169,'MP2-KTZVP'!$A$2:$T$192,14,FALSE)*2625.5</f>
        <v>-3464.6928768255425</v>
      </c>
      <c r="G169">
        <f>VLOOKUP($A169,'MP2-KTZVP'!$A$2:$T$192,15,FALSE)*2625.5</f>
        <v>-226.08303429906456</v>
      </c>
      <c r="H169">
        <f>VLOOKUP($A169,'MP2-KTZVP'!$A$2:$T$192,16,FALSE)*2625.5</f>
        <v>-512.65758834093151</v>
      </c>
    </row>
    <row r="170" spans="1:8" x14ac:dyDescent="0.25">
      <c r="A170" s="1" t="s">
        <v>0</v>
      </c>
      <c r="B170">
        <f>VLOOKUP($A170,'CCSD(T)-CBS'!$A$2:$I$192,2,FALSE)</f>
        <v>-38.313881521704275</v>
      </c>
      <c r="C170">
        <f>VLOOKUP($A170,'MP2-KTZVP'!$A$2:$T$192,11,FALSE)*2625.5</f>
        <v>-1190.9399964409749</v>
      </c>
      <c r="D170">
        <f>VLOOKUP($A170,'MP2-KTZVP'!$A$2:$T$192,12,FALSE)*2625.5</f>
        <v>-3870.0344140386896</v>
      </c>
      <c r="E170">
        <f>VLOOKUP($A170,'MP2-KTZVP'!$A$2:$T$192,13,FALSE)*2625.5</f>
        <v>-1041.8344358328402</v>
      </c>
      <c r="F170">
        <f>VLOOKUP($A170,'MP2-KTZVP'!$A$2:$T$192,14,FALSE)*2625.5</f>
        <v>-3464.5445191387571</v>
      </c>
      <c r="G170">
        <f>VLOOKUP($A170,'MP2-KTZVP'!$A$2:$T$192,15,FALSE)*2625.5</f>
        <v>-129.07550225890805</v>
      </c>
      <c r="H170">
        <f>VLOOKUP($A170,'MP2-KTZVP'!$A$2:$T$192,16,FALSE)*2625.5</f>
        <v>-381.88268247288732</v>
      </c>
    </row>
    <row r="171" spans="1:8" x14ac:dyDescent="0.25">
      <c r="A171" s="1" t="s">
        <v>1</v>
      </c>
      <c r="B171">
        <f>VLOOKUP($A171,'CCSD(T)-CBS'!$A$2:$I$192,2,FALSE)</f>
        <v>-37.693642727311271</v>
      </c>
      <c r="C171">
        <f>VLOOKUP($A171,'MP2-KTZVP'!$A$2:$T$192,11,FALSE)*2625.5</f>
        <v>-1190.2443777466704</v>
      </c>
      <c r="D171">
        <f>VLOOKUP($A171,'MP2-KTZVP'!$A$2:$T$192,12,FALSE)*2625.5</f>
        <v>-3869.7128434282581</v>
      </c>
      <c r="E171">
        <f>VLOOKUP($A171,'MP2-KTZVP'!$A$2:$T$192,13,FALSE)*2625.5</f>
        <v>-1041.6658665465216</v>
      </c>
      <c r="F171">
        <f>VLOOKUP($A171,'MP2-KTZVP'!$A$2:$T$192,14,FALSE)*2625.5</f>
        <v>-3464.9495299543805</v>
      </c>
      <c r="G171">
        <f>VLOOKUP($A171,'MP2-KTZVP'!$A$2:$T$192,15,FALSE)*2625.5</f>
        <v>-129.07550225890515</v>
      </c>
      <c r="H171">
        <f>VLOOKUP($A171,'MP2-KTZVP'!$A$2:$T$192,16,FALSE)*2625.5</f>
        <v>-381.882682472932</v>
      </c>
    </row>
    <row r="172" spans="1:8" x14ac:dyDescent="0.25">
      <c r="A172" s="1" t="s">
        <v>2</v>
      </c>
      <c r="B172">
        <f>VLOOKUP($A172,'CCSD(T)-CBS'!$A$2:$I$192,2,FALSE)</f>
        <v>-37.204774222497463</v>
      </c>
      <c r="C172">
        <f>VLOOKUP($A172,'MP2-KTZVP'!$A$2:$T$192,11,FALSE)*2625.5</f>
        <v>-1189.9480884488594</v>
      </c>
      <c r="D172">
        <f>VLOOKUP($A172,'MP2-KTZVP'!$A$2:$T$192,12,FALSE)*2625.5</f>
        <v>-3869.1176878325309</v>
      </c>
      <c r="E172">
        <f>VLOOKUP($A172,'MP2-KTZVP'!$A$2:$T$192,13,FALSE)*2625.5</f>
        <v>-1041.8072218159064</v>
      </c>
      <c r="F172">
        <f>VLOOKUP($A172,'MP2-KTZVP'!$A$2:$T$192,14,FALSE)*2625.5</f>
        <v>-3464.7533083668354</v>
      </c>
      <c r="G172">
        <f>VLOOKUP($A172,'MP2-KTZVP'!$A$2:$T$192,15,FALSE)*2625.5</f>
        <v>-129.07550225892669</v>
      </c>
      <c r="H172">
        <f>VLOOKUP($A172,'MP2-KTZVP'!$A$2:$T$192,16,FALSE)*2625.5</f>
        <v>-381.88268247291887</v>
      </c>
    </row>
    <row r="173" spans="1:8" x14ac:dyDescent="0.25">
      <c r="A173" s="1" t="s">
        <v>3</v>
      </c>
      <c r="B173">
        <f>VLOOKUP($A173,'CCSD(T)-CBS'!$A$2:$I$192,2,FALSE)</f>
        <v>-40.315604422284196</v>
      </c>
      <c r="C173">
        <f>VLOOKUP($A173,'MP2-KTZVP'!$A$2:$T$192,11,FALSE)*2625.5</f>
        <v>-1678.5884659422763</v>
      </c>
      <c r="D173">
        <f>VLOOKUP($A173,'MP2-KTZVP'!$A$2:$T$192,12,FALSE)*2625.5</f>
        <v>-5177.5207586940114</v>
      </c>
      <c r="E173">
        <f>VLOOKUP($A173,'MP2-KTZVP'!$A$2:$T$192,13,FALSE)*2625.5</f>
        <v>-1041.3696932764474</v>
      </c>
      <c r="F173">
        <f>VLOOKUP($A173,'MP2-KTZVP'!$A$2:$T$192,14,FALSE)*2625.5</f>
        <v>-3463.5498092029488</v>
      </c>
      <c r="G173">
        <f>VLOOKUP($A173,'MP2-KTZVP'!$A$2:$T$192,15,FALSE)*2625.5</f>
        <v>-616.71171848454014</v>
      </c>
      <c r="H173">
        <f>VLOOKUP($A173,'MP2-KTZVP'!$A$2:$T$192,16,FALSE)*2625.5</f>
        <v>-1690.6331019200775</v>
      </c>
    </row>
    <row r="174" spans="1:8" x14ac:dyDescent="0.25">
      <c r="A174" s="1" t="s">
        <v>4</v>
      </c>
      <c r="B174">
        <f>VLOOKUP($A174,'CCSD(T)-CBS'!$A$2:$I$192,2,FALSE)</f>
        <v>-42.498846451984264</v>
      </c>
      <c r="C174">
        <f>VLOOKUP($A174,'MP2-KTZVP'!$A$2:$T$192,11,FALSE)*2625.5</f>
        <v>-1680.0019052276321</v>
      </c>
      <c r="D174">
        <f>VLOOKUP($A174,'MP2-KTZVP'!$A$2:$T$192,12,FALSE)*2625.5</f>
        <v>-5177.8889181691447</v>
      </c>
      <c r="E174">
        <f>VLOOKUP($A174,'MP2-KTZVP'!$A$2:$T$192,13,FALSE)*2625.5</f>
        <v>-1041.3278843213679</v>
      </c>
      <c r="F174">
        <f>VLOOKUP($A174,'MP2-KTZVP'!$A$2:$T$192,14,FALSE)*2625.5</f>
        <v>-3463.8515009575954</v>
      </c>
      <c r="G174">
        <f>VLOOKUP($A174,'MP2-KTZVP'!$A$2:$T$192,15,FALSE)*2625.5</f>
        <v>-616.78114979726013</v>
      </c>
      <c r="H174">
        <f>VLOOKUP($A174,'MP2-KTZVP'!$A$2:$T$192,16,FALSE)*2625.5</f>
        <v>-1690.5384222785181</v>
      </c>
    </row>
    <row r="175" spans="1:8" x14ac:dyDescent="0.25">
      <c r="A175" s="1" t="s">
        <v>5</v>
      </c>
      <c r="B175">
        <f>VLOOKUP($A175,'CCSD(T)-CBS'!$A$2:$I$192,2,FALSE)</f>
        <v>-41.163295483829643</v>
      </c>
      <c r="C175">
        <f>VLOOKUP($A175,'MP2-KTZVP'!$A$2:$T$192,11,FALSE)*2625.5</f>
        <v>-1679.5665209661508</v>
      </c>
      <c r="D175">
        <f>VLOOKUP($A175,'MP2-KTZVP'!$A$2:$T$192,12,FALSE)*2625.5</f>
        <v>-5176.9314502740881</v>
      </c>
      <c r="E175">
        <f>VLOOKUP($A175,'MP2-KTZVP'!$A$2:$T$192,13,FALSE)*2625.5</f>
        <v>-1041.3539590991452</v>
      </c>
      <c r="F175">
        <f>VLOOKUP($A175,'MP2-KTZVP'!$A$2:$T$192,14,FALSE)*2625.5</f>
        <v>-3463.7243156238032</v>
      </c>
      <c r="G175">
        <f>VLOOKUP($A175,'MP2-KTZVP'!$A$2:$T$192,15,FALSE)*2625.5</f>
        <v>-616.78766244967142</v>
      </c>
      <c r="H175">
        <f>VLOOKUP($A175,'MP2-KTZVP'!$A$2:$T$192,16,FALSE)*2625.5</f>
        <v>-1690.3979137849021</v>
      </c>
    </row>
    <row r="176" spans="1:8" x14ac:dyDescent="0.25">
      <c r="A176" s="1" t="s">
        <v>6</v>
      </c>
      <c r="B176">
        <f>VLOOKUP($A176,'CCSD(T)-CBS'!$A$2:$I$192,2,FALSE)</f>
        <v>527.68942654443799</v>
      </c>
      <c r="C176">
        <f>VLOOKUP($A176,'MP2-KTZVP'!$A$2:$T$192,11,FALSE)*2625.5</f>
        <v>-1680.0169771740134</v>
      </c>
      <c r="D176">
        <f>VLOOKUP($A176,'MP2-KTZVP'!$A$2:$T$192,12,FALSE)*2625.5</f>
        <v>-5177.9068580632756</v>
      </c>
      <c r="E176">
        <f>VLOOKUP($A176,'MP2-KTZVP'!$A$2:$T$192,13,FALSE)*2625.5</f>
        <v>-1041.3319097115291</v>
      </c>
      <c r="F176">
        <f>VLOOKUP($A176,'MP2-KTZVP'!$A$2:$T$192,14,FALSE)*2625.5</f>
        <v>-3463.8539423239022</v>
      </c>
      <c r="G176">
        <f>VLOOKUP($A176,'MP2-KTZVP'!$A$2:$T$192,15,FALSE)*2625.5</f>
        <v>-616.78581902117185</v>
      </c>
      <c r="H176">
        <f>VLOOKUP($A176,'MP2-KTZVP'!$A$2:$T$192,16,FALSE)*2625.5</f>
        <v>-1690.5484225369903</v>
      </c>
    </row>
    <row r="177" spans="1:8" x14ac:dyDescent="0.25">
      <c r="A177" s="1" t="s">
        <v>7</v>
      </c>
      <c r="B177">
        <f>VLOOKUP($A177,'CCSD(T)-CBS'!$A$2:$I$192,2,FALSE)</f>
        <v>528.4240881231317</v>
      </c>
      <c r="C177">
        <f>VLOOKUP($A177,'MP2-KTZVP'!$A$2:$T$192,11,FALSE)*2625.5</f>
        <v>-1679.4375674612781</v>
      </c>
      <c r="D177">
        <f>VLOOKUP($A177,'MP2-KTZVP'!$A$2:$T$192,12,FALSE)*2625.5</f>
        <v>-5178.04343893037</v>
      </c>
      <c r="E177">
        <f>VLOOKUP($A177,'MP2-KTZVP'!$A$2:$T$192,13,FALSE)*2625.5</f>
        <v>-1041.2978494593394</v>
      </c>
      <c r="F177">
        <f>VLOOKUP($A177,'MP2-KTZVP'!$A$2:$T$192,14,FALSE)*2625.5</f>
        <v>-3463.7679943919979</v>
      </c>
      <c r="G177">
        <f>VLOOKUP($A177,'MP2-KTZVP'!$A$2:$T$192,15,FALSE)*2625.5</f>
        <v>-616.74283491110407</v>
      </c>
      <c r="H177">
        <f>VLOOKUP($A177,'MP2-KTZVP'!$A$2:$T$192,16,FALSE)*2625.5</f>
        <v>-1690.5290052639673</v>
      </c>
    </row>
    <row r="178" spans="1:8" x14ac:dyDescent="0.25">
      <c r="A178" s="1" t="s">
        <v>8</v>
      </c>
      <c r="B178">
        <f>VLOOKUP($A178,'CCSD(T)-CBS'!$A$2:$I$192,2,FALSE)</f>
        <v>526.78382975107297</v>
      </c>
      <c r="C178">
        <f>VLOOKUP($A178,'MP2-KTZVP'!$A$2:$T$192,11,FALSE)*2625.5</f>
        <v>-1679.9866006580801</v>
      </c>
      <c r="D178">
        <f>VLOOKUP($A178,'MP2-KTZVP'!$A$2:$T$192,12,FALSE)*2625.5</f>
        <v>-5178.2919222487199</v>
      </c>
      <c r="E178">
        <f>VLOOKUP($A178,'MP2-KTZVP'!$A$2:$T$192,13,FALSE)*2625.5</f>
        <v>-1041.3324669852043</v>
      </c>
      <c r="F178">
        <f>VLOOKUP($A178,'MP2-KTZVP'!$A$2:$T$192,14,FALSE)*2625.5</f>
        <v>-3463.7830567070691</v>
      </c>
      <c r="G178">
        <f>VLOOKUP($A178,'MP2-KTZVP'!$A$2:$T$192,15,FALSE)*2625.5</f>
        <v>-616.72294349083916</v>
      </c>
      <c r="H178">
        <f>VLOOKUP($A178,'MP2-KTZVP'!$A$2:$T$192,16,FALSE)*2625.5</f>
        <v>-1690.5267862563012</v>
      </c>
    </row>
    <row r="179" spans="1:8" x14ac:dyDescent="0.25">
      <c r="A179" s="1" t="s">
        <v>9</v>
      </c>
      <c r="B179">
        <f>VLOOKUP($A179,'CCSD(T)-CBS'!$A$2:$I$192,2,FALSE)</f>
        <v>-39.879549771832444</v>
      </c>
      <c r="C179">
        <f>VLOOKUP($A179,'MP2-KTZVP'!$A$2:$T$192,11,FALSE)*2625.5</f>
        <v>-1808.1106031298807</v>
      </c>
      <c r="D179">
        <f>VLOOKUP($A179,'MP2-KTZVP'!$A$2:$T$192,12,FALSE)*2625.5</f>
        <v>-5573.7867678238472</v>
      </c>
      <c r="E179">
        <f>VLOOKUP($A179,'MP2-KTZVP'!$A$2:$T$192,13,FALSE)*2625.5</f>
        <v>-1041.1606111999129</v>
      </c>
      <c r="F179">
        <f>VLOOKUP($A179,'MP2-KTZVP'!$A$2:$T$192,14,FALSE)*2625.5</f>
        <v>-3463.6792609799249</v>
      </c>
      <c r="G179">
        <f>VLOOKUP($A179,'MP2-KTZVP'!$A$2:$T$192,15,FALSE)*2625.5</f>
        <v>-745.4654522327055</v>
      </c>
      <c r="H179">
        <f>VLOOKUP($A179,'MP2-KTZVP'!$A$2:$T$192,16,FALSE)*2625.5</f>
        <v>-2087.2634085042964</v>
      </c>
    </row>
    <row r="180" spans="1:8" x14ac:dyDescent="0.25">
      <c r="A180" s="1" t="s">
        <v>10</v>
      </c>
      <c r="B180">
        <f>VLOOKUP($A180,'CCSD(T)-CBS'!$A$2:$I$192,2,FALSE)</f>
        <v>-36.907725782955822</v>
      </c>
      <c r="C180">
        <f>VLOOKUP($A180,'MP2-KTZVP'!$A$2:$T$192,11,FALSE)*2625.5</f>
        <v>-1806.8966415873203</v>
      </c>
      <c r="D180">
        <f>VLOOKUP($A180,'MP2-KTZVP'!$A$2:$T$192,12,FALSE)*2625.5</f>
        <v>-5572.3671912098407</v>
      </c>
      <c r="E180">
        <f>VLOOKUP($A180,'MP2-KTZVP'!$A$2:$T$192,13,FALSE)*2625.5</f>
        <v>-1041.7991798745895</v>
      </c>
      <c r="F180">
        <f>VLOOKUP($A180,'MP2-KTZVP'!$A$2:$T$192,14,FALSE)*2625.5</f>
        <v>-3464.331364006453</v>
      </c>
      <c r="G180">
        <f>VLOOKUP($A180,'MP2-KTZVP'!$A$2:$T$192,15,FALSE)*2625.5</f>
        <v>-745.4948715121958</v>
      </c>
      <c r="H180">
        <f>VLOOKUP($A180,'MP2-KTZVP'!$A$2:$T$192,16,FALSE)*2625.5</f>
        <v>-2087.367162444571</v>
      </c>
    </row>
    <row r="181" spans="1:8" x14ac:dyDescent="0.25">
      <c r="A181" s="1" t="s">
        <v>11</v>
      </c>
      <c r="B181">
        <f>VLOOKUP($A181,'CCSD(T)-CBS'!$A$2:$I$192,2,FALSE)</f>
        <v>-36.054616604552393</v>
      </c>
      <c r="C181">
        <f>VLOOKUP($A181,'MP2-KTZVP'!$A$2:$T$192,11,FALSE)*2625.5</f>
        <v>-1806.0550197463472</v>
      </c>
      <c r="D181">
        <f>VLOOKUP($A181,'MP2-KTZVP'!$A$2:$T$192,12,FALSE)*2625.5</f>
        <v>-5571.2132305441482</v>
      </c>
      <c r="E181">
        <f>VLOOKUP($A181,'MP2-KTZVP'!$A$2:$T$192,13,FALSE)*2625.5</f>
        <v>-1041.3856570298403</v>
      </c>
      <c r="F181">
        <f>VLOOKUP($A181,'MP2-KTZVP'!$A$2:$T$192,14,FALSE)*2625.5</f>
        <v>-3464.2745145910008</v>
      </c>
      <c r="G181">
        <f>VLOOKUP($A181,'MP2-KTZVP'!$A$2:$T$192,15,FALSE)*2625.5</f>
        <v>-745.47256836380598</v>
      </c>
      <c r="H181">
        <f>VLOOKUP($A181,'MP2-KTZVP'!$A$2:$T$192,16,FALSE)*2625.5</f>
        <v>-2087.2717808619868</v>
      </c>
    </row>
    <row r="182" spans="1:8" x14ac:dyDescent="0.25">
      <c r="A182" s="1" t="s">
        <v>12</v>
      </c>
      <c r="B182">
        <f>VLOOKUP($A182,'CCSD(T)-CBS'!$A$2:$I$192,2,FALSE)</f>
        <v>710.08649451035308</v>
      </c>
      <c r="C182">
        <f>VLOOKUP($A182,'MP2-KTZVP'!$A$2:$T$192,11,FALSE)*2625.5</f>
        <v>-3437.2704250131346</v>
      </c>
      <c r="D182">
        <f>VLOOKUP($A182,'MP2-KTZVP'!$A$2:$T$192,12,FALSE)*2625.5</f>
        <v>-9861.2907553658079</v>
      </c>
      <c r="E182">
        <f>VLOOKUP($A182,'MP2-KTZVP'!$A$2:$T$192,13,FALSE)*2625.5</f>
        <v>-1041.4855022340826</v>
      </c>
      <c r="F182">
        <f>VLOOKUP($A182,'MP2-KTZVP'!$A$2:$T$192,14,FALSE)*2625.5</f>
        <v>-3463.5679177073462</v>
      </c>
      <c r="G182">
        <f>VLOOKUP($A182,'MP2-KTZVP'!$A$2:$T$192,15,FALSE)*2625.5</f>
        <v>-2371.8722680384199</v>
      </c>
      <c r="H182">
        <f>VLOOKUP($A182,'MP2-KTZVP'!$A$2:$T$192,16,FALSE)*2625.5</f>
        <v>-6369.084586435577</v>
      </c>
    </row>
    <row r="183" spans="1:8" x14ac:dyDescent="0.25">
      <c r="A183" s="1" t="s">
        <v>13</v>
      </c>
      <c r="B183">
        <f>VLOOKUP($A183,'CCSD(T)-CBS'!$A$2:$I$192,2,FALSE)</f>
        <v>716.7517818980632</v>
      </c>
      <c r="C183">
        <f>VLOOKUP($A183,'MP2-KTZVP'!$A$2:$T$192,11,FALSE)*2625.5</f>
        <v>-3433.7238814925636</v>
      </c>
      <c r="D183">
        <f>VLOOKUP($A183,'MP2-KTZVP'!$A$2:$T$192,12,FALSE)*2625.5</f>
        <v>-9854.4119181606657</v>
      </c>
      <c r="E183">
        <f>VLOOKUP($A183,'MP2-KTZVP'!$A$2:$T$192,13,FALSE)*2625.5</f>
        <v>-1041.1703344353557</v>
      </c>
      <c r="F183">
        <f>VLOOKUP($A183,'MP2-KTZVP'!$A$2:$T$192,14,FALSE)*2625.5</f>
        <v>-3463.1877902635724</v>
      </c>
      <c r="G183">
        <f>VLOOKUP($A183,'MP2-KTZVP'!$A$2:$T$192,15,FALSE)*2625.5</f>
        <v>-2371.7175848425918</v>
      </c>
      <c r="H183">
        <f>VLOOKUP($A183,'MP2-KTZVP'!$A$2:$T$192,16,FALSE)*2625.5</f>
        <v>-6367.8806952425866</v>
      </c>
    </row>
    <row r="184" spans="1:8" x14ac:dyDescent="0.25">
      <c r="A184" s="1" t="s">
        <v>14</v>
      </c>
      <c r="B184">
        <f>VLOOKUP($A184,'CCSD(T)-CBS'!$A$2:$I$192,2,FALSE)</f>
        <v>712.12645772221003</v>
      </c>
      <c r="C184">
        <f>VLOOKUP($A184,'MP2-KTZVP'!$A$2:$T$192,11,FALSE)*2625.5</f>
        <v>-3436.3872773357975</v>
      </c>
      <c r="D184">
        <f>VLOOKUP($A184,'MP2-KTZVP'!$A$2:$T$192,12,FALSE)*2625.5</f>
        <v>-9859.9302486560482</v>
      </c>
      <c r="E184">
        <f>VLOOKUP($A184,'MP2-KTZVP'!$A$2:$T$192,13,FALSE)*2625.5</f>
        <v>-1041.2368172278748</v>
      </c>
      <c r="F184">
        <f>VLOOKUP($A184,'MP2-KTZVP'!$A$2:$T$192,14,FALSE)*2625.5</f>
        <v>-3463.5410824003275</v>
      </c>
      <c r="G184">
        <f>VLOOKUP($A184,'MP2-KTZVP'!$A$2:$T$192,15,FALSE)*2625.5</f>
        <v>-2371.8669431964631</v>
      </c>
      <c r="H184">
        <f>VLOOKUP($A184,'MP2-KTZVP'!$A$2:$T$192,16,FALSE)*2625.5</f>
        <v>-6369.1186424085809</v>
      </c>
    </row>
    <row r="185" spans="1:8" x14ac:dyDescent="0.25">
      <c r="A185" s="1" t="s">
        <v>15</v>
      </c>
      <c r="B185">
        <f>VLOOKUP($A185,'CCSD(T)-CBS'!$A$2:$I$192,2,FALSE)</f>
        <v>711.35567565922611</v>
      </c>
      <c r="C185">
        <f>VLOOKUP($A185,'MP2-KTZVP'!$A$2:$T$192,11,FALSE)*2625.5</f>
        <v>-3436.5499263648298</v>
      </c>
      <c r="D185">
        <f>VLOOKUP($A185,'MP2-KTZVP'!$A$2:$T$192,12,FALSE)*2625.5</f>
        <v>-9860.2425753831849</v>
      </c>
      <c r="E185">
        <f>VLOOKUP($A185,'MP2-KTZVP'!$A$2:$T$192,13,FALSE)*2625.5</f>
        <v>-1041.2995471992747</v>
      </c>
      <c r="F185">
        <f>VLOOKUP($A185,'MP2-KTZVP'!$A$2:$T$192,14,FALSE)*2625.5</f>
        <v>-3463.5199648368716</v>
      </c>
      <c r="G185">
        <f>VLOOKUP($A185,'MP2-KTZVP'!$A$2:$T$192,15,FALSE)*2625.5</f>
        <v>-2371.8523447762377</v>
      </c>
      <c r="H185">
        <f>VLOOKUP($A185,'MP2-KTZVP'!$A$2:$T$192,16,FALSE)*2625.5</f>
        <v>-6369.0703961667577</v>
      </c>
    </row>
    <row r="186" spans="1:8" x14ac:dyDescent="0.25">
      <c r="A186" s="1" t="s">
        <v>16</v>
      </c>
      <c r="B186">
        <f>VLOOKUP($A186,'CCSD(T)-CBS'!$A$2:$I$192,2,FALSE)</f>
        <v>718.92080438855191</v>
      </c>
      <c r="C186">
        <f>VLOOKUP($A186,'MP2-KTZVP'!$A$2:$T$192,11,FALSE)*2625.5</f>
        <v>-3432.1387469196584</v>
      </c>
      <c r="D186">
        <f>VLOOKUP($A186,'MP2-KTZVP'!$A$2:$T$192,12,FALSE)*2625.5</f>
        <v>-9852.865364561967</v>
      </c>
      <c r="E186">
        <f>VLOOKUP($A186,'MP2-KTZVP'!$A$2:$T$192,13,FALSE)*2625.5</f>
        <v>-1040.9454881687984</v>
      </c>
      <c r="F186">
        <f>VLOOKUP($A186,'MP2-KTZVP'!$A$2:$T$192,14,FALSE)*2625.5</f>
        <v>-3463.1531961869669</v>
      </c>
      <c r="G186">
        <f>VLOOKUP($A186,'MP2-KTZVP'!$A$2:$T$192,15,FALSE)*2625.5</f>
        <v>-2371.724813909525</v>
      </c>
      <c r="H186">
        <f>VLOOKUP($A186,'MP2-KTZVP'!$A$2:$T$192,16,FALSE)*2625.5</f>
        <v>-6368.0982597782167</v>
      </c>
    </row>
    <row r="187" spans="1:8" x14ac:dyDescent="0.25">
      <c r="A187" s="1" t="s">
        <v>17</v>
      </c>
      <c r="B187">
        <f>VLOOKUP($A187,'CCSD(T)-CBS'!$A$2:$I$192,2,FALSE)</f>
        <v>718.40688409346512</v>
      </c>
      <c r="C187">
        <f>VLOOKUP($A187,'MP2-KTZVP'!$A$2:$T$192,11,FALSE)*2625.5</f>
        <v>-3432.8361543746742</v>
      </c>
      <c r="D187">
        <f>VLOOKUP($A187,'MP2-KTZVP'!$A$2:$T$192,12,FALSE)*2625.5</f>
        <v>-9853.4080810414416</v>
      </c>
      <c r="E187">
        <f>VLOOKUP($A187,'MP2-KTZVP'!$A$2:$T$192,13,FALSE)*2625.5</f>
        <v>-1041.3773245957761</v>
      </c>
      <c r="F187">
        <f>VLOOKUP($A187,'MP2-KTZVP'!$A$2:$T$192,14,FALSE)*2625.5</f>
        <v>-3463.5490684447727</v>
      </c>
      <c r="G187">
        <f>VLOOKUP($A187,'MP2-KTZVP'!$A$2:$T$192,15,FALSE)*2625.5</f>
        <v>-2371.8094431915106</v>
      </c>
      <c r="H187">
        <f>VLOOKUP($A187,'MP2-KTZVP'!$A$2:$T$192,16,FALSE)*2625.5</f>
        <v>-6368.1363453246695</v>
      </c>
    </row>
    <row r="188" spans="1:8" x14ac:dyDescent="0.25">
      <c r="A188" s="1" t="s">
        <v>18</v>
      </c>
      <c r="B188">
        <f>VLOOKUP($A188,'CCSD(T)-CBS'!$A$2:$I$192,2,FALSE)</f>
        <v>552.41514153413755</v>
      </c>
      <c r="C188">
        <f>VLOOKUP($A188,'MP2-KTZVP'!$A$2:$T$192,11,FALSE)*2625.5</f>
        <v>-2244.2840246916489</v>
      </c>
      <c r="D188">
        <f>VLOOKUP($A188,'MP2-KTZVP'!$A$2:$T$192,12,FALSE)*2625.5</f>
        <v>-6725.1601638645652</v>
      </c>
      <c r="E188">
        <f>VLOOKUP($A188,'MP2-KTZVP'!$A$2:$T$192,13,FALSE)*2625.5</f>
        <v>-1041.0980147271803</v>
      </c>
      <c r="F188">
        <f>VLOOKUP($A188,'MP2-KTZVP'!$A$2:$T$192,14,FALSE)*2625.5</f>
        <v>-3463.2766244188115</v>
      </c>
      <c r="G188">
        <f>VLOOKUP($A188,'MP2-KTZVP'!$A$2:$T$192,15,FALSE)*2625.5</f>
        <v>-1187.3497532781821</v>
      </c>
      <c r="H188">
        <f>VLOOKUP($A188,'MP2-KTZVP'!$A$2:$T$192,16,FALSE)*2625.5</f>
        <v>-3243.1933790081348</v>
      </c>
    </row>
    <row r="189" spans="1:8" x14ac:dyDescent="0.25">
      <c r="A189" s="1" t="s">
        <v>19</v>
      </c>
      <c r="B189">
        <f>VLOOKUP($A189,'CCSD(T)-CBS'!$A$2:$I$192,2,FALSE)</f>
        <v>-31.134745228931024</v>
      </c>
      <c r="C189">
        <f>VLOOKUP($A189,'MP2-KTZVP'!$A$2:$T$192,11,FALSE)*2625.5</f>
        <v>-2243.2179107732104</v>
      </c>
      <c r="D189">
        <f>VLOOKUP($A189,'MP2-KTZVP'!$A$2:$T$192,12,FALSE)*2625.5</f>
        <v>-6723.7199182772501</v>
      </c>
      <c r="E189">
        <f>VLOOKUP($A189,'MP2-KTZVP'!$A$2:$T$192,13,FALSE)*2625.5</f>
        <v>-1041.3754436694705</v>
      </c>
      <c r="F189">
        <f>VLOOKUP($A189,'MP2-KTZVP'!$A$2:$T$192,14,FALSE)*2625.5</f>
        <v>-3463.5886756475079</v>
      </c>
      <c r="G189">
        <f>VLOOKUP($A189,'MP2-KTZVP'!$A$2:$T$192,15,FALSE)*2625.5</f>
        <v>-1187.3544566655751</v>
      </c>
      <c r="H189">
        <f>VLOOKUP($A189,'MP2-KTZVP'!$A$2:$T$192,16,FALSE)*2625.5</f>
        <v>-3243.2215191226746</v>
      </c>
    </row>
    <row r="190" spans="1:8" x14ac:dyDescent="0.25">
      <c r="A190" s="1" t="s">
        <v>20</v>
      </c>
      <c r="B190">
        <f>VLOOKUP($A190,'CCSD(T)-CBS'!$A$2:$I$192,2,FALSE)</f>
        <v>-31.096112012826779</v>
      </c>
      <c r="C190">
        <f>VLOOKUP($A190,'MP2-KTZVP'!$A$2:$T$192,11,FALSE)*2625.5</f>
        <v>-2242.9345401923124</v>
      </c>
      <c r="D190">
        <f>VLOOKUP($A190,'MP2-KTZVP'!$A$2:$T$192,12,FALSE)*2625.5</f>
        <v>-6723.5317353738501</v>
      </c>
      <c r="E190">
        <f>VLOOKUP($A190,'MP2-KTZVP'!$A$2:$T$192,13,FALSE)*2625.5</f>
        <v>-1041.2231348447751</v>
      </c>
      <c r="F190">
        <f>VLOOKUP($A190,'MP2-KTZVP'!$A$2:$T$192,14,FALSE)*2625.5</f>
        <v>-3463.5231560909538</v>
      </c>
      <c r="G190">
        <f>VLOOKUP($A190,'MP2-KTZVP'!$A$2:$T$192,15,FALSE)*2625.5</f>
        <v>-1187.363299995897</v>
      </c>
      <c r="H190">
        <f>VLOOKUP($A190,'MP2-KTZVP'!$A$2:$T$192,16,FALSE)*2625.5</f>
        <v>-3243.2401461196068</v>
      </c>
    </row>
    <row r="191" spans="1:8" x14ac:dyDescent="0.25">
      <c r="A191" s="1" t="s">
        <v>21</v>
      </c>
      <c r="B191">
        <f>VLOOKUP($A191,'CCSD(T)-CBS'!$A$2:$I$192,2,FALSE)</f>
        <v>738.95321691923618</v>
      </c>
      <c r="C191">
        <f>VLOOKUP($A191,'MP2-KTZVP'!$A$2:$T$192,11,FALSE)*2625.5</f>
        <v>-2452.6162485561463</v>
      </c>
      <c r="D191">
        <f>VLOOKUP($A191,'MP2-KTZVP'!$A$2:$T$192,12,FALSE)*2625.5</f>
        <v>-7362.9942108192618</v>
      </c>
      <c r="E191">
        <f>VLOOKUP($A191,'MP2-KTZVP'!$A$2:$T$192,13,FALSE)*2625.5</f>
        <v>-1041.2018288999222</v>
      </c>
      <c r="F191">
        <f>VLOOKUP($A191,'MP2-KTZVP'!$A$2:$T$192,14,FALSE)*2625.5</f>
        <v>-3463.7458527255922</v>
      </c>
      <c r="G191">
        <f>VLOOKUP($A191,'MP2-KTZVP'!$A$2:$T$192,15,FALSE)*2625.5</f>
        <v>-1390.7255138803541</v>
      </c>
      <c r="H191">
        <f>VLOOKUP($A191,'MP2-KTZVP'!$A$2:$T$192,16,FALSE)*2625.5</f>
        <v>-3878.0054101934265</v>
      </c>
    </row>
    <row r="192" spans="1:8" x14ac:dyDescent="0.25">
      <c r="A192" s="1" t="s">
        <v>22</v>
      </c>
      <c r="B192">
        <f>VLOOKUP($A192,'CCSD(T)-CBS'!$A$2:$I$192,2,FALSE)</f>
        <v>741.90370684405298</v>
      </c>
      <c r="C192">
        <f>VLOOKUP($A192,'MP2-KTZVP'!$A$2:$T$192,11,FALSE)*2625.5</f>
        <v>-2451.3229685273495</v>
      </c>
      <c r="D192">
        <f>VLOOKUP($A192,'MP2-KTZVP'!$A$2:$T$192,12,FALSE)*2625.5</f>
        <v>-7361.5332201929141</v>
      </c>
      <c r="E192">
        <f>VLOOKUP($A192,'MP2-KTZVP'!$A$2:$T$192,13,FALSE)*2625.5</f>
        <v>-1041.7826598039096</v>
      </c>
      <c r="F192">
        <f>VLOOKUP($A192,'MP2-KTZVP'!$A$2:$T$192,14,FALSE)*2625.5</f>
        <v>-3464.2953277291758</v>
      </c>
      <c r="G192">
        <f>VLOOKUP($A192,'MP2-KTZVP'!$A$2:$T$192,15,FALSE)*2625.5</f>
        <v>-1390.7728667391489</v>
      </c>
      <c r="H192">
        <f>VLOOKUP($A192,'MP2-KTZVP'!$A$2:$T$192,16,FALSE)*2625.5</f>
        <v>-3878.0549433929937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opLeftCell="A160" workbookViewId="0">
      <selection activeCell="G172" sqref="G172"/>
    </sheetView>
  </sheetViews>
  <sheetFormatPr defaultColWidth="11" defaultRowHeight="15.75" x14ac:dyDescent="0.25"/>
  <cols>
    <col min="1" max="1" width="20.875" bestFit="1" customWidth="1"/>
  </cols>
  <sheetData>
    <row r="1" spans="1:22" x14ac:dyDescent="0.2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t="s">
        <v>58</v>
      </c>
      <c r="R1" s="1" t="s">
        <v>59</v>
      </c>
      <c r="S1" s="1" t="s">
        <v>60</v>
      </c>
      <c r="T1" s="1" t="s">
        <v>61</v>
      </c>
      <c r="U1" s="1"/>
      <c r="V1" s="1"/>
    </row>
    <row r="2" spans="1:22" x14ac:dyDescent="0.25">
      <c r="A2" s="1" t="s">
        <v>177</v>
      </c>
      <c r="B2" s="1">
        <v>-382.27394837593801</v>
      </c>
      <c r="C2" s="1">
        <v>-369.78385117059599</v>
      </c>
      <c r="D2" s="1">
        <v>12.490097205342</v>
      </c>
      <c r="E2" s="1">
        <v>-347.62594163657701</v>
      </c>
      <c r="F2" s="1">
        <v>-344.46888144743002</v>
      </c>
      <c r="G2" s="1">
        <v>3.15706018914761</v>
      </c>
      <c r="H2" s="1">
        <v>-34.648006739360298</v>
      </c>
      <c r="I2" s="1">
        <v>-25.314969723165799</v>
      </c>
      <c r="J2" s="1">
        <v>9.3330370161944707</v>
      </c>
      <c r="K2" s="1">
        <v>-0.60013228357271897</v>
      </c>
      <c r="L2" s="1">
        <v>-1.74455577142907</v>
      </c>
      <c r="M2" s="1">
        <v>-0.29720029860514402</v>
      </c>
      <c r="N2" s="1">
        <v>-0.91898412273347796</v>
      </c>
      <c r="O2" s="1">
        <v>-0.297119621855574</v>
      </c>
      <c r="P2" s="1">
        <v>-0.81818728480727099</v>
      </c>
      <c r="Q2">
        <v>-0.297369132160067</v>
      </c>
      <c r="R2">
        <v>-0.919631871105695</v>
      </c>
      <c r="S2">
        <v>-0.29791273850733002</v>
      </c>
      <c r="T2">
        <v>-0.820132351802906</v>
      </c>
    </row>
    <row r="3" spans="1:22" x14ac:dyDescent="0.25">
      <c r="A3" s="1" t="s">
        <v>23</v>
      </c>
      <c r="B3" s="1">
        <v>-416.31678744199399</v>
      </c>
      <c r="C3" s="1">
        <v>-399.30871375243203</v>
      </c>
      <c r="D3" s="1">
        <v>17.008073689562799</v>
      </c>
      <c r="E3" s="1">
        <v>-368.44515001404397</v>
      </c>
      <c r="F3" s="1">
        <v>-360.70717232882998</v>
      </c>
      <c r="G3" s="1">
        <v>7.7379776852135604</v>
      </c>
      <c r="H3" s="1">
        <v>-47.871637427950603</v>
      </c>
      <c r="I3" s="1">
        <v>-38.601541423601297</v>
      </c>
      <c r="J3" s="1">
        <v>9.2700960043492593</v>
      </c>
      <c r="K3" s="1">
        <v>-0.39245920195858103</v>
      </c>
      <c r="L3" s="1">
        <v>-1.12705836241848</v>
      </c>
      <c r="M3" s="1">
        <v>-0.29795087286628702</v>
      </c>
      <c r="N3" s="1">
        <v>-0.92196194572748003</v>
      </c>
      <c r="O3" s="1">
        <v>-8.6110468215216701E-2</v>
      </c>
      <c r="P3" s="1">
        <v>-0.19526093633247299</v>
      </c>
      <c r="Q3">
        <v>-0.29803386896314898</v>
      </c>
      <c r="R3">
        <v>-0.92226485824752502</v>
      </c>
      <c r="S3">
        <v>-8.6846319091433602E-2</v>
      </c>
      <c r="T3">
        <v>-0.197669969451264</v>
      </c>
    </row>
    <row r="4" spans="1:22" x14ac:dyDescent="0.25">
      <c r="A4" s="1" t="s">
        <v>24</v>
      </c>
      <c r="B4" s="1">
        <v>-396.87659518911801</v>
      </c>
      <c r="C4" s="1">
        <v>-383.24029278042002</v>
      </c>
      <c r="D4" s="1">
        <v>13.636302408697301</v>
      </c>
      <c r="E4" s="1">
        <v>-364.88373465805603</v>
      </c>
      <c r="F4" s="1">
        <v>-358.99051415971297</v>
      </c>
      <c r="G4" s="1">
        <v>5.8932204983430099</v>
      </c>
      <c r="H4" s="1">
        <v>-31.9928605310613</v>
      </c>
      <c r="I4" s="1">
        <v>-24.249778620707001</v>
      </c>
      <c r="J4" s="1">
        <v>7.7430819103542898</v>
      </c>
      <c r="K4" s="1">
        <v>-0.3898075505786</v>
      </c>
      <c r="L4" s="1">
        <v>-1.12352961515836</v>
      </c>
      <c r="M4" s="1">
        <v>-0.29783829438134801</v>
      </c>
      <c r="N4" s="1">
        <v>-0.92194203145275899</v>
      </c>
      <c r="O4" s="1">
        <v>-8.6110468215216701E-2</v>
      </c>
      <c r="P4" s="1">
        <v>-0.19526093633247299</v>
      </c>
      <c r="Q4">
        <v>-0.29786291492545303</v>
      </c>
      <c r="R4">
        <v>-0.92206149710299601</v>
      </c>
      <c r="S4">
        <v>-8.6697547629221203E-2</v>
      </c>
      <c r="T4">
        <v>-0.197478954464017</v>
      </c>
    </row>
    <row r="5" spans="1:22" x14ac:dyDescent="0.25">
      <c r="A5" s="1" t="s">
        <v>178</v>
      </c>
      <c r="B5" s="1">
        <v>-438.48186462675602</v>
      </c>
      <c r="C5" s="1">
        <v>-415.483055245309</v>
      </c>
      <c r="D5" s="1">
        <v>22.9988093814463</v>
      </c>
      <c r="E5" s="1">
        <v>-395.55491540558802</v>
      </c>
      <c r="F5" s="1">
        <v>-383.65319841304603</v>
      </c>
      <c r="G5" s="1">
        <v>11.9017169925416</v>
      </c>
      <c r="H5" s="1">
        <v>-42.926949221167902</v>
      </c>
      <c r="I5" s="1">
        <v>-31.8298568322632</v>
      </c>
      <c r="J5" s="1">
        <v>11.0970923889047</v>
      </c>
      <c r="K5" s="1">
        <v>-0.35489728572969798</v>
      </c>
      <c r="L5" s="1">
        <v>-1.07904479188156</v>
      </c>
      <c r="M5" s="1">
        <v>-0.29788348619884097</v>
      </c>
      <c r="N5" s="1">
        <v>-0.92184263231599195</v>
      </c>
      <c r="O5" s="1">
        <v>-4.9699198551624399E-2</v>
      </c>
      <c r="P5" s="1">
        <v>-0.14816675132034399</v>
      </c>
      <c r="Q5">
        <v>-0.29795504348665602</v>
      </c>
      <c r="R5">
        <v>-0.92210394935061502</v>
      </c>
      <c r="S5">
        <v>-5.06457126500734E-2</v>
      </c>
      <c r="T5">
        <v>-0.15111402158877099</v>
      </c>
    </row>
    <row r="6" spans="1:22" x14ac:dyDescent="0.25">
      <c r="A6" s="1" t="s">
        <v>179</v>
      </c>
      <c r="B6" s="1">
        <v>-427.247634102039</v>
      </c>
      <c r="C6" s="1">
        <v>-409.31663384626103</v>
      </c>
      <c r="D6" s="1">
        <v>17.931000255777601</v>
      </c>
      <c r="E6" s="1">
        <v>-394.68882850404998</v>
      </c>
      <c r="F6" s="1">
        <v>-386.09138552258997</v>
      </c>
      <c r="G6" s="1">
        <v>8.5974429814604605</v>
      </c>
      <c r="H6" s="1">
        <v>-32.558805597988702</v>
      </c>
      <c r="I6" s="1">
        <v>-23.225248323671501</v>
      </c>
      <c r="J6" s="1">
        <v>9.3335572743172097</v>
      </c>
      <c r="K6" s="1">
        <v>-0.35350640328938499</v>
      </c>
      <c r="L6" s="1">
        <v>-1.0768381809982599</v>
      </c>
      <c r="M6" s="1">
        <v>-0.29792725767443601</v>
      </c>
      <c r="N6" s="1">
        <v>-0.92215038432286001</v>
      </c>
      <c r="O6" s="1">
        <v>-4.9699198551615503E-2</v>
      </c>
      <c r="P6" s="1">
        <v>-0.14816675132031901</v>
      </c>
      <c r="Q6">
        <v>-0.29795089307765299</v>
      </c>
      <c r="R6">
        <v>-0.92226747906197304</v>
      </c>
      <c r="S6">
        <v>-5.0419656521091101E-2</v>
      </c>
      <c r="T6">
        <v>-0.150860526938951</v>
      </c>
    </row>
    <row r="7" spans="1:22" x14ac:dyDescent="0.25">
      <c r="A7" s="1" t="s">
        <v>180</v>
      </c>
      <c r="B7" s="1">
        <v>-378.241637765181</v>
      </c>
      <c r="C7" s="1">
        <v>-367.35797607811799</v>
      </c>
      <c r="D7" s="1">
        <v>10.883661687063</v>
      </c>
      <c r="E7" s="1">
        <v>-314.81806678794101</v>
      </c>
      <c r="F7" s="1">
        <v>-312.16643326108198</v>
      </c>
      <c r="G7" s="1">
        <v>2.6516335268589599</v>
      </c>
      <c r="H7" s="1">
        <v>-63.423570977240303</v>
      </c>
      <c r="I7" s="1">
        <v>-55.191542817036201</v>
      </c>
      <c r="J7" s="1">
        <v>8.2320281602041092</v>
      </c>
      <c r="K7" s="1">
        <v>-0.54571535713858299</v>
      </c>
      <c r="L7" s="1">
        <v>-1.58185278718648</v>
      </c>
      <c r="M7" s="1">
        <v>-0.29738216656578098</v>
      </c>
      <c r="N7" s="1">
        <v>-0.919471267914165</v>
      </c>
      <c r="O7" s="1">
        <v>-0.237166625037529</v>
      </c>
      <c r="P7" s="1">
        <v>-0.64939132572784997</v>
      </c>
      <c r="Q7">
        <v>-0.29754005255315502</v>
      </c>
      <c r="R7">
        <v>-0.92010741071201496</v>
      </c>
      <c r="S7">
        <v>-0.237810746184693</v>
      </c>
      <c r="T7">
        <v>-0.65108858928856705</v>
      </c>
    </row>
    <row r="8" spans="1:22" x14ac:dyDescent="0.25">
      <c r="A8" s="1" t="s">
        <v>181</v>
      </c>
      <c r="B8" s="1">
        <v>-362.08341099970499</v>
      </c>
      <c r="C8" s="1">
        <v>-353.55204295492501</v>
      </c>
      <c r="D8" s="1">
        <v>8.5313680447806401</v>
      </c>
      <c r="E8" s="1">
        <v>-315.10291180096198</v>
      </c>
      <c r="F8" s="1">
        <v>-313.06847159266601</v>
      </c>
      <c r="G8" s="1">
        <v>2.03444020829575</v>
      </c>
      <c r="H8" s="1">
        <v>-46.980499198742997</v>
      </c>
      <c r="I8" s="1">
        <v>-40.483571362258097</v>
      </c>
      <c r="J8" s="1">
        <v>6.4969278364848897</v>
      </c>
      <c r="K8" s="1">
        <v>-0.54296111702854999</v>
      </c>
      <c r="L8" s="1">
        <v>-1.57869410651853</v>
      </c>
      <c r="M8" s="1">
        <v>-0.297417570078858</v>
      </c>
      <c r="N8" s="1">
        <v>-0.91988673208329996</v>
      </c>
      <c r="O8" s="1">
        <v>-0.23704196344776299</v>
      </c>
      <c r="P8" s="1">
        <v>-0.64941503327834504</v>
      </c>
      <c r="Q8">
        <v>-0.29749768542118299</v>
      </c>
      <c r="R8">
        <v>-0.92021780560755995</v>
      </c>
      <c r="S8">
        <v>-0.23756509179379701</v>
      </c>
      <c r="T8">
        <v>-0.65095526484127997</v>
      </c>
    </row>
    <row r="9" spans="1:22" x14ac:dyDescent="0.25">
      <c r="A9" s="1" t="s">
        <v>182</v>
      </c>
      <c r="B9" s="1">
        <v>-428.10225565473502</v>
      </c>
      <c r="C9" s="1">
        <v>-410.04613043023699</v>
      </c>
      <c r="D9" s="1">
        <v>18.056125224497801</v>
      </c>
      <c r="E9" s="1">
        <v>-380.00351075994399</v>
      </c>
      <c r="F9" s="1">
        <v>-374.823884400655</v>
      </c>
      <c r="G9" s="1">
        <v>5.1796263592897898</v>
      </c>
      <c r="H9" s="1">
        <v>-48.098744894790798</v>
      </c>
      <c r="I9" s="1">
        <v>-35.222246029582699</v>
      </c>
      <c r="J9" s="1">
        <v>12.876498865207999</v>
      </c>
      <c r="K9" s="1">
        <v>-0.59127186703062096</v>
      </c>
      <c r="L9" s="1">
        <v>-1.73322249791542</v>
      </c>
      <c r="M9" s="1">
        <v>-0.29738858091327303</v>
      </c>
      <c r="N9" s="1">
        <v>-0.91931600231148103</v>
      </c>
      <c r="O9" s="1">
        <v>-0.28522251652477298</v>
      </c>
      <c r="P9" s="1">
        <v>-0.80424742330397903</v>
      </c>
      <c r="Q9">
        <v>-0.297540864290049</v>
      </c>
      <c r="R9">
        <v>-0.91992335201633502</v>
      </c>
      <c r="S9">
        <v>-0.28652123084443298</v>
      </c>
      <c r="T9">
        <v>-0.80709347462298697</v>
      </c>
    </row>
    <row r="10" spans="1:22" x14ac:dyDescent="0.25">
      <c r="A10" s="1" t="s">
        <v>183</v>
      </c>
      <c r="B10" s="1">
        <v>-365.33297603391799</v>
      </c>
      <c r="C10" s="1">
        <v>-348.24855366431598</v>
      </c>
      <c r="D10" s="1">
        <v>17.084422369601299</v>
      </c>
      <c r="E10" s="1">
        <v>-290.89702775016599</v>
      </c>
      <c r="F10" s="1">
        <v>-287.34641623704698</v>
      </c>
      <c r="G10" s="1">
        <v>3.5506115131182501</v>
      </c>
      <c r="H10" s="1">
        <v>-74.435948283751998</v>
      </c>
      <c r="I10" s="1">
        <v>-60.902137427268897</v>
      </c>
      <c r="J10" s="1">
        <v>13.533810856483001</v>
      </c>
      <c r="K10" s="1">
        <v>-1.2150135162353299</v>
      </c>
      <c r="L10" s="1">
        <v>-3.36482419609671</v>
      </c>
      <c r="M10" s="1">
        <v>-0.297203322001656</v>
      </c>
      <c r="N10" s="1">
        <v>-0.91902434739186101</v>
      </c>
      <c r="O10" s="1">
        <v>-0.90507915824668805</v>
      </c>
      <c r="P10" s="1">
        <v>-2.43017973318489</v>
      </c>
      <c r="Q10">
        <v>-0.297430993096852</v>
      </c>
      <c r="R10">
        <v>-0.91993672769032697</v>
      </c>
      <c r="S10">
        <v>-0.90624325480789703</v>
      </c>
      <c r="T10">
        <v>-2.4330303408336902</v>
      </c>
    </row>
    <row r="11" spans="1:22" x14ac:dyDescent="0.25">
      <c r="A11" s="1" t="s">
        <v>184</v>
      </c>
      <c r="B11" s="1">
        <v>-347.67860104920197</v>
      </c>
      <c r="C11" s="1">
        <v>-336.344162673173</v>
      </c>
      <c r="D11" s="1">
        <v>11.334438376028499</v>
      </c>
      <c r="E11" s="1">
        <v>-306.01641739886799</v>
      </c>
      <c r="F11" s="1">
        <v>-303.62770413949301</v>
      </c>
      <c r="G11" s="1">
        <v>2.3887132593751002</v>
      </c>
      <c r="H11" s="1">
        <v>-41.662183650333503</v>
      </c>
      <c r="I11" s="1">
        <v>-32.716458533679997</v>
      </c>
      <c r="J11" s="1">
        <v>8.9457251166534402</v>
      </c>
      <c r="K11" s="1">
        <v>-1.2096839688837999</v>
      </c>
      <c r="L11" s="1">
        <v>-3.3575076741759902</v>
      </c>
      <c r="M11" s="1">
        <v>-0.29732091765228202</v>
      </c>
      <c r="N11" s="1">
        <v>-0.91969654647344301</v>
      </c>
      <c r="O11" s="1">
        <v>-0.90479174287547204</v>
      </c>
      <c r="P11" s="1">
        <v>-2.4295141505320901</v>
      </c>
      <c r="Q11">
        <v>-0.29739711319631601</v>
      </c>
      <c r="R11">
        <v>-0.92005655908388595</v>
      </c>
      <c r="S11">
        <v>-0.90558832010457202</v>
      </c>
      <c r="T11">
        <v>-2.43168861142277</v>
      </c>
    </row>
    <row r="12" spans="1:22" x14ac:dyDescent="0.25">
      <c r="A12" s="1" t="s">
        <v>185</v>
      </c>
      <c r="B12" s="1">
        <v>-348.536041675452</v>
      </c>
      <c r="C12" s="1">
        <v>-335.47638339886998</v>
      </c>
      <c r="D12" s="1">
        <v>13.0596582765821</v>
      </c>
      <c r="E12" s="1">
        <v>-304.40264235730598</v>
      </c>
      <c r="F12" s="1">
        <v>-301.54071291265399</v>
      </c>
      <c r="G12" s="1">
        <v>2.8619294446521999</v>
      </c>
      <c r="H12" s="1">
        <v>-44.1333993181455</v>
      </c>
      <c r="I12" s="1">
        <v>-33.9356704862155</v>
      </c>
      <c r="J12" s="1">
        <v>10.197728831929901</v>
      </c>
      <c r="K12" s="1">
        <v>-1.21042270468147</v>
      </c>
      <c r="L12" s="1">
        <v>-3.3578479062775601</v>
      </c>
      <c r="M12" s="1">
        <v>-0.297223363260398</v>
      </c>
      <c r="N12" s="1">
        <v>-0.91932513036199504</v>
      </c>
      <c r="O12" s="1">
        <v>-0.90508338932230803</v>
      </c>
      <c r="P12" s="1">
        <v>-2.4298292062783799</v>
      </c>
      <c r="Q12">
        <v>-0.29738385763196301</v>
      </c>
      <c r="R12">
        <v>-0.919961620940419</v>
      </c>
      <c r="S12">
        <v>-0.90596342971881205</v>
      </c>
      <c r="T12">
        <v>-2.43203629017454</v>
      </c>
    </row>
    <row r="13" spans="1:22" x14ac:dyDescent="0.25">
      <c r="A13" s="1" t="s">
        <v>186</v>
      </c>
      <c r="B13" s="1">
        <v>-361.01991682360898</v>
      </c>
      <c r="C13" s="1">
        <v>-347.130595621851</v>
      </c>
      <c r="D13" s="1">
        <v>13.8893212017578</v>
      </c>
      <c r="E13" s="1">
        <v>-323.18038772091103</v>
      </c>
      <c r="F13" s="1">
        <v>-319.99478871305001</v>
      </c>
      <c r="G13" s="1">
        <v>3.18559900786122</v>
      </c>
      <c r="H13" s="1">
        <v>-37.839529102697803</v>
      </c>
      <c r="I13" s="1">
        <v>-27.135806908801101</v>
      </c>
      <c r="J13" s="1">
        <v>10.703722193896599</v>
      </c>
      <c r="K13" s="1">
        <v>-0.75619042174792495</v>
      </c>
      <c r="L13" s="1">
        <v>-2.1636963657592201</v>
      </c>
      <c r="M13" s="1">
        <v>-0.29720022919454597</v>
      </c>
      <c r="N13" s="1">
        <v>-0.91902844463393496</v>
      </c>
      <c r="O13" s="1">
        <v>-0.45262214802939299</v>
      </c>
      <c r="P13" s="1">
        <v>-1.2366236521476399</v>
      </c>
      <c r="Q13">
        <v>-0.29734799505452397</v>
      </c>
      <c r="R13">
        <v>-0.91960480118889099</v>
      </c>
      <c r="S13">
        <v>-0.453664225749074</v>
      </c>
      <c r="T13">
        <v>-1.2389342839174</v>
      </c>
    </row>
    <row r="14" spans="1:22" x14ac:dyDescent="0.25">
      <c r="A14" s="1" t="s">
        <v>187</v>
      </c>
      <c r="B14" s="1">
        <v>-414.24978557182698</v>
      </c>
      <c r="C14" s="1">
        <v>-397.23761320966503</v>
      </c>
      <c r="D14" s="1">
        <v>17.012172362162001</v>
      </c>
      <c r="E14" s="1">
        <v>-368.59568954114701</v>
      </c>
      <c r="F14" s="1">
        <v>-364.01220348195699</v>
      </c>
      <c r="G14" s="1">
        <v>4.5834860591899202</v>
      </c>
      <c r="H14" s="1">
        <v>-45.654096030680101</v>
      </c>
      <c r="I14" s="1">
        <v>-33.225409727707998</v>
      </c>
      <c r="J14" s="1">
        <v>12.4286863029721</v>
      </c>
      <c r="K14" s="1">
        <v>-0.83753307064421101</v>
      </c>
      <c r="L14" s="1">
        <v>-2.4244495549159701</v>
      </c>
      <c r="M14" s="1">
        <v>-0.29726409821319899</v>
      </c>
      <c r="N14" s="1">
        <v>-0.91921059113414205</v>
      </c>
      <c r="O14" s="1">
        <v>-0.53201217091123199</v>
      </c>
      <c r="P14" s="1">
        <v>-1.4961070408581201</v>
      </c>
      <c r="Q14">
        <v>-0.29743091317047998</v>
      </c>
      <c r="R14">
        <v>-0.91984987519577899</v>
      </c>
      <c r="S14">
        <v>-0.53323132894429803</v>
      </c>
      <c r="T14">
        <v>-1.49881561974693</v>
      </c>
    </row>
    <row r="15" spans="1:22" x14ac:dyDescent="0.25">
      <c r="A15" s="1" t="s">
        <v>188</v>
      </c>
      <c r="B15" s="1">
        <v>-376.50656686686199</v>
      </c>
      <c r="C15" s="1">
        <v>-364.81087040908801</v>
      </c>
      <c r="D15" s="1">
        <v>11.6956964577747</v>
      </c>
      <c r="E15" s="1">
        <v>-341.53986446352297</v>
      </c>
      <c r="F15" s="1">
        <v>-338.64024000155001</v>
      </c>
      <c r="G15" s="1">
        <v>2.8996244619726101</v>
      </c>
      <c r="H15" s="1">
        <v>-34.966702403339802</v>
      </c>
      <c r="I15" s="1">
        <v>-26.170630407537601</v>
      </c>
      <c r="J15" s="1">
        <v>8.7960719958021603</v>
      </c>
      <c r="K15" s="1">
        <v>-0.58469318392020297</v>
      </c>
      <c r="L15" s="1">
        <v>-1.78779034124089</v>
      </c>
      <c r="M15" s="1">
        <v>-0.28160827992273402</v>
      </c>
      <c r="N15" s="1">
        <v>-0.96297204229492195</v>
      </c>
      <c r="O15" s="1">
        <v>-0.29697761754572599</v>
      </c>
      <c r="P15" s="1">
        <v>-0.81760747364583297</v>
      </c>
      <c r="Q15">
        <v>-0.28169336402683798</v>
      </c>
      <c r="R15">
        <v>-0.96336255074171995</v>
      </c>
      <c r="S15">
        <v>-0.297799770797403</v>
      </c>
      <c r="T15">
        <v>-0.81965997427081205</v>
      </c>
    </row>
    <row r="16" spans="1:22" x14ac:dyDescent="0.25">
      <c r="A16" s="1" t="s">
        <v>189</v>
      </c>
      <c r="B16" s="1">
        <v>-367.55776950456197</v>
      </c>
      <c r="C16" s="1">
        <v>-357.24781028328698</v>
      </c>
      <c r="D16" s="1">
        <v>10.3099592212745</v>
      </c>
      <c r="E16" s="1">
        <v>-335.64999558226202</v>
      </c>
      <c r="F16" s="1">
        <v>-333.02066150546699</v>
      </c>
      <c r="G16" s="1">
        <v>2.6293340767951601</v>
      </c>
      <c r="H16" s="1">
        <v>-31.907773922299199</v>
      </c>
      <c r="I16" s="1">
        <v>-24.227148777819799</v>
      </c>
      <c r="J16" s="1">
        <v>7.6806251444793503</v>
      </c>
      <c r="K16" s="1">
        <v>-0.58422196172005103</v>
      </c>
      <c r="L16" s="1">
        <v>-1.7872230790220101</v>
      </c>
      <c r="M16" s="1">
        <v>-0.281659119142118</v>
      </c>
      <c r="N16" s="1">
        <v>-0.96304182481226497</v>
      </c>
      <c r="O16" s="1">
        <v>-0.29697894611523901</v>
      </c>
      <c r="P16" s="1">
        <v>-0.81761212308773901</v>
      </c>
      <c r="Q16">
        <v>-0.28171797406309401</v>
      </c>
      <c r="R16">
        <v>-0.963305039716014</v>
      </c>
      <c r="S16">
        <v>-0.29772632525915799</v>
      </c>
      <c r="T16">
        <v>-0.81946806933683303</v>
      </c>
    </row>
    <row r="17" spans="1:20" x14ac:dyDescent="0.25">
      <c r="A17" s="1" t="s">
        <v>25</v>
      </c>
      <c r="B17" s="1">
        <v>-401.74946770920099</v>
      </c>
      <c r="C17" s="1">
        <v>-386.40362537124599</v>
      </c>
      <c r="D17" s="1">
        <v>15.3458423379547</v>
      </c>
      <c r="E17" s="1">
        <v>-352.72863465411399</v>
      </c>
      <c r="F17" s="1">
        <v>-345.829836440355</v>
      </c>
      <c r="G17" s="1">
        <v>6.8987982137583099</v>
      </c>
      <c r="H17" s="1">
        <v>-49.020833055087202</v>
      </c>
      <c r="I17" s="1">
        <v>-40.5737889308908</v>
      </c>
      <c r="J17" s="1">
        <v>8.4470441241964593</v>
      </c>
      <c r="K17" s="1">
        <v>-0.376546781072088</v>
      </c>
      <c r="L17" s="1">
        <v>-1.16873022013641</v>
      </c>
      <c r="M17" s="1">
        <v>-0.28185997727065898</v>
      </c>
      <c r="N17" s="1">
        <v>-0.96337457271042903</v>
      </c>
      <c r="O17" s="1">
        <v>-8.6110468215601005E-2</v>
      </c>
      <c r="P17" s="1">
        <v>-0.19526093633299799</v>
      </c>
      <c r="Q17">
        <v>-0.28189574820345698</v>
      </c>
      <c r="R17">
        <v>-0.96353366558210796</v>
      </c>
      <c r="S17">
        <v>-8.6790335175490799E-2</v>
      </c>
      <c r="T17">
        <v>-0.19760351431847101</v>
      </c>
    </row>
    <row r="18" spans="1:20" x14ac:dyDescent="0.25">
      <c r="A18" s="1" t="s">
        <v>26</v>
      </c>
      <c r="B18" s="1">
        <v>-395.125906402162</v>
      </c>
      <c r="C18" s="1">
        <v>-380.96801162229099</v>
      </c>
      <c r="D18" s="1">
        <v>14.157894779870499</v>
      </c>
      <c r="E18" s="1">
        <v>-348.72253248884698</v>
      </c>
      <c r="F18" s="1">
        <v>-342.37599405721699</v>
      </c>
      <c r="G18" s="1">
        <v>6.3465384316307896</v>
      </c>
      <c r="H18" s="1">
        <v>-46.403373913314603</v>
      </c>
      <c r="I18" s="1">
        <v>-38.592017565074798</v>
      </c>
      <c r="J18" s="1">
        <v>7.8113563482397597</v>
      </c>
      <c r="K18" s="1">
        <v>-0.37607152553111101</v>
      </c>
      <c r="L18" s="1">
        <v>-1.1682804740292601</v>
      </c>
      <c r="M18" s="1">
        <v>-0.28185320494226201</v>
      </c>
      <c r="N18" s="1">
        <v>-0.96345328078982395</v>
      </c>
      <c r="O18" s="1">
        <v>-8.6110468215601005E-2</v>
      </c>
      <c r="P18" s="1">
        <v>-0.19526093633299799</v>
      </c>
      <c r="Q18">
        <v>-0.28188098550114399</v>
      </c>
      <c r="R18">
        <v>-0.96357344954773905</v>
      </c>
      <c r="S18">
        <v>-8.6732946908974901E-2</v>
      </c>
      <c r="T18">
        <v>-0.19746569641895001</v>
      </c>
    </row>
    <row r="19" spans="1:20" x14ac:dyDescent="0.25">
      <c r="A19" s="1" t="s">
        <v>190</v>
      </c>
      <c r="B19" s="1">
        <v>-427.07357605096001</v>
      </c>
      <c r="C19" s="1">
        <v>-406.65195207691801</v>
      </c>
      <c r="D19" s="1">
        <v>20.421623974042099</v>
      </c>
      <c r="E19" s="1">
        <v>-380.66432382091301</v>
      </c>
      <c r="F19" s="1">
        <v>-370.39938542502699</v>
      </c>
      <c r="G19" s="1">
        <v>10.2649383958861</v>
      </c>
      <c r="H19" s="1">
        <v>-46.409252230046697</v>
      </c>
      <c r="I19" s="1">
        <v>-36.252566651890703</v>
      </c>
      <c r="J19" s="1">
        <v>10.1566855781559</v>
      </c>
      <c r="K19" s="1">
        <v>-0.33953179654661603</v>
      </c>
      <c r="L19" s="1">
        <v>-1.12130154227178</v>
      </c>
      <c r="M19" s="1">
        <v>-0.28188364698261797</v>
      </c>
      <c r="N19" s="1">
        <v>-0.96340739375332296</v>
      </c>
      <c r="O19" s="1">
        <v>-4.9699198551621797E-2</v>
      </c>
      <c r="P19" s="1">
        <v>-0.14816675132033399</v>
      </c>
      <c r="Q19">
        <v>-0.28191254050159797</v>
      </c>
      <c r="R19">
        <v>-0.96353465365047897</v>
      </c>
      <c r="S19">
        <v>-5.0583583885374699E-2</v>
      </c>
      <c r="T19">
        <v>-0.15099468927117299</v>
      </c>
    </row>
    <row r="20" spans="1:20" x14ac:dyDescent="0.25">
      <c r="A20" s="1" t="s">
        <v>191</v>
      </c>
      <c r="B20" s="1">
        <v>-421.60415041760501</v>
      </c>
      <c r="C20" s="1">
        <v>-402.42812860303798</v>
      </c>
      <c r="D20" s="1">
        <v>19.176021814566699</v>
      </c>
      <c r="E20" s="1">
        <v>-376.70099897591598</v>
      </c>
      <c r="F20" s="1">
        <v>-367.170562119203</v>
      </c>
      <c r="G20" s="1">
        <v>9.5304368567134592</v>
      </c>
      <c r="H20" s="1">
        <v>-44.903151441688401</v>
      </c>
      <c r="I20" s="1">
        <v>-35.257566483835099</v>
      </c>
      <c r="J20" s="1">
        <v>9.6455849578532895</v>
      </c>
      <c r="K20" s="1">
        <v>-0.33925398579064803</v>
      </c>
      <c r="L20" s="1">
        <v>-1.1210519276189199</v>
      </c>
      <c r="M20" s="1">
        <v>-0.28187292444856998</v>
      </c>
      <c r="N20" s="1">
        <v>-0.96346433429369205</v>
      </c>
      <c r="O20" s="1">
        <v>-4.9699198551628597E-2</v>
      </c>
      <c r="P20" s="1">
        <v>-0.148166751320366</v>
      </c>
      <c r="Q20">
        <v>-0.28189618559173601</v>
      </c>
      <c r="R20">
        <v>-0.96356490081657797</v>
      </c>
      <c r="S20">
        <v>-5.0532546308832797E-2</v>
      </c>
      <c r="T20">
        <v>-0.15088338467919199</v>
      </c>
    </row>
    <row r="21" spans="1:20" x14ac:dyDescent="0.25">
      <c r="A21" s="1" t="s">
        <v>192</v>
      </c>
      <c r="B21" s="1">
        <v>-358.35602891815699</v>
      </c>
      <c r="C21" s="1">
        <v>-350.049729374008</v>
      </c>
      <c r="D21" s="1">
        <v>8.3062995441484695</v>
      </c>
      <c r="E21" s="1">
        <v>-314.16400251745398</v>
      </c>
      <c r="F21" s="1">
        <v>-312.15726894674901</v>
      </c>
      <c r="G21" s="1">
        <v>2.0067335707052401</v>
      </c>
      <c r="H21" s="1">
        <v>-44.192026400702801</v>
      </c>
      <c r="I21" s="1">
        <v>-37.8924604272596</v>
      </c>
      <c r="J21" s="1">
        <v>6.2995659734432303</v>
      </c>
      <c r="K21" s="1">
        <v>-0.52486732546909498</v>
      </c>
      <c r="L21" s="1">
        <v>-1.6156892903453499</v>
      </c>
      <c r="M21" s="1">
        <v>-0.28181080927303398</v>
      </c>
      <c r="N21" s="1">
        <v>-0.96326461685532705</v>
      </c>
      <c r="O21" s="1">
        <v>-0.234903473170641</v>
      </c>
      <c r="P21" s="1">
        <v>-0.64374586490912999</v>
      </c>
      <c r="Q21">
        <v>-0.28187459629531297</v>
      </c>
      <c r="R21">
        <v>-0.96355921977580905</v>
      </c>
      <c r="S21">
        <v>-0.23547477186514201</v>
      </c>
      <c r="T21">
        <v>-0.64521555389716401</v>
      </c>
    </row>
    <row r="22" spans="1:20" x14ac:dyDescent="0.25">
      <c r="A22" s="1" t="s">
        <v>193</v>
      </c>
      <c r="B22" s="1">
        <v>-364.45472606965399</v>
      </c>
      <c r="C22" s="1">
        <v>-356.31308956772</v>
      </c>
      <c r="D22" s="1">
        <v>8.1416365019348902</v>
      </c>
      <c r="E22" s="1">
        <v>-316.75816520951003</v>
      </c>
      <c r="F22" s="1">
        <v>-314.83287844775498</v>
      </c>
      <c r="G22" s="1">
        <v>1.9252867617545499</v>
      </c>
      <c r="H22" s="1">
        <v>-47.696560860144501</v>
      </c>
      <c r="I22" s="1">
        <v>-41.480211119964203</v>
      </c>
      <c r="J22" s="1">
        <v>6.2163497401803403</v>
      </c>
      <c r="K22" s="1">
        <v>-0.52525159869912996</v>
      </c>
      <c r="L22" s="1">
        <v>-1.61657580368055</v>
      </c>
      <c r="M22" s="1">
        <v>-0.28174113960889802</v>
      </c>
      <c r="N22" s="1">
        <v>-0.96315174386860603</v>
      </c>
      <c r="O22" s="1">
        <v>-0.23488731238091801</v>
      </c>
      <c r="P22" s="1">
        <v>-0.64388054841676401</v>
      </c>
      <c r="Q22">
        <v>-0.28180407730332002</v>
      </c>
      <c r="R22">
        <v>-0.96344053215829895</v>
      </c>
      <c r="S22">
        <v>-0.235457726153847</v>
      </c>
      <c r="T22">
        <v>-0.64532609090245097</v>
      </c>
    </row>
    <row r="23" spans="1:20" x14ac:dyDescent="0.25">
      <c r="A23" s="1" t="s">
        <v>194</v>
      </c>
      <c r="B23" s="1">
        <v>-344.186444059466</v>
      </c>
      <c r="C23" s="1">
        <v>-336.23179597997802</v>
      </c>
      <c r="D23" s="1">
        <v>7.9546480794875301</v>
      </c>
      <c r="E23" s="1">
        <v>-299.248198625219</v>
      </c>
      <c r="F23" s="1">
        <v>-297.31295657555</v>
      </c>
      <c r="G23" s="1">
        <v>1.9352420496693199</v>
      </c>
      <c r="H23" s="1">
        <v>-44.938245434246497</v>
      </c>
      <c r="I23" s="1">
        <v>-38.918839404428297</v>
      </c>
      <c r="J23" s="1">
        <v>6.0194060298182004</v>
      </c>
      <c r="K23" s="1">
        <v>-0.52415363063866505</v>
      </c>
      <c r="L23" s="1">
        <v>-1.6165887189447301</v>
      </c>
      <c r="M23" s="1">
        <v>-0.28164088603374299</v>
      </c>
      <c r="N23" s="1">
        <v>-0.96306251068792703</v>
      </c>
      <c r="O23" s="1">
        <v>-0.234860358872054</v>
      </c>
      <c r="P23" s="1">
        <v>-0.64406252260538499</v>
      </c>
      <c r="Q23">
        <v>-0.281716854994285</v>
      </c>
      <c r="R23">
        <v>-0.96340956607935202</v>
      </c>
      <c r="S23">
        <v>-0.235337812662444</v>
      </c>
      <c r="T23">
        <v>-0.64545471480070005</v>
      </c>
    </row>
    <row r="24" spans="1:20" x14ac:dyDescent="0.25">
      <c r="A24" s="1" t="s">
        <v>195</v>
      </c>
      <c r="B24" s="1">
        <v>-363.550570083396</v>
      </c>
      <c r="C24" s="1">
        <v>-355.363351600849</v>
      </c>
      <c r="D24" s="1">
        <v>8.1872184825475607</v>
      </c>
      <c r="E24" s="1">
        <v>-317.29798175984899</v>
      </c>
      <c r="F24" s="1">
        <v>-315.41392179597801</v>
      </c>
      <c r="G24" s="1">
        <v>1.88405996387075</v>
      </c>
      <c r="H24" s="1">
        <v>-46.2525883235474</v>
      </c>
      <c r="I24" s="1">
        <v>-39.949429804870597</v>
      </c>
      <c r="J24" s="1">
        <v>6.3031585186768</v>
      </c>
      <c r="K24" s="1">
        <v>-0.52488370922471395</v>
      </c>
      <c r="L24" s="1">
        <v>-1.61620936054841</v>
      </c>
      <c r="M24" s="1">
        <v>-0.28163943747737002</v>
      </c>
      <c r="N24" s="1">
        <v>-0.96305370754841302</v>
      </c>
      <c r="O24" s="1">
        <v>-0.23490045487060299</v>
      </c>
      <c r="P24" s="1">
        <v>-0.64388279178974495</v>
      </c>
      <c r="Q24">
        <v>-0.28170983773490899</v>
      </c>
      <c r="R24">
        <v>-0.96336578502606796</v>
      </c>
      <c r="S24">
        <v>-0.23547624603687201</v>
      </c>
      <c r="T24">
        <v>-0.64532526884168295</v>
      </c>
    </row>
    <row r="25" spans="1:20" x14ac:dyDescent="0.25">
      <c r="A25" s="1" t="s">
        <v>196</v>
      </c>
      <c r="B25" s="1">
        <v>-418.42130010501199</v>
      </c>
      <c r="C25" s="1">
        <v>-401.81223643458202</v>
      </c>
      <c r="D25" s="1">
        <v>16.6090636704294</v>
      </c>
      <c r="E25" s="1">
        <v>-373.82745727397401</v>
      </c>
      <c r="F25" s="1">
        <v>-369.10450677800702</v>
      </c>
      <c r="G25" s="1">
        <v>4.7229504959661801</v>
      </c>
      <c r="H25" s="1">
        <v>-44.593842831038003</v>
      </c>
      <c r="I25" s="1">
        <v>-32.707729656574799</v>
      </c>
      <c r="J25" s="1">
        <v>11.886113174463199</v>
      </c>
      <c r="K25" s="1">
        <v>-0.57506351999106398</v>
      </c>
      <c r="L25" s="1">
        <v>-1.77651110750519</v>
      </c>
      <c r="M25" s="1">
        <v>-0.281608302483212</v>
      </c>
      <c r="N25" s="1">
        <v>-0.96308843113277498</v>
      </c>
      <c r="O25" s="1">
        <v>-0.28521384476962403</v>
      </c>
      <c r="P25" s="1">
        <v>-0.80467915372908205</v>
      </c>
      <c r="Q25">
        <v>-0.28169058486391402</v>
      </c>
      <c r="R25">
        <v>-0.96346610700220603</v>
      </c>
      <c r="S25">
        <v>-0.28646163268719499</v>
      </c>
      <c r="T25">
        <v>-0.80749858835486998</v>
      </c>
    </row>
    <row r="26" spans="1:20" x14ac:dyDescent="0.25">
      <c r="A26" s="1" t="s">
        <v>197</v>
      </c>
      <c r="B26" s="1">
        <v>-403.55876281930102</v>
      </c>
      <c r="C26" s="1">
        <v>-389.24385734255799</v>
      </c>
      <c r="D26" s="1">
        <v>14.314905476743499</v>
      </c>
      <c r="E26" s="1">
        <v>-364.18923131739399</v>
      </c>
      <c r="F26" s="1">
        <v>-360.22351357294599</v>
      </c>
      <c r="G26" s="1">
        <v>3.9657177444474301</v>
      </c>
      <c r="H26" s="1">
        <v>-39.369531501907801</v>
      </c>
      <c r="I26" s="1">
        <v>-29.020343769611699</v>
      </c>
      <c r="J26" s="1">
        <v>10.349187732296</v>
      </c>
      <c r="K26" s="1">
        <v>-0.57422533443897195</v>
      </c>
      <c r="L26" s="1">
        <v>-1.77556650713888</v>
      </c>
      <c r="M26" s="1">
        <v>-0.28168411560566098</v>
      </c>
      <c r="N26" s="1">
        <v>-0.96322684409845505</v>
      </c>
      <c r="O26" s="1">
        <v>-0.28521325183533902</v>
      </c>
      <c r="P26" s="1">
        <v>-0.80467256947986898</v>
      </c>
      <c r="Q26">
        <v>-0.281743971182708</v>
      </c>
      <c r="R26">
        <v>-0.96349285420308095</v>
      </c>
      <c r="S26">
        <v>-0.28628584214672398</v>
      </c>
      <c r="T26">
        <v>-0.80721591037456497</v>
      </c>
    </row>
    <row r="27" spans="1:20" x14ac:dyDescent="0.25">
      <c r="A27" s="1" t="s">
        <v>198</v>
      </c>
      <c r="B27" s="1">
        <v>-345.13186561475402</v>
      </c>
      <c r="C27" s="1">
        <v>-332.82476459080601</v>
      </c>
      <c r="D27" s="1">
        <v>12.307101023947901</v>
      </c>
      <c r="E27" s="1">
        <v>-293.75315138174602</v>
      </c>
      <c r="F27" s="1">
        <v>-291.01754192384698</v>
      </c>
      <c r="G27" s="1">
        <v>2.7356094578988799</v>
      </c>
      <c r="H27" s="1">
        <v>-51.378714233007898</v>
      </c>
      <c r="I27" s="1">
        <v>-41.807222666958801</v>
      </c>
      <c r="J27" s="1">
        <v>9.5714915660490494</v>
      </c>
      <c r="K27" s="1">
        <v>-1.19503094471117</v>
      </c>
      <c r="L27" s="1">
        <v>-3.4035563338262702</v>
      </c>
      <c r="M27" s="1">
        <v>-0.28173559967617401</v>
      </c>
      <c r="N27" s="1">
        <v>-0.963010545203141</v>
      </c>
      <c r="O27" s="1">
        <v>-0.90446122467221401</v>
      </c>
      <c r="P27" s="1">
        <v>-2.42981079291929</v>
      </c>
      <c r="Q27">
        <v>-0.28183153101730102</v>
      </c>
      <c r="R27">
        <v>-0.96345198556920297</v>
      </c>
      <c r="S27">
        <v>-0.90535461893381997</v>
      </c>
      <c r="T27">
        <v>-2.4320256150509101</v>
      </c>
    </row>
    <row r="28" spans="1:20" x14ac:dyDescent="0.25">
      <c r="A28" s="1" t="s">
        <v>199</v>
      </c>
      <c r="B28" s="1">
        <v>-334.84971019073498</v>
      </c>
      <c r="C28" s="1">
        <v>-324.50042472695299</v>
      </c>
      <c r="D28" s="1">
        <v>10.3492854637812</v>
      </c>
      <c r="E28" s="1">
        <v>-295.95933335621601</v>
      </c>
      <c r="F28" s="1">
        <v>-293.70272968864299</v>
      </c>
      <c r="G28" s="1">
        <v>2.2566036675725201</v>
      </c>
      <c r="H28" s="1">
        <v>-38.890376834518896</v>
      </c>
      <c r="I28" s="1">
        <v>-30.797695038310199</v>
      </c>
      <c r="J28" s="1">
        <v>8.0926817962087405</v>
      </c>
      <c r="K28" s="1">
        <v>-1.1930981415353299</v>
      </c>
      <c r="L28" s="1">
        <v>-3.4002137803290902</v>
      </c>
      <c r="M28" s="1">
        <v>-0.28162860836732401</v>
      </c>
      <c r="N28" s="1">
        <v>-0.96290939795362196</v>
      </c>
      <c r="O28" s="1">
        <v>-0.90448550444007303</v>
      </c>
      <c r="P28" s="1">
        <v>-2.4294758508919099</v>
      </c>
      <c r="Q28">
        <v>-0.28171589091578902</v>
      </c>
      <c r="R28">
        <v>-0.96330652644558001</v>
      </c>
      <c r="S28">
        <v>-0.90521970751597902</v>
      </c>
      <c r="T28">
        <v>-2.4313395760587602</v>
      </c>
    </row>
    <row r="29" spans="1:20" x14ac:dyDescent="0.25">
      <c r="A29" s="1" t="s">
        <v>200</v>
      </c>
      <c r="B29" s="1">
        <v>-342.65055820711098</v>
      </c>
      <c r="C29" s="1">
        <v>-330.97174917319899</v>
      </c>
      <c r="D29" s="1">
        <v>11.678809033912099</v>
      </c>
      <c r="E29" s="1">
        <v>-292.85409153871899</v>
      </c>
      <c r="F29" s="1">
        <v>-290.23685139740599</v>
      </c>
      <c r="G29" s="1">
        <v>2.6172401413131499</v>
      </c>
      <c r="H29" s="1">
        <v>-49.796466668392199</v>
      </c>
      <c r="I29" s="1">
        <v>-40.7348977757933</v>
      </c>
      <c r="J29" s="1">
        <v>9.0615688925989506</v>
      </c>
      <c r="K29" s="1">
        <v>-1.19478253554769</v>
      </c>
      <c r="L29" s="1">
        <v>-3.4031007220155201</v>
      </c>
      <c r="M29" s="1">
        <v>-0.28172220337040299</v>
      </c>
      <c r="N29" s="1">
        <v>-0.96305866974006704</v>
      </c>
      <c r="O29" s="1">
        <v>-0.90442496798105398</v>
      </c>
      <c r="P29" s="1">
        <v>-2.42971094659221</v>
      </c>
      <c r="Q29">
        <v>-0.28179733682208102</v>
      </c>
      <c r="R29">
        <v>-0.96340416228951298</v>
      </c>
      <c r="S29">
        <v>-0.90528528040953105</v>
      </c>
      <c r="T29">
        <v>-2.4318813770005598</v>
      </c>
    </row>
    <row r="30" spans="1:20" x14ac:dyDescent="0.25">
      <c r="A30" s="1" t="s">
        <v>201</v>
      </c>
      <c r="B30" s="1">
        <v>-337.12313672955702</v>
      </c>
      <c r="C30" s="1">
        <v>-326.62891791826701</v>
      </c>
      <c r="D30" s="1">
        <v>10.4942188112898</v>
      </c>
      <c r="E30" s="1">
        <v>-297.090765126458</v>
      </c>
      <c r="F30" s="1">
        <v>-294.76511774462301</v>
      </c>
      <c r="G30" s="1">
        <v>2.32564738183512</v>
      </c>
      <c r="H30" s="1">
        <v>-40.032371603098603</v>
      </c>
      <c r="I30" s="1">
        <v>-31.863800173643899</v>
      </c>
      <c r="J30" s="1">
        <v>8.16857142945471</v>
      </c>
      <c r="K30" s="1">
        <v>-1.19335971569586</v>
      </c>
      <c r="L30" s="1">
        <v>-3.4004004413861799</v>
      </c>
      <c r="M30" s="1">
        <v>-0.28170221456392802</v>
      </c>
      <c r="N30" s="1">
        <v>-0.96300159556480303</v>
      </c>
      <c r="O30" s="1">
        <v>-0.90443555212568205</v>
      </c>
      <c r="P30" s="1">
        <v>-2.42937327184005</v>
      </c>
      <c r="Q30">
        <v>-0.281782445196263</v>
      </c>
      <c r="R30">
        <v>-0.96336799130957196</v>
      </c>
      <c r="S30">
        <v>-0.90519155199257595</v>
      </c>
      <c r="T30">
        <v>-2.4312818897099202</v>
      </c>
    </row>
    <row r="31" spans="1:20" x14ac:dyDescent="0.25">
      <c r="A31" s="1" t="s">
        <v>202</v>
      </c>
      <c r="B31" s="1">
        <v>-352.781956486257</v>
      </c>
      <c r="C31" s="1">
        <v>-340.51225792896099</v>
      </c>
      <c r="D31" s="1">
        <v>12.269698557295699</v>
      </c>
      <c r="E31" s="1">
        <v>-317.494300247154</v>
      </c>
      <c r="F31" s="1">
        <v>-314.55577621546701</v>
      </c>
      <c r="G31" s="1">
        <v>2.9385240316866099</v>
      </c>
      <c r="H31" s="1">
        <v>-35.2876562391031</v>
      </c>
      <c r="I31" s="1">
        <v>-25.956481713493901</v>
      </c>
      <c r="J31" s="1">
        <v>9.3311745256091694</v>
      </c>
      <c r="K31" s="1">
        <v>-0.74039176339621005</v>
      </c>
      <c r="L31" s="1">
        <v>-2.20702943233219</v>
      </c>
      <c r="M31" s="1">
        <v>-0.28160962457129701</v>
      </c>
      <c r="N31" s="1">
        <v>-0.96294997514338998</v>
      </c>
      <c r="O31" s="1">
        <v>-0.45266249898389699</v>
      </c>
      <c r="P31" s="1">
        <v>-1.2367587404351299</v>
      </c>
      <c r="Q31">
        <v>-0.28168019051061699</v>
      </c>
      <c r="R31">
        <v>-0.96328590660694402</v>
      </c>
      <c r="S31">
        <v>-0.453618281388042</v>
      </c>
      <c r="T31">
        <v>-1.23895051681597</v>
      </c>
    </row>
    <row r="32" spans="1:20" x14ac:dyDescent="0.25">
      <c r="A32" s="1" t="s">
        <v>203</v>
      </c>
      <c r="B32" s="1">
        <v>-344.88156738885101</v>
      </c>
      <c r="C32" s="1">
        <v>-333.99527969095601</v>
      </c>
      <c r="D32" s="1">
        <v>10.8862876978942</v>
      </c>
      <c r="E32" s="1">
        <v>-312.62742750104798</v>
      </c>
      <c r="F32" s="1">
        <v>-309.99305428817399</v>
      </c>
      <c r="G32" s="1">
        <v>2.6343732128731698</v>
      </c>
      <c r="H32" s="1">
        <v>-32.254139887802999</v>
      </c>
      <c r="I32" s="1">
        <v>-24.0022254027819</v>
      </c>
      <c r="J32" s="1">
        <v>8.2519144850210893</v>
      </c>
      <c r="K32" s="1">
        <v>-0.73992260747618099</v>
      </c>
      <c r="L32" s="1">
        <v>-2.2064831926756598</v>
      </c>
      <c r="M32" s="1">
        <v>-0.28164867555675599</v>
      </c>
      <c r="N32" s="1">
        <v>-0.96299861522389896</v>
      </c>
      <c r="O32" s="1">
        <v>-0.45267406921359798</v>
      </c>
      <c r="P32" s="1">
        <v>-1.23679948876227</v>
      </c>
      <c r="Q32">
        <v>-0.281696752967457</v>
      </c>
      <c r="R32">
        <v>-0.96321894251274898</v>
      </c>
      <c r="S32">
        <v>-0.45355165279305099</v>
      </c>
      <c r="T32">
        <v>-1.2387964882879601</v>
      </c>
    </row>
    <row r="33" spans="1:20" x14ac:dyDescent="0.25">
      <c r="A33" s="1" t="s">
        <v>204</v>
      </c>
      <c r="B33" s="1">
        <v>-406.20351863146601</v>
      </c>
      <c r="C33" s="1">
        <v>-390.57857340921902</v>
      </c>
      <c r="D33" s="1">
        <v>15.624945222246801</v>
      </c>
      <c r="E33" s="1">
        <v>-364.71887125752301</v>
      </c>
      <c r="F33" s="1">
        <v>-360.47043033456998</v>
      </c>
      <c r="G33" s="1">
        <v>4.2484409229529101</v>
      </c>
      <c r="H33" s="1">
        <v>-41.484647373942501</v>
      </c>
      <c r="I33" s="1">
        <v>-30.108143074648599</v>
      </c>
      <c r="J33" s="1">
        <v>11.376504299293901</v>
      </c>
      <c r="K33" s="1">
        <v>-0.82122075887306101</v>
      </c>
      <c r="L33" s="1">
        <v>-2.4674499481434098</v>
      </c>
      <c r="M33" s="1">
        <v>-0.28161743510523402</v>
      </c>
      <c r="N33" s="1">
        <v>-0.96309194340990301</v>
      </c>
      <c r="O33" s="1">
        <v>-0.53179589700987095</v>
      </c>
      <c r="P33" s="1">
        <v>-1.4963647659594801</v>
      </c>
      <c r="Q33">
        <v>-0.28170431464357898</v>
      </c>
      <c r="R33">
        <v>-0.96348982310559805</v>
      </c>
      <c r="S33">
        <v>-0.53296873115892796</v>
      </c>
      <c r="T33">
        <v>-1.49904025361922</v>
      </c>
    </row>
    <row r="34" spans="1:20" x14ac:dyDescent="0.25">
      <c r="A34" s="1" t="s">
        <v>205</v>
      </c>
      <c r="B34" s="1">
        <v>-392.74275184985498</v>
      </c>
      <c r="C34" s="1">
        <v>-378.81554871746403</v>
      </c>
      <c r="D34" s="1">
        <v>13.927203132391901</v>
      </c>
      <c r="E34" s="1">
        <v>-356.40572907385001</v>
      </c>
      <c r="F34" s="1">
        <v>-352.69343460192499</v>
      </c>
      <c r="G34" s="1">
        <v>3.71229447192544</v>
      </c>
      <c r="H34" s="1">
        <v>-36.337022776005099</v>
      </c>
      <c r="I34" s="1">
        <v>-26.122114115538501</v>
      </c>
      <c r="J34" s="1">
        <v>10.2149086604665</v>
      </c>
      <c r="K34" s="1">
        <v>-0.82022981559826202</v>
      </c>
      <c r="L34" s="1">
        <v>-2.4665468926494101</v>
      </c>
      <c r="M34" s="1">
        <v>-0.28165963238293301</v>
      </c>
      <c r="N34" s="1">
        <v>-0.96314307556561896</v>
      </c>
      <c r="O34" s="1">
        <v>-0.53177966030358204</v>
      </c>
      <c r="P34" s="1">
        <v>-1.4963543008592901</v>
      </c>
      <c r="Q34">
        <v>-0.28172371402665902</v>
      </c>
      <c r="R34">
        <v>-0.963426796669276</v>
      </c>
      <c r="S34">
        <v>-0.53286859016775201</v>
      </c>
      <c r="T34">
        <v>-1.49880822093167</v>
      </c>
    </row>
    <row r="35" spans="1:20" x14ac:dyDescent="0.25">
      <c r="A35" s="1" t="s">
        <v>206</v>
      </c>
      <c r="B35" s="1">
        <v>-382.719854554959</v>
      </c>
      <c r="C35" s="1">
        <v>-369.16888589072698</v>
      </c>
      <c r="D35" s="1">
        <v>13.5509686642317</v>
      </c>
      <c r="E35" s="1">
        <v>-345.826910128284</v>
      </c>
      <c r="F35" s="1">
        <v>-342.37100655870898</v>
      </c>
      <c r="G35" s="1">
        <v>3.4559035695745299</v>
      </c>
      <c r="H35" s="1">
        <v>-36.892944426674603</v>
      </c>
      <c r="I35" s="1">
        <v>-26.797879332017299</v>
      </c>
      <c r="J35" s="1">
        <v>10.095065094657199</v>
      </c>
      <c r="K35" s="1">
        <v>-0.64053318815247395</v>
      </c>
      <c r="L35" s="1">
        <v>-1.88003041779334</v>
      </c>
      <c r="M35" s="1">
        <v>-0.33715039575634198</v>
      </c>
      <c r="N35" s="1">
        <v>-1.0540623385355501</v>
      </c>
      <c r="O35" s="1">
        <v>-0.29711800770482499</v>
      </c>
      <c r="P35" s="1">
        <v>-0.81818108546076196</v>
      </c>
      <c r="Q35">
        <v>-0.33732400226880999</v>
      </c>
      <c r="R35">
        <v>-1.0547343763633299</v>
      </c>
      <c r="S35">
        <v>-0.29798926726715802</v>
      </c>
      <c r="T35">
        <v>-0.82030918825955801</v>
      </c>
    </row>
    <row r="36" spans="1:20" x14ac:dyDescent="0.25">
      <c r="A36" s="1" t="s">
        <v>207</v>
      </c>
      <c r="B36" s="1">
        <v>-376.22692384477898</v>
      </c>
      <c r="C36" s="1">
        <v>-363.70684532868302</v>
      </c>
      <c r="D36" s="1">
        <v>12.520078516095801</v>
      </c>
      <c r="E36" s="1">
        <v>-341.89941371595899</v>
      </c>
      <c r="F36" s="1">
        <v>-338.74392831466702</v>
      </c>
      <c r="G36" s="1">
        <v>3.1554854012918199</v>
      </c>
      <c r="H36" s="1">
        <v>-34.327510128820499</v>
      </c>
      <c r="I36" s="1">
        <v>-24.962917014016501</v>
      </c>
      <c r="J36" s="1">
        <v>9.3645931148040003</v>
      </c>
      <c r="K36" s="1">
        <v>-0.63987739951345401</v>
      </c>
      <c r="L36" s="1">
        <v>-1.8793146461838499</v>
      </c>
      <c r="M36" s="1">
        <v>-0.336980110006806</v>
      </c>
      <c r="N36" s="1">
        <v>-1.05382214780289</v>
      </c>
      <c r="O36" s="1">
        <v>-0.29712104071179102</v>
      </c>
      <c r="P36" s="1">
        <v>-0.81819409087375905</v>
      </c>
      <c r="Q36">
        <v>-0.33715017481825899</v>
      </c>
      <c r="R36">
        <v>-1.0544594317889799</v>
      </c>
      <c r="S36">
        <v>-0.29792011874676</v>
      </c>
      <c r="T36">
        <v>-0.82015444869003795</v>
      </c>
    </row>
    <row r="37" spans="1:20" x14ac:dyDescent="0.25">
      <c r="A37" s="1" t="s">
        <v>27</v>
      </c>
      <c r="B37" s="1">
        <v>-406.71875228314099</v>
      </c>
      <c r="C37" s="1">
        <v>-388.86049452999299</v>
      </c>
      <c r="D37" s="1">
        <v>17.858257753147701</v>
      </c>
      <c r="E37" s="1">
        <v>-357.33365536846901</v>
      </c>
      <c r="F37" s="1">
        <v>-349.17291647631498</v>
      </c>
      <c r="G37" s="1">
        <v>8.1607388921541606</v>
      </c>
      <c r="H37" s="1">
        <v>-49.385096914671401</v>
      </c>
      <c r="I37" s="1">
        <v>-39.687578053677903</v>
      </c>
      <c r="J37" s="1">
        <v>9.6975188609935294</v>
      </c>
      <c r="K37" s="1">
        <v>-0.432425327361662</v>
      </c>
      <c r="L37" s="1">
        <v>-1.2622588994607999</v>
      </c>
      <c r="M37" s="1">
        <v>-0.33769482000058398</v>
      </c>
      <c r="N37" s="1">
        <v>-1.05680821483855</v>
      </c>
      <c r="O37" s="1">
        <v>-8.6110468215538499E-2</v>
      </c>
      <c r="P37" s="1">
        <v>-0.19526093633302999</v>
      </c>
      <c r="Q37">
        <v>-0.337775014372796</v>
      </c>
      <c r="R37">
        <v>-1.0571068475580201</v>
      </c>
      <c r="S37">
        <v>-8.6897099161275401E-2</v>
      </c>
      <c r="T37">
        <v>-0.19778906765365201</v>
      </c>
    </row>
    <row r="38" spans="1:20" x14ac:dyDescent="0.25">
      <c r="A38" s="1" t="s">
        <v>28</v>
      </c>
      <c r="B38" s="1">
        <v>-401.34967336432402</v>
      </c>
      <c r="C38" s="1">
        <v>-386.29048860682701</v>
      </c>
      <c r="D38" s="1">
        <v>15.059184757496499</v>
      </c>
      <c r="E38" s="1">
        <v>-365.34562663894098</v>
      </c>
      <c r="F38" s="1">
        <v>-358.83790362915801</v>
      </c>
      <c r="G38" s="1">
        <v>6.5077230097833896</v>
      </c>
      <c r="H38" s="1">
        <v>-36.004046725382501</v>
      </c>
      <c r="I38" s="1">
        <v>-27.4525849776694</v>
      </c>
      <c r="J38" s="1">
        <v>8.55146174771318</v>
      </c>
      <c r="K38" s="1">
        <v>-0.43073357758690001</v>
      </c>
      <c r="L38" s="1">
        <v>-1.25992714527618</v>
      </c>
      <c r="M38" s="1">
        <v>-0.338053355779108</v>
      </c>
      <c r="N38" s="1">
        <v>-1.0575227472551001</v>
      </c>
      <c r="O38" s="1">
        <v>-8.6110468215216701E-2</v>
      </c>
      <c r="P38" s="1">
        <v>-0.19526093633247299</v>
      </c>
      <c r="Q38">
        <v>-0.33808250076499002</v>
      </c>
      <c r="R38">
        <v>-1.0576587901514201</v>
      </c>
      <c r="S38">
        <v>-8.6779722524236505E-2</v>
      </c>
      <c r="T38">
        <v>-0.197683573458002</v>
      </c>
    </row>
    <row r="39" spans="1:20" x14ac:dyDescent="0.25">
      <c r="A39" s="1" t="s">
        <v>29</v>
      </c>
      <c r="B39" s="1">
        <v>-397.34411441636399</v>
      </c>
      <c r="C39" s="1">
        <v>-382.13480590489502</v>
      </c>
      <c r="D39" s="1">
        <v>15.2093085114687</v>
      </c>
      <c r="E39" s="1">
        <v>-360.98077659619503</v>
      </c>
      <c r="F39" s="1">
        <v>-354.28630034634699</v>
      </c>
      <c r="G39" s="1">
        <v>6.6944762498480701</v>
      </c>
      <c r="H39" s="1">
        <v>-36.363337820168503</v>
      </c>
      <c r="I39" s="1">
        <v>-27.848505558547799</v>
      </c>
      <c r="J39" s="1">
        <v>8.5148322616206293</v>
      </c>
      <c r="K39" s="1">
        <v>-0.43048699892644399</v>
      </c>
      <c r="L39" s="1">
        <v>-1.2596746311351801</v>
      </c>
      <c r="M39" s="1">
        <v>-0.33776333785304002</v>
      </c>
      <c r="N39" s="1">
        <v>-1.0571768256504599</v>
      </c>
      <c r="O39" s="1">
        <v>-8.6110468215216701E-2</v>
      </c>
      <c r="P39" s="1">
        <v>-0.19526093633247299</v>
      </c>
      <c r="Q39">
        <v>-0.33779555372322101</v>
      </c>
      <c r="R39">
        <v>-1.0573289643935699</v>
      </c>
      <c r="S39">
        <v>-8.6780904540059406E-2</v>
      </c>
      <c r="T39">
        <v>-0.19764927327856199</v>
      </c>
    </row>
    <row r="40" spans="1:20" x14ac:dyDescent="0.25">
      <c r="A40" s="1" t="s">
        <v>30</v>
      </c>
      <c r="B40" s="1">
        <v>-411.90226034185702</v>
      </c>
      <c r="C40" s="1">
        <v>-394.589579722172</v>
      </c>
      <c r="D40" s="1">
        <v>17.3126806196851</v>
      </c>
      <c r="E40" s="1">
        <v>-362.48289060047603</v>
      </c>
      <c r="F40" s="1">
        <v>-354.66099920084002</v>
      </c>
      <c r="G40" s="1">
        <v>7.8218913996361099</v>
      </c>
      <c r="H40" s="1">
        <v>-49.419369741380798</v>
      </c>
      <c r="I40" s="1">
        <v>-39.928580521331803</v>
      </c>
      <c r="J40" s="1">
        <v>9.49078922004907</v>
      </c>
      <c r="K40" s="1">
        <v>-0.432706007182043</v>
      </c>
      <c r="L40" s="1">
        <v>-1.2626490847944201</v>
      </c>
      <c r="M40" s="1">
        <v>-0.33794697525728101</v>
      </c>
      <c r="N40" s="1">
        <v>-1.0572138709100301</v>
      </c>
      <c r="O40" s="1">
        <v>-8.6110468215216701E-2</v>
      </c>
      <c r="P40" s="1">
        <v>-0.19526093633247299</v>
      </c>
      <c r="Q40">
        <v>-0.338031630923805</v>
      </c>
      <c r="R40">
        <v>-1.05752188899638</v>
      </c>
      <c r="S40">
        <v>-8.6866335271622602E-2</v>
      </c>
      <c r="T40">
        <v>-0.197727245730207</v>
      </c>
    </row>
    <row r="41" spans="1:20" x14ac:dyDescent="0.25">
      <c r="A41" s="1" t="s">
        <v>208</v>
      </c>
      <c r="B41" s="1">
        <v>-430.22251861929101</v>
      </c>
      <c r="C41" s="1">
        <v>-405.96859256073702</v>
      </c>
      <c r="D41" s="1">
        <v>24.253926058553201</v>
      </c>
      <c r="E41" s="1">
        <v>-385.493878533604</v>
      </c>
      <c r="F41" s="1">
        <v>-372.86558833972401</v>
      </c>
      <c r="G41" s="1">
        <v>12.6282901938803</v>
      </c>
      <c r="H41" s="1">
        <v>-44.728640085686401</v>
      </c>
      <c r="I41" s="1">
        <v>-33.103004221013499</v>
      </c>
      <c r="J41" s="1">
        <v>11.6256358646728</v>
      </c>
      <c r="K41" s="1">
        <v>-0.394980804829971</v>
      </c>
      <c r="L41" s="1">
        <v>-1.21435475627571</v>
      </c>
      <c r="M41" s="1">
        <v>-0.33766761853830302</v>
      </c>
      <c r="N41" s="1">
        <v>-1.0567657557585</v>
      </c>
      <c r="O41" s="1">
        <v>-4.96991985516229E-2</v>
      </c>
      <c r="P41" s="1">
        <v>-0.14816675132033699</v>
      </c>
      <c r="Q41">
        <v>-0.33773591942977799</v>
      </c>
      <c r="R41">
        <v>-1.05701683835481</v>
      </c>
      <c r="S41">
        <v>-5.0704361330534603E-2</v>
      </c>
      <c r="T41">
        <v>-0.15127017529349199</v>
      </c>
    </row>
    <row r="42" spans="1:20" x14ac:dyDescent="0.25">
      <c r="A42" s="1" t="s">
        <v>209</v>
      </c>
      <c r="B42" s="1">
        <v>-431.38845868094398</v>
      </c>
      <c r="C42" s="1">
        <v>-411.53185973415299</v>
      </c>
      <c r="D42" s="1">
        <v>19.856598946791699</v>
      </c>
      <c r="E42" s="1">
        <v>-396.11688589838502</v>
      </c>
      <c r="F42" s="1">
        <v>-386.36519367073799</v>
      </c>
      <c r="G42" s="1">
        <v>9.7516922276467</v>
      </c>
      <c r="H42" s="1">
        <v>-35.271572782559304</v>
      </c>
      <c r="I42" s="1">
        <v>-25.166666063414301</v>
      </c>
      <c r="J42" s="1">
        <v>10.104906719144999</v>
      </c>
      <c r="K42" s="1">
        <v>-0.39419676420226302</v>
      </c>
      <c r="L42" s="1">
        <v>-1.2129823832222499</v>
      </c>
      <c r="M42" s="1">
        <v>-0.33814626140898302</v>
      </c>
      <c r="N42" s="1">
        <v>-1.0577327054143799</v>
      </c>
      <c r="O42" s="1">
        <v>-4.9699198551592799E-2</v>
      </c>
      <c r="P42" s="1">
        <v>-0.148166751320287</v>
      </c>
      <c r="Q42">
        <v>-0.33817353327261901</v>
      </c>
      <c r="R42">
        <v>-1.05786294667199</v>
      </c>
      <c r="S42">
        <v>-5.0497445066635303E-2</v>
      </c>
      <c r="T42">
        <v>-0.15105974686172299</v>
      </c>
    </row>
    <row r="43" spans="1:20" x14ac:dyDescent="0.25">
      <c r="A43" s="1" t="s">
        <v>210</v>
      </c>
      <c r="B43" s="1">
        <v>-426.88674074679301</v>
      </c>
      <c r="C43" s="1">
        <v>-406.58862623735399</v>
      </c>
      <c r="D43" s="1">
        <v>20.298114509438602</v>
      </c>
      <c r="E43" s="1">
        <v>-390.91398616449499</v>
      </c>
      <c r="F43" s="1">
        <v>-380.93869649260398</v>
      </c>
      <c r="G43" s="1">
        <v>9.9752896718912201</v>
      </c>
      <c r="H43" s="1">
        <v>-35.972754582298002</v>
      </c>
      <c r="I43" s="1">
        <v>-25.649929744750601</v>
      </c>
      <c r="J43" s="1">
        <v>10.3228248375473</v>
      </c>
      <c r="K43" s="1">
        <v>-0.39399301708734902</v>
      </c>
      <c r="L43" s="1">
        <v>-1.2127897032158199</v>
      </c>
      <c r="M43" s="1">
        <v>-0.33784904585484599</v>
      </c>
      <c r="N43" s="1">
        <v>-1.0573664278405599</v>
      </c>
      <c r="O43" s="1">
        <v>-4.9699198551645701E-2</v>
      </c>
      <c r="P43" s="1">
        <v>-0.14816675132040799</v>
      </c>
      <c r="Q43">
        <v>-0.33787804461625098</v>
      </c>
      <c r="R43">
        <v>-1.0575075084364201</v>
      </c>
      <c r="S43">
        <v>-5.0541552865820301E-2</v>
      </c>
      <c r="T43">
        <v>-0.15108607344305</v>
      </c>
    </row>
    <row r="44" spans="1:20" x14ac:dyDescent="0.25">
      <c r="A44" s="1" t="s">
        <v>211</v>
      </c>
      <c r="B44" s="1">
        <v>-433.56910095630298</v>
      </c>
      <c r="C44" s="1">
        <v>-410.273840137771</v>
      </c>
      <c r="D44" s="1">
        <v>23.2952608185321</v>
      </c>
      <c r="E44" s="1">
        <v>-389.50683689917901</v>
      </c>
      <c r="F44" s="1">
        <v>-377.488204314565</v>
      </c>
      <c r="G44" s="1">
        <v>12.018632584614</v>
      </c>
      <c r="H44" s="1">
        <v>-44.062264057123997</v>
      </c>
      <c r="I44" s="1">
        <v>-32.785635823205901</v>
      </c>
      <c r="J44" s="1">
        <v>11.276628233918</v>
      </c>
      <c r="K44" s="1">
        <v>-0.39504046229141199</v>
      </c>
      <c r="L44" s="1">
        <v>-1.2145215209259399</v>
      </c>
      <c r="M44" s="1">
        <v>-0.33785225008915998</v>
      </c>
      <c r="N44" s="1">
        <v>-1.05706135551104</v>
      </c>
      <c r="O44" s="1">
        <v>-4.9699198551630602E-2</v>
      </c>
      <c r="P44" s="1">
        <v>-0.148166751320365</v>
      </c>
      <c r="Q44">
        <v>-0.33792456289926398</v>
      </c>
      <c r="R44">
        <v>-1.0573249540710901</v>
      </c>
      <c r="S44">
        <v>-5.0662742907774297E-2</v>
      </c>
      <c r="T44">
        <v>-0.151162335866008</v>
      </c>
    </row>
    <row r="45" spans="1:20" x14ac:dyDescent="0.25">
      <c r="A45" s="1" t="s">
        <v>212</v>
      </c>
      <c r="B45" s="1">
        <v>-377.25293825754602</v>
      </c>
      <c r="C45" s="1">
        <v>-365.59293779770798</v>
      </c>
      <c r="D45" s="1">
        <v>11.6600004598384</v>
      </c>
      <c r="E45" s="1">
        <v>-311.75508576233301</v>
      </c>
      <c r="F45" s="1">
        <v>-308.88320927884001</v>
      </c>
      <c r="G45" s="1">
        <v>2.8718764834925001</v>
      </c>
      <c r="H45" s="1">
        <v>-65.497852495213294</v>
      </c>
      <c r="I45" s="1">
        <v>-56.709728518867401</v>
      </c>
      <c r="J45" s="1">
        <v>8.7881239763459398</v>
      </c>
      <c r="K45" s="1">
        <v>-0.585701351515304</v>
      </c>
      <c r="L45" s="1">
        <v>-1.71722660222916</v>
      </c>
      <c r="M45" s="1">
        <v>-0.337111626539775</v>
      </c>
      <c r="N45" s="1">
        <v>-1.0541910620998001</v>
      </c>
      <c r="O45" s="1">
        <v>-0.23712490746908799</v>
      </c>
      <c r="P45" s="1">
        <v>-0.64955354656144504</v>
      </c>
      <c r="Q45">
        <v>-0.33727978327417302</v>
      </c>
      <c r="R45">
        <v>-1.0548424050373499</v>
      </c>
      <c r="S45">
        <v>-0.23782378237350599</v>
      </c>
      <c r="T45">
        <v>-0.65138239116395102</v>
      </c>
    </row>
    <row r="46" spans="1:20" x14ac:dyDescent="0.25">
      <c r="A46" s="1" t="s">
        <v>213</v>
      </c>
      <c r="B46" s="1">
        <v>-374.11096274052198</v>
      </c>
      <c r="C46" s="1">
        <v>-363.099154362251</v>
      </c>
      <c r="D46" s="1">
        <v>11.0118083782714</v>
      </c>
      <c r="E46" s="1">
        <v>-312.80997316426499</v>
      </c>
      <c r="F46" s="1">
        <v>-310.04488223551601</v>
      </c>
      <c r="G46" s="1">
        <v>2.7650909287487901</v>
      </c>
      <c r="H46" s="1">
        <v>-61.300989576257798</v>
      </c>
      <c r="I46" s="1">
        <v>-53.0542721267351</v>
      </c>
      <c r="J46" s="1">
        <v>8.2467174495226203</v>
      </c>
      <c r="K46" s="1">
        <v>-0.58515624303163605</v>
      </c>
      <c r="L46" s="1">
        <v>-1.7162123865308301</v>
      </c>
      <c r="M46" s="1">
        <v>-0.33717571974766403</v>
      </c>
      <c r="N46" s="1">
        <v>-1.05420741688054</v>
      </c>
      <c r="O46" s="1">
        <v>-0.23714892675646601</v>
      </c>
      <c r="P46" s="1">
        <v>-0.64948825555088996</v>
      </c>
      <c r="Q46">
        <v>-0.33732928063060402</v>
      </c>
      <c r="R46">
        <v>-1.0548205240006701</v>
      </c>
      <c r="S46">
        <v>-0.23780605600251301</v>
      </c>
      <c r="T46">
        <v>-0.65120546665089596</v>
      </c>
    </row>
    <row r="47" spans="1:20" x14ac:dyDescent="0.25">
      <c r="A47" s="1" t="s">
        <v>214</v>
      </c>
      <c r="B47" s="1">
        <v>-379.49511493528797</v>
      </c>
      <c r="C47" s="1">
        <v>-367.852704724452</v>
      </c>
      <c r="D47" s="1">
        <v>11.642410210836101</v>
      </c>
      <c r="E47" s="1">
        <v>-313.76343658968301</v>
      </c>
      <c r="F47" s="1">
        <v>-310.90250480657102</v>
      </c>
      <c r="G47" s="1">
        <v>2.8609317831123602</v>
      </c>
      <c r="H47" s="1">
        <v>-65.731678345605104</v>
      </c>
      <c r="I47" s="1">
        <v>-56.950199917881299</v>
      </c>
      <c r="J47" s="1">
        <v>8.7814784277237798</v>
      </c>
      <c r="K47" s="1">
        <v>-0.58612308675253699</v>
      </c>
      <c r="L47" s="1">
        <v>-1.71736889872609</v>
      </c>
      <c r="M47" s="1">
        <v>-0.337362739308388</v>
      </c>
      <c r="N47" s="1">
        <v>-1.0544265049683399</v>
      </c>
      <c r="O47" s="1">
        <v>-0.23719406831583401</v>
      </c>
      <c r="P47" s="1">
        <v>-0.64947280225926995</v>
      </c>
      <c r="Q47">
        <v>-0.33752880662925799</v>
      </c>
      <c r="R47">
        <v>-1.05507959568567</v>
      </c>
      <c r="S47">
        <v>-0.237885507503345</v>
      </c>
      <c r="T47">
        <v>-0.65130689305509204</v>
      </c>
    </row>
    <row r="48" spans="1:20" x14ac:dyDescent="0.25">
      <c r="A48" s="1" t="s">
        <v>215</v>
      </c>
      <c r="B48" s="1">
        <v>-375.36077026101901</v>
      </c>
      <c r="C48" s="1">
        <v>-364.456213036701</v>
      </c>
      <c r="D48" s="1">
        <v>10.9045572243179</v>
      </c>
      <c r="E48" s="1">
        <v>-313.07985012808098</v>
      </c>
      <c r="F48" s="1">
        <v>-310.41878532141902</v>
      </c>
      <c r="G48" s="1">
        <v>2.66106480666221</v>
      </c>
      <c r="H48" s="1">
        <v>-62.280920132938199</v>
      </c>
      <c r="I48" s="1">
        <v>-54.037427715282497</v>
      </c>
      <c r="J48" s="1">
        <v>8.2434924176557001</v>
      </c>
      <c r="K48" s="1">
        <v>-0.58525021826516799</v>
      </c>
      <c r="L48" s="1">
        <v>-1.71643056312923</v>
      </c>
      <c r="M48" s="1">
        <v>-0.33713602327122699</v>
      </c>
      <c r="N48" s="1">
        <v>-1.0542129860267999</v>
      </c>
      <c r="O48" s="1">
        <v>-0.237147418543981</v>
      </c>
      <c r="P48" s="1">
        <v>-0.64946280713527804</v>
      </c>
      <c r="Q48">
        <v>-0.33729610496059398</v>
      </c>
      <c r="R48">
        <v>-1.0548400477889499</v>
      </c>
      <c r="S48">
        <v>-0.23779896159306399</v>
      </c>
      <c r="T48">
        <v>-0.65116390062892204</v>
      </c>
    </row>
    <row r="49" spans="1:20" x14ac:dyDescent="0.25">
      <c r="A49" s="1" t="s">
        <v>216</v>
      </c>
      <c r="B49" s="1">
        <v>-373.674639816325</v>
      </c>
      <c r="C49" s="1">
        <v>-362.58902727838102</v>
      </c>
      <c r="D49" s="1">
        <v>11.0856125379443</v>
      </c>
      <c r="E49" s="1">
        <v>-309.894195163424</v>
      </c>
      <c r="F49" s="1">
        <v>-307.26759190459398</v>
      </c>
      <c r="G49" s="1">
        <v>2.6266032588308401</v>
      </c>
      <c r="H49" s="1">
        <v>-63.7804446529004</v>
      </c>
      <c r="I49" s="1">
        <v>-55.321435373786898</v>
      </c>
      <c r="J49" s="1">
        <v>8.4590092791135092</v>
      </c>
      <c r="K49" s="1">
        <v>-0.58553293759467595</v>
      </c>
      <c r="L49" s="1">
        <v>-1.7167548479322801</v>
      </c>
      <c r="M49" s="1">
        <v>-0.33714117019607898</v>
      </c>
      <c r="N49" s="1">
        <v>-1.0542712186099901</v>
      </c>
      <c r="O49" s="1">
        <v>-0.237180508034154</v>
      </c>
      <c r="P49" s="1">
        <v>-0.64940220361812995</v>
      </c>
      <c r="Q49">
        <v>-0.33730853204417999</v>
      </c>
      <c r="R49">
        <v>-1.0549258436345501</v>
      </c>
      <c r="S49">
        <v>-0.23783817516591199</v>
      </c>
      <c r="T49">
        <v>-0.65114441563638303</v>
      </c>
    </row>
    <row r="50" spans="1:20" x14ac:dyDescent="0.25">
      <c r="A50" s="1" t="s">
        <v>217</v>
      </c>
      <c r="B50" s="1">
        <v>-371.12307613682702</v>
      </c>
      <c r="C50" s="1">
        <v>-360.006659447088</v>
      </c>
      <c r="D50" s="1">
        <v>11.1164166897388</v>
      </c>
      <c r="E50" s="1">
        <v>-307.075749560529</v>
      </c>
      <c r="F50" s="1">
        <v>-304.37830432879201</v>
      </c>
      <c r="G50" s="1">
        <v>2.6974452317375399</v>
      </c>
      <c r="H50" s="1">
        <v>-64.047326576297195</v>
      </c>
      <c r="I50" s="1">
        <v>-55.6283551182959</v>
      </c>
      <c r="J50" s="1">
        <v>8.4189714580012893</v>
      </c>
      <c r="K50" s="1">
        <v>-0.58541476909292001</v>
      </c>
      <c r="L50" s="1">
        <v>-1.7167931601316599</v>
      </c>
      <c r="M50" s="1">
        <v>-0.33709412809195</v>
      </c>
      <c r="N50" s="1">
        <v>-1.05409691108082</v>
      </c>
      <c r="O50" s="1">
        <v>-0.23717671388936601</v>
      </c>
      <c r="P50" s="1">
        <v>-0.649445841152961</v>
      </c>
      <c r="Q50">
        <v>-0.33725556232389697</v>
      </c>
      <c r="R50">
        <v>-1.05475343487258</v>
      </c>
      <c r="S50">
        <v>-0.23783323085432201</v>
      </c>
      <c r="T50">
        <v>-0.65117798258995196</v>
      </c>
    </row>
    <row r="51" spans="1:20" x14ac:dyDescent="0.25">
      <c r="A51" s="1" t="s">
        <v>218</v>
      </c>
      <c r="B51" s="1">
        <v>-429.61366337523202</v>
      </c>
      <c r="C51" s="1">
        <v>-409.94314484889298</v>
      </c>
      <c r="D51" s="1">
        <v>19.670518526338402</v>
      </c>
      <c r="E51" s="1">
        <v>-375.53164532841799</v>
      </c>
      <c r="F51" s="1">
        <v>-369.82192126078201</v>
      </c>
      <c r="G51" s="1">
        <v>5.7097240676361203</v>
      </c>
      <c r="H51" s="1">
        <v>-54.082018046813303</v>
      </c>
      <c r="I51" s="1">
        <v>-40.1212235881111</v>
      </c>
      <c r="J51" s="1">
        <v>13.9607944587022</v>
      </c>
      <c r="K51" s="1">
        <v>-0.63236324074508699</v>
      </c>
      <c r="L51" s="1">
        <v>-1.8695832098287599</v>
      </c>
      <c r="M51" s="1">
        <v>-0.33743543262729297</v>
      </c>
      <c r="N51" s="1">
        <v>-1.0545055862392001</v>
      </c>
      <c r="O51" s="1">
        <v>-0.28520775799044601</v>
      </c>
      <c r="P51" s="1">
        <v>-0.80419892374864299</v>
      </c>
      <c r="Q51">
        <v>-0.33760711438483898</v>
      </c>
      <c r="R51">
        <v>-1.0551599148192801</v>
      </c>
      <c r="S51">
        <v>-0.28660498481497099</v>
      </c>
      <c r="T51">
        <v>-0.80729307162760899</v>
      </c>
    </row>
    <row r="52" spans="1:20" x14ac:dyDescent="0.25">
      <c r="A52" s="1" t="s">
        <v>219</v>
      </c>
      <c r="B52" s="1">
        <v>-422.11241780240999</v>
      </c>
      <c r="C52" s="1">
        <v>-403.655537384176</v>
      </c>
      <c r="D52" s="1">
        <v>18.456880418233901</v>
      </c>
      <c r="E52" s="1">
        <v>-373.22492562258702</v>
      </c>
      <c r="F52" s="1">
        <v>-367.98840096568102</v>
      </c>
      <c r="G52" s="1">
        <v>5.2365246569061599</v>
      </c>
      <c r="H52" s="1">
        <v>-48.887492179822303</v>
      </c>
      <c r="I52" s="1">
        <v>-35.667136418494501</v>
      </c>
      <c r="J52" s="1">
        <v>13.220355761327699</v>
      </c>
      <c r="K52" s="1">
        <v>-0.63109640416759805</v>
      </c>
      <c r="L52" s="1">
        <v>-1.86820720072431</v>
      </c>
      <c r="M52" s="1">
        <v>-0.33712205834237302</v>
      </c>
      <c r="N52" s="1">
        <v>-1.0540727013286399</v>
      </c>
      <c r="O52" s="1">
        <v>-0.28522604157308801</v>
      </c>
      <c r="P52" s="1">
        <v>-0.80426254382137297</v>
      </c>
      <c r="Q52">
        <v>-0.33728348656308998</v>
      </c>
      <c r="R52">
        <v>-1.05470200375041</v>
      </c>
      <c r="S52">
        <v>-0.28655304803387899</v>
      </c>
      <c r="T52">
        <v>-0.80718017359338901</v>
      </c>
    </row>
    <row r="53" spans="1:20" x14ac:dyDescent="0.25">
      <c r="A53" s="1" t="s">
        <v>220</v>
      </c>
      <c r="B53" s="1">
        <v>-367.84065651793298</v>
      </c>
      <c r="C53" s="1">
        <v>-348.51300087218999</v>
      </c>
      <c r="D53" s="1">
        <v>19.327655645742901</v>
      </c>
      <c r="E53" s="1">
        <v>-286.32994787923599</v>
      </c>
      <c r="F53" s="1">
        <v>-282.35347427230499</v>
      </c>
      <c r="G53" s="1">
        <v>3.9764736069310098</v>
      </c>
      <c r="H53" s="1">
        <v>-81.510708638696201</v>
      </c>
      <c r="I53" s="1">
        <v>-66.159526599884302</v>
      </c>
      <c r="J53" s="1">
        <v>15.351182038811899</v>
      </c>
      <c r="K53" s="1">
        <v>-1.2561895662349301</v>
      </c>
      <c r="L53" s="1">
        <v>-3.5013797872505701</v>
      </c>
      <c r="M53" s="1">
        <v>-0.33717459046040399</v>
      </c>
      <c r="N53" s="1">
        <v>-1.05410718954706</v>
      </c>
      <c r="O53" s="1">
        <v>-0.90507863837894398</v>
      </c>
      <c r="P53" s="1">
        <v>-2.4301631500520502</v>
      </c>
      <c r="Q53">
        <v>-0.33741221148322598</v>
      </c>
      <c r="R53">
        <v>-1.0550842885909799</v>
      </c>
      <c r="S53">
        <v>-0.90642379087780101</v>
      </c>
      <c r="T53">
        <v>-2.4334502331206802</v>
      </c>
    </row>
    <row r="54" spans="1:20" x14ac:dyDescent="0.25">
      <c r="A54" s="1" t="s">
        <v>221</v>
      </c>
      <c r="B54" s="1">
        <v>-352.20089708477099</v>
      </c>
      <c r="C54" s="1">
        <v>-338.21149586039297</v>
      </c>
      <c r="D54" s="1">
        <v>13.9894012243773</v>
      </c>
      <c r="E54" s="1">
        <v>-299.59488812765102</v>
      </c>
      <c r="F54" s="1">
        <v>-296.65940688277101</v>
      </c>
      <c r="G54" s="1">
        <v>2.9354812448796599</v>
      </c>
      <c r="H54" s="1">
        <v>-52.606008957119897</v>
      </c>
      <c r="I54" s="1">
        <v>-41.552088977622297</v>
      </c>
      <c r="J54" s="1">
        <v>11.0539199794976</v>
      </c>
      <c r="K54" s="1">
        <v>-1.2515438534530601</v>
      </c>
      <c r="L54" s="1">
        <v>-3.4952602912486501</v>
      </c>
      <c r="M54" s="1">
        <v>-0.33726406949730803</v>
      </c>
      <c r="N54" s="1">
        <v>-1.0547143431942301</v>
      </c>
      <c r="O54" s="1">
        <v>-0.90491766523071404</v>
      </c>
      <c r="P54" s="1">
        <v>-2.4298714989027101</v>
      </c>
      <c r="Q54">
        <v>-0.33737384349989102</v>
      </c>
      <c r="R54">
        <v>-1.0552062666830799</v>
      </c>
      <c r="S54">
        <v>-0.90590709147473902</v>
      </c>
      <c r="T54">
        <v>-2.43249059035195</v>
      </c>
    </row>
    <row r="55" spans="1:20" x14ac:dyDescent="0.25">
      <c r="A55" s="1" t="s">
        <v>222</v>
      </c>
      <c r="B55" s="1">
        <v>-349.117231301201</v>
      </c>
      <c r="C55" s="1">
        <v>-335.13319999030199</v>
      </c>
      <c r="D55" s="1">
        <v>13.984031310899001</v>
      </c>
      <c r="E55" s="1">
        <v>-301.625549689357</v>
      </c>
      <c r="F55" s="1">
        <v>-298.55880287931598</v>
      </c>
      <c r="G55" s="1">
        <v>3.0667468100409101</v>
      </c>
      <c r="H55" s="1">
        <v>-47.491681611843902</v>
      </c>
      <c r="I55" s="1">
        <v>-36.574397110985799</v>
      </c>
      <c r="J55" s="1">
        <v>10.9172845008581</v>
      </c>
      <c r="K55" s="1">
        <v>-1.2509354905485399</v>
      </c>
      <c r="L55" s="1">
        <v>-3.4934082530888602</v>
      </c>
      <c r="M55" s="1">
        <v>-0.33708448192574098</v>
      </c>
      <c r="N55" s="1">
        <v>-1.0542763840268901</v>
      </c>
      <c r="O55" s="1">
        <v>-0.90508516210323897</v>
      </c>
      <c r="P55" s="1">
        <v>-2.4298090918472601</v>
      </c>
      <c r="Q55">
        <v>-0.33724826443325401</v>
      </c>
      <c r="R55">
        <v>-1.0549273774700001</v>
      </c>
      <c r="S55">
        <v>-0.90603393860568104</v>
      </c>
      <c r="T55">
        <v>-2.43220371287918</v>
      </c>
    </row>
    <row r="56" spans="1:20" x14ac:dyDescent="0.25">
      <c r="A56" s="1" t="s">
        <v>223</v>
      </c>
      <c r="B56" s="1">
        <v>-357.19953322707801</v>
      </c>
      <c r="C56" s="1">
        <v>-340.170480837323</v>
      </c>
      <c r="D56" s="1">
        <v>17.029052389754298</v>
      </c>
      <c r="E56" s="1">
        <v>-285.87247747745198</v>
      </c>
      <c r="F56" s="1">
        <v>-282.47277124410601</v>
      </c>
      <c r="G56" s="1">
        <v>3.39970623334619</v>
      </c>
      <c r="H56" s="1">
        <v>-71.327055749625004</v>
      </c>
      <c r="I56" s="1">
        <v>-57.6977095932168</v>
      </c>
      <c r="J56" s="1">
        <v>13.629346156408101</v>
      </c>
      <c r="K56" s="1">
        <v>-1.25457575031568</v>
      </c>
      <c r="L56" s="1">
        <v>-3.49924465387332</v>
      </c>
      <c r="M56" s="1">
        <v>-0.33713465019420802</v>
      </c>
      <c r="N56" s="1">
        <v>-1.0540954490176599</v>
      </c>
      <c r="O56" s="1">
        <v>-0.90516085926060796</v>
      </c>
      <c r="P56" s="1">
        <v>-2.43026240867521</v>
      </c>
      <c r="Q56">
        <v>-0.33735931306108002</v>
      </c>
      <c r="R56">
        <v>-1.0549914328635801</v>
      </c>
      <c r="S56">
        <v>-0.90633481056798804</v>
      </c>
      <c r="T56">
        <v>-2.4331589537290799</v>
      </c>
    </row>
    <row r="57" spans="1:20" x14ac:dyDescent="0.25">
      <c r="A57" s="1" t="s">
        <v>224</v>
      </c>
      <c r="B57" s="1">
        <v>-362.28521652961399</v>
      </c>
      <c r="C57" s="1">
        <v>-346.71904951053602</v>
      </c>
      <c r="D57" s="1">
        <v>15.5661670190776</v>
      </c>
      <c r="E57" s="1">
        <v>-320.19814950742398</v>
      </c>
      <c r="F57" s="1">
        <v>-316.68025900463198</v>
      </c>
      <c r="G57" s="1">
        <v>3.5178905027929002</v>
      </c>
      <c r="H57" s="1">
        <v>-42.087067022189402</v>
      </c>
      <c r="I57" s="1">
        <v>-30.038790505904601</v>
      </c>
      <c r="J57" s="1">
        <v>12.0482765162847</v>
      </c>
      <c r="K57" s="1">
        <v>-0.79684939078374295</v>
      </c>
      <c r="L57" s="1">
        <v>-2.29955221810342</v>
      </c>
      <c r="M57" s="1">
        <v>-0.33710430472187602</v>
      </c>
      <c r="N57" s="1">
        <v>-1.0540344695682899</v>
      </c>
      <c r="O57" s="1">
        <v>-0.45261940642620102</v>
      </c>
      <c r="P57" s="1">
        <v>-1.2366133131461301</v>
      </c>
      <c r="Q57">
        <v>-0.33726213576331998</v>
      </c>
      <c r="R57">
        <v>-1.05465581097109</v>
      </c>
      <c r="S57">
        <v>-0.45380082961212997</v>
      </c>
      <c r="T57">
        <v>-1.2392416630486101</v>
      </c>
    </row>
    <row r="58" spans="1:20" x14ac:dyDescent="0.25">
      <c r="A58" s="1" t="s">
        <v>225</v>
      </c>
      <c r="B58" s="1">
        <v>-355.17152235514499</v>
      </c>
      <c r="C58" s="1">
        <v>-341.06699185275301</v>
      </c>
      <c r="D58" s="1">
        <v>14.1045305023924</v>
      </c>
      <c r="E58" s="1">
        <v>-316.98347901324598</v>
      </c>
      <c r="F58" s="1">
        <v>-313.76685512116097</v>
      </c>
      <c r="G58" s="1">
        <v>3.21662389208426</v>
      </c>
      <c r="H58" s="1">
        <v>-38.188043341899601</v>
      </c>
      <c r="I58" s="1">
        <v>-27.300136731591401</v>
      </c>
      <c r="J58" s="1">
        <v>10.8879066103081</v>
      </c>
      <c r="K58" s="1">
        <v>-0.79597109777095898</v>
      </c>
      <c r="L58" s="1">
        <v>-2.2985714014147698</v>
      </c>
      <c r="M58" s="1">
        <v>-0.33696006179110799</v>
      </c>
      <c r="N58" s="1">
        <v>-1.0537845961178101</v>
      </c>
      <c r="O58" s="1">
        <v>-0.45262339104134802</v>
      </c>
      <c r="P58" s="1">
        <v>-1.2366293946964699</v>
      </c>
      <c r="Q58">
        <v>-0.33711288212253798</v>
      </c>
      <c r="R58">
        <v>-1.05437607777025</v>
      </c>
      <c r="S58">
        <v>-0.45367953736373501</v>
      </c>
      <c r="T58">
        <v>-1.2389759304278001</v>
      </c>
    </row>
    <row r="59" spans="1:20" x14ac:dyDescent="0.25">
      <c r="A59" s="1" t="s">
        <v>226</v>
      </c>
      <c r="B59" s="1">
        <v>-417.88387996180199</v>
      </c>
      <c r="C59" s="1">
        <v>-398.85643361083902</v>
      </c>
      <c r="D59" s="1">
        <v>19.027446350962901</v>
      </c>
      <c r="E59" s="1">
        <v>-364.83225418178603</v>
      </c>
      <c r="F59" s="1">
        <v>-359.65043109501198</v>
      </c>
      <c r="G59" s="1">
        <v>5.1818230867741502</v>
      </c>
      <c r="H59" s="1">
        <v>-53.051625780016003</v>
      </c>
      <c r="I59" s="1">
        <v>-39.206002515827201</v>
      </c>
      <c r="J59" s="1">
        <v>13.845623264188699</v>
      </c>
      <c r="K59" s="1">
        <v>-0.87895927215890901</v>
      </c>
      <c r="L59" s="1">
        <v>-2.5610696499253698</v>
      </c>
      <c r="M59" s="1">
        <v>-0.337377879850706</v>
      </c>
      <c r="N59" s="1">
        <v>-1.05442619049756</v>
      </c>
      <c r="O59" s="1">
        <v>-0.531983003420055</v>
      </c>
      <c r="P59" s="1">
        <v>-1.49603555397924</v>
      </c>
      <c r="Q59">
        <v>-0.33756135643554902</v>
      </c>
      <c r="R59">
        <v>-1.0551309540616101</v>
      </c>
      <c r="S59">
        <v>-0.53333890928515304</v>
      </c>
      <c r="T59">
        <v>-1.4990649266198599</v>
      </c>
    </row>
    <row r="60" spans="1:20" x14ac:dyDescent="0.25">
      <c r="A60" s="1" t="s">
        <v>227</v>
      </c>
      <c r="B60" s="1">
        <v>-409.52897072241302</v>
      </c>
      <c r="C60" s="1">
        <v>-391.91770131322602</v>
      </c>
      <c r="D60" s="1">
        <v>17.6112694091869</v>
      </c>
      <c r="E60" s="1">
        <v>-362.68144055471703</v>
      </c>
      <c r="F60" s="1">
        <v>-357.98263877179397</v>
      </c>
      <c r="G60" s="1">
        <v>4.6988017829234598</v>
      </c>
      <c r="H60" s="1">
        <v>-46.847530167695403</v>
      </c>
      <c r="I60" s="1">
        <v>-33.935062541431897</v>
      </c>
      <c r="J60" s="1">
        <v>12.912467626263499</v>
      </c>
      <c r="K60" s="1">
        <v>-0.87760511390076201</v>
      </c>
      <c r="L60" s="1">
        <v>-2.5595388798090801</v>
      </c>
      <c r="M60" s="1">
        <v>-0.33711968379524498</v>
      </c>
      <c r="N60" s="1">
        <v>-1.0540928102920799</v>
      </c>
      <c r="O60" s="1">
        <v>-0.53199728004183899</v>
      </c>
      <c r="P60" s="1">
        <v>-1.4960909401434801</v>
      </c>
      <c r="Q60">
        <v>-0.33729233048903801</v>
      </c>
      <c r="R60">
        <v>-1.05475947865006</v>
      </c>
      <c r="S60">
        <v>-0.53326896509573196</v>
      </c>
      <c r="T60">
        <v>-1.49889803852438</v>
      </c>
    </row>
    <row r="61" spans="1:20" x14ac:dyDescent="0.25">
      <c r="A61" s="1" t="s">
        <v>228</v>
      </c>
      <c r="B61" s="1">
        <v>-373.93122905298998</v>
      </c>
      <c r="C61" s="1">
        <v>-361.74476779911902</v>
      </c>
      <c r="D61" s="1">
        <v>12.186461253871601</v>
      </c>
      <c r="E61" s="1">
        <v>-338.17091800558001</v>
      </c>
      <c r="F61" s="1">
        <v>-335.17863326782401</v>
      </c>
      <c r="G61" s="1">
        <v>2.99228473775598</v>
      </c>
      <c r="H61" s="1">
        <v>-35.760311047410802</v>
      </c>
      <c r="I61" s="1">
        <v>-26.566134531295202</v>
      </c>
      <c r="J61" s="1">
        <v>9.1941765161156201</v>
      </c>
      <c r="K61" s="1">
        <v>-0.62537247865423895</v>
      </c>
      <c r="L61" s="1">
        <v>-1.92404624698044</v>
      </c>
      <c r="M61" s="1">
        <v>-0.32218461128395498</v>
      </c>
      <c r="N61" s="1">
        <v>-1.0990393910912399</v>
      </c>
      <c r="O61" s="1">
        <v>-0.296974863384948</v>
      </c>
      <c r="P61" s="1">
        <v>-0.81759947859521398</v>
      </c>
      <c r="Q61">
        <v>-0.32228231697644399</v>
      </c>
      <c r="R61">
        <v>-1.09946912194046</v>
      </c>
      <c r="S61">
        <v>-0.29782605374293503</v>
      </c>
      <c r="T61">
        <v>-0.81972272810602698</v>
      </c>
    </row>
    <row r="62" spans="1:20" x14ac:dyDescent="0.25">
      <c r="A62" s="1" t="s">
        <v>229</v>
      </c>
      <c r="B62" s="1">
        <v>-359.012175830091</v>
      </c>
      <c r="C62" s="1">
        <v>-347.75415445669802</v>
      </c>
      <c r="D62" s="1">
        <v>11.2580213733922</v>
      </c>
      <c r="E62" s="1">
        <v>-325.63545908091299</v>
      </c>
      <c r="F62" s="1">
        <v>-322.771485848802</v>
      </c>
      <c r="G62" s="1">
        <v>2.8639732321110101</v>
      </c>
      <c r="H62" s="1">
        <v>-33.376716749177803</v>
      </c>
      <c r="I62" s="1">
        <v>-24.9826686078965</v>
      </c>
      <c r="J62" s="1">
        <v>8.3940481412812495</v>
      </c>
      <c r="K62" s="1">
        <v>-0.62517821211288205</v>
      </c>
      <c r="L62" s="1">
        <v>-1.92373343476995</v>
      </c>
      <c r="M62" s="1">
        <v>-0.32236914160964297</v>
      </c>
      <c r="N62" s="1">
        <v>-1.0992174055713799</v>
      </c>
      <c r="O62" s="1">
        <v>-0.29698109550105001</v>
      </c>
      <c r="P62" s="1">
        <v>-0.817631485918348</v>
      </c>
      <c r="Q62">
        <v>-0.32244525524333301</v>
      </c>
      <c r="R62">
        <v>-1.0995654513352999</v>
      </c>
      <c r="S62">
        <v>-0.29776847542104801</v>
      </c>
      <c r="T62">
        <v>-0.81961707024991404</v>
      </c>
    </row>
    <row r="63" spans="1:20" x14ac:dyDescent="0.25">
      <c r="A63" s="1" t="s">
        <v>230</v>
      </c>
      <c r="B63" s="1">
        <v>-364.79111919382001</v>
      </c>
      <c r="C63" s="1">
        <v>-353.93040086453402</v>
      </c>
      <c r="D63" s="1">
        <v>10.8607183292852</v>
      </c>
      <c r="E63" s="1">
        <v>-331.82158627162499</v>
      </c>
      <c r="F63" s="1">
        <v>-329.10926406951199</v>
      </c>
      <c r="G63" s="1">
        <v>2.7123222021137399</v>
      </c>
      <c r="H63" s="1">
        <v>-32.969532922194297</v>
      </c>
      <c r="I63" s="1">
        <v>-24.821136795022799</v>
      </c>
      <c r="J63" s="1">
        <v>8.1483961271715195</v>
      </c>
      <c r="K63" s="1">
        <v>-0.62495571357780699</v>
      </c>
      <c r="L63" s="1">
        <v>-1.92354351647712</v>
      </c>
      <c r="M63" s="1">
        <v>-0.32222455840742498</v>
      </c>
      <c r="N63" s="1">
        <v>-1.09912643082159</v>
      </c>
      <c r="O63" s="1">
        <v>-0.29697818804325898</v>
      </c>
      <c r="P63" s="1">
        <v>-0.81761262260789502</v>
      </c>
      <c r="Q63">
        <v>-0.32229531070338302</v>
      </c>
      <c r="R63">
        <v>-1.0994301902552099</v>
      </c>
      <c r="S63">
        <v>-0.29775870287462203</v>
      </c>
      <c r="T63">
        <v>-0.81956115579817801</v>
      </c>
    </row>
    <row r="64" spans="1:20" x14ac:dyDescent="0.25">
      <c r="A64" s="1" t="s">
        <v>31</v>
      </c>
      <c r="B64" s="1">
        <v>-398.61765166346902</v>
      </c>
      <c r="C64" s="1">
        <v>-382.74149607581899</v>
      </c>
      <c r="D64" s="1">
        <v>15.8761555876498</v>
      </c>
      <c r="E64" s="1">
        <v>-348.52129497559503</v>
      </c>
      <c r="F64" s="1">
        <v>-341.39736773526101</v>
      </c>
      <c r="G64" s="1">
        <v>7.1239272403339404</v>
      </c>
      <c r="H64" s="1">
        <v>-50.096356687873701</v>
      </c>
      <c r="I64" s="1">
        <v>-41.344128340557802</v>
      </c>
      <c r="J64" s="1">
        <v>8.7522283473159401</v>
      </c>
      <c r="K64" s="1">
        <v>-0.41728175938619</v>
      </c>
      <c r="L64" s="1">
        <v>-1.3050172304281999</v>
      </c>
      <c r="M64" s="1">
        <v>-0.32243500758712501</v>
      </c>
      <c r="N64" s="1">
        <v>-1.0994118857393</v>
      </c>
      <c r="O64" s="1">
        <v>-8.6110468215316704E-2</v>
      </c>
      <c r="P64" s="1">
        <v>-0.19526093633268299</v>
      </c>
      <c r="Q64">
        <v>-0.322476626607755</v>
      </c>
      <c r="R64">
        <v>-1.0995875466990599</v>
      </c>
      <c r="S64">
        <v>-8.6817452236441994E-2</v>
      </c>
      <c r="T64">
        <v>-0.19767021959676601</v>
      </c>
    </row>
    <row r="65" spans="1:20" x14ac:dyDescent="0.25">
      <c r="A65" s="1" t="s">
        <v>32</v>
      </c>
      <c r="B65" s="1">
        <v>-383.29074299310702</v>
      </c>
      <c r="C65" s="1">
        <v>-367.83380095300902</v>
      </c>
      <c r="D65" s="1">
        <v>15.4569420400979</v>
      </c>
      <c r="E65" s="1">
        <v>-335.01093306021198</v>
      </c>
      <c r="F65" s="1">
        <v>-328.062263542891</v>
      </c>
      <c r="G65" s="1">
        <v>6.94866951732108</v>
      </c>
      <c r="H65" s="1">
        <v>-48.279809932894302</v>
      </c>
      <c r="I65" s="1">
        <v>-39.771537410117503</v>
      </c>
      <c r="J65" s="1">
        <v>8.5082725227768297</v>
      </c>
      <c r="K65" s="1">
        <v>-0.41696039886647002</v>
      </c>
      <c r="L65" s="1">
        <v>-1.3048407281452801</v>
      </c>
      <c r="M65" s="1">
        <v>-0.322414839524436</v>
      </c>
      <c r="N65" s="1">
        <v>-1.09962607702302</v>
      </c>
      <c r="O65" s="1">
        <v>-8.6110468215220101E-2</v>
      </c>
      <c r="P65" s="1">
        <v>-0.19526093633247699</v>
      </c>
      <c r="Q65">
        <v>-0.32244807795984298</v>
      </c>
      <c r="R65">
        <v>-1.09977347438727</v>
      </c>
      <c r="S65">
        <v>-8.6796310225283793E-2</v>
      </c>
      <c r="T65">
        <v>-0.197635087934738</v>
      </c>
    </row>
    <row r="66" spans="1:20" x14ac:dyDescent="0.25">
      <c r="A66" s="1" t="s">
        <v>33</v>
      </c>
      <c r="B66" s="1">
        <v>-391.08560580087197</v>
      </c>
      <c r="C66" s="1">
        <v>-376.38405860701698</v>
      </c>
      <c r="D66" s="1">
        <v>14.7015471938556</v>
      </c>
      <c r="E66" s="1">
        <v>-343.62062877046702</v>
      </c>
      <c r="F66" s="1">
        <v>-337.04129609802402</v>
      </c>
      <c r="G66" s="1">
        <v>6.5793326724429004</v>
      </c>
      <c r="H66" s="1">
        <v>-47.464977030404803</v>
      </c>
      <c r="I66" s="1">
        <v>-39.342762508992003</v>
      </c>
      <c r="J66" s="1">
        <v>8.1222145214127508</v>
      </c>
      <c r="K66" s="1">
        <v>-0.416772504374394</v>
      </c>
      <c r="L66" s="1">
        <v>-1.3045204593222399</v>
      </c>
      <c r="M66" s="1">
        <v>-0.32239643164835102</v>
      </c>
      <c r="N66" s="1">
        <v>-1.09944667500312</v>
      </c>
      <c r="O66" s="1">
        <v>-8.6110468215316704E-2</v>
      </c>
      <c r="P66" s="1">
        <v>-0.19526093633268299</v>
      </c>
      <c r="Q66">
        <v>-0.32242973816418402</v>
      </c>
      <c r="R66">
        <v>-1.0995827781527501</v>
      </c>
      <c r="S66">
        <v>-8.6758953384609497E-2</v>
      </c>
      <c r="T66">
        <v>-0.19753662920297699</v>
      </c>
    </row>
    <row r="67" spans="1:20" x14ac:dyDescent="0.25">
      <c r="A67" s="1" t="s">
        <v>231</v>
      </c>
      <c r="B67" s="1">
        <v>-423.07162910228698</v>
      </c>
      <c r="C67" s="1">
        <v>-402.15237424512901</v>
      </c>
      <c r="D67" s="1">
        <v>20.919254857158101</v>
      </c>
      <c r="E67" s="1">
        <v>-376.00574568310901</v>
      </c>
      <c r="F67" s="1">
        <v>-365.51700727314</v>
      </c>
      <c r="G67" s="1">
        <v>10.488738409969001</v>
      </c>
      <c r="H67" s="1">
        <v>-47.065883419178299</v>
      </c>
      <c r="I67" s="1">
        <v>-36.6353669719892</v>
      </c>
      <c r="J67" s="1">
        <v>10.430516447189</v>
      </c>
      <c r="K67" s="1">
        <v>-0.38018668804026701</v>
      </c>
      <c r="L67" s="1">
        <v>-1.2575001495156199</v>
      </c>
      <c r="M67" s="1">
        <v>-0.322455814640489</v>
      </c>
      <c r="N67" s="1">
        <v>-1.09943862725618</v>
      </c>
      <c r="O67" s="1">
        <v>-4.9699198551638998E-2</v>
      </c>
      <c r="P67" s="1">
        <v>-0.148166751320391</v>
      </c>
      <c r="Q67">
        <v>-0.322488912665714</v>
      </c>
      <c r="R67">
        <v>-1.0995774709049</v>
      </c>
      <c r="S67">
        <v>-5.0609031663383097E-2</v>
      </c>
      <c r="T67">
        <v>-0.15105774989092599</v>
      </c>
    </row>
    <row r="68" spans="1:20" x14ac:dyDescent="0.25">
      <c r="A68" s="1" t="s">
        <v>232</v>
      </c>
      <c r="B68" s="1">
        <v>-407.61570896468203</v>
      </c>
      <c r="C68" s="1">
        <v>-387.23523447296702</v>
      </c>
      <c r="D68" s="1">
        <v>20.380474491715098</v>
      </c>
      <c r="E68" s="1">
        <v>-361.87501659305701</v>
      </c>
      <c r="F68" s="1">
        <v>-351.68206569814799</v>
      </c>
      <c r="G68" s="1">
        <v>10.1929508949087</v>
      </c>
      <c r="H68" s="1">
        <v>-45.740692371625101</v>
      </c>
      <c r="I68" s="1">
        <v>-35.553168774818701</v>
      </c>
      <c r="J68" s="1">
        <v>10.187523596806299</v>
      </c>
      <c r="K68" s="1">
        <v>-0.37986922316264499</v>
      </c>
      <c r="L68" s="1">
        <v>-1.25730016334645</v>
      </c>
      <c r="M68" s="1">
        <v>-0.32235923329368799</v>
      </c>
      <c r="N68" s="1">
        <v>-1.09952249609786</v>
      </c>
      <c r="O68" s="1">
        <v>-4.9699198551636098E-2</v>
      </c>
      <c r="P68" s="1">
        <v>-0.14816675132036</v>
      </c>
      <c r="Q68">
        <v>-0.32238624516159498</v>
      </c>
      <c r="R68">
        <v>-1.0996434368743</v>
      </c>
      <c r="S68">
        <v>-5.0582533831743999E-2</v>
      </c>
      <c r="T68">
        <v>-0.151015685676026</v>
      </c>
    </row>
    <row r="69" spans="1:20" x14ac:dyDescent="0.25">
      <c r="A69" s="1" t="s">
        <v>233</v>
      </c>
      <c r="B69" s="1">
        <v>-416.64389373475399</v>
      </c>
      <c r="C69" s="1">
        <v>-397.08237110716499</v>
      </c>
      <c r="D69" s="1">
        <v>19.561522627588602</v>
      </c>
      <c r="E69" s="1">
        <v>-371.33542884373799</v>
      </c>
      <c r="F69" s="1">
        <v>-361.63511361663802</v>
      </c>
      <c r="G69" s="1">
        <v>9.7003152270997397</v>
      </c>
      <c r="H69" s="1">
        <v>-45.308464891015802</v>
      </c>
      <c r="I69" s="1">
        <v>-35.447257490526901</v>
      </c>
      <c r="J69" s="1">
        <v>9.8612074004888903</v>
      </c>
      <c r="K69" s="1">
        <v>-0.379863703538383</v>
      </c>
      <c r="L69" s="1">
        <v>-1.2571922496474499</v>
      </c>
      <c r="M69" s="1">
        <v>-0.32244097882243899</v>
      </c>
      <c r="N69" s="1">
        <v>-1.09949194397793</v>
      </c>
      <c r="O69" s="1">
        <v>-4.9699198551608197E-2</v>
      </c>
      <c r="P69" s="1">
        <v>-0.148166751320297</v>
      </c>
      <c r="Q69">
        <v>-0.322467667538054</v>
      </c>
      <c r="R69">
        <v>-1.0996016213392099</v>
      </c>
      <c r="S69">
        <v>-5.0550954146922102E-2</v>
      </c>
      <c r="T69">
        <v>-0.15093456466997399</v>
      </c>
    </row>
    <row r="70" spans="1:20" x14ac:dyDescent="0.25">
      <c r="A70" s="1" t="s">
        <v>234</v>
      </c>
      <c r="B70" s="1">
        <v>-353.78056290106002</v>
      </c>
      <c r="C70" s="1">
        <v>-345.28122334878998</v>
      </c>
      <c r="D70" s="1">
        <v>8.4993395522702393</v>
      </c>
      <c r="E70" s="1">
        <v>-309.36586310515401</v>
      </c>
      <c r="F70" s="1">
        <v>-307.30404993855097</v>
      </c>
      <c r="G70" s="1">
        <v>2.0618131666029802</v>
      </c>
      <c r="H70" s="1">
        <v>-44.414699795906301</v>
      </c>
      <c r="I70" s="1">
        <v>-37.977173410238997</v>
      </c>
      <c r="J70" s="1">
        <v>6.43752638566726</v>
      </c>
      <c r="K70" s="1">
        <v>-0.56543915251610399</v>
      </c>
      <c r="L70" s="1">
        <v>-1.75179907786571</v>
      </c>
      <c r="M70" s="1">
        <v>-0.32236611652357</v>
      </c>
      <c r="N70" s="1">
        <v>-1.09928849461455</v>
      </c>
      <c r="O70" s="1">
        <v>-0.23490947101436399</v>
      </c>
      <c r="P70" s="1">
        <v>-0.64375748481739503</v>
      </c>
      <c r="Q70">
        <v>-0.322439300253899</v>
      </c>
      <c r="R70">
        <v>-1.0996093411935199</v>
      </c>
      <c r="S70">
        <v>-0.23548352072891099</v>
      </c>
      <c r="T70">
        <v>-0.64524132875772899</v>
      </c>
    </row>
    <row r="71" spans="1:20" x14ac:dyDescent="0.25">
      <c r="A71" s="1" t="s">
        <v>235</v>
      </c>
      <c r="B71" s="1">
        <v>-357.51888550155797</v>
      </c>
      <c r="C71" s="1">
        <v>-348.68590857036997</v>
      </c>
      <c r="D71" s="1">
        <v>8.8329769311880906</v>
      </c>
      <c r="E71" s="1">
        <v>-309.69340280277999</v>
      </c>
      <c r="F71" s="1">
        <v>-307.59970259922699</v>
      </c>
      <c r="G71" s="1">
        <v>2.0937002035536101</v>
      </c>
      <c r="H71" s="1">
        <v>-47.825482698777499</v>
      </c>
      <c r="I71" s="1">
        <v>-41.086205971143102</v>
      </c>
      <c r="J71" s="1">
        <v>6.7392767276344703</v>
      </c>
      <c r="K71" s="1">
        <v>-0.56586328252660401</v>
      </c>
      <c r="L71" s="1">
        <v>-1.7525853176421</v>
      </c>
      <c r="M71" s="1">
        <v>-0.32224152816263801</v>
      </c>
      <c r="N71" s="1">
        <v>-1.0991728645238199</v>
      </c>
      <c r="O71" s="1">
        <v>-0.23492168188138901</v>
      </c>
      <c r="P71" s="1">
        <v>-0.64389676381593997</v>
      </c>
      <c r="Q71">
        <v>-0.32231180752233701</v>
      </c>
      <c r="R71">
        <v>-1.0994979188893299</v>
      </c>
      <c r="S71">
        <v>-0.23553965513428801</v>
      </c>
      <c r="T71">
        <v>-0.64545031142308995</v>
      </c>
    </row>
    <row r="72" spans="1:20" x14ac:dyDescent="0.25">
      <c r="A72" s="1" t="s">
        <v>236</v>
      </c>
      <c r="B72" s="1">
        <v>-353.78100630202601</v>
      </c>
      <c r="C72" s="1">
        <v>-345.27670230308598</v>
      </c>
      <c r="D72" s="1">
        <v>8.50430399893947</v>
      </c>
      <c r="E72" s="1">
        <v>-309.33324622602402</v>
      </c>
      <c r="F72" s="1">
        <v>-307.27056733771099</v>
      </c>
      <c r="G72" s="1">
        <v>2.0626788883131799</v>
      </c>
      <c r="H72" s="1">
        <v>-44.447760076001799</v>
      </c>
      <c r="I72" s="1">
        <v>-38.006134965375502</v>
      </c>
      <c r="J72" s="1">
        <v>6.4416251106262798</v>
      </c>
      <c r="K72" s="1">
        <v>-0.56544578071393004</v>
      </c>
      <c r="L72" s="1">
        <v>-1.75180968270372</v>
      </c>
      <c r="M72" s="1">
        <v>-0.32236737665023901</v>
      </c>
      <c r="N72" s="1">
        <v>-1.09928928163603</v>
      </c>
      <c r="O72" s="1">
        <v>-0.23490986510150499</v>
      </c>
      <c r="P72" s="1">
        <v>-0.64375968462400801</v>
      </c>
      <c r="Q72">
        <v>-0.32244061151801101</v>
      </c>
      <c r="R72">
        <v>-1.09961028709748</v>
      </c>
      <c r="S72">
        <v>-0.235484275148757</v>
      </c>
      <c r="T72">
        <v>-0.64524451933335103</v>
      </c>
    </row>
    <row r="73" spans="1:20" x14ac:dyDescent="0.25">
      <c r="A73" s="1" t="s">
        <v>237</v>
      </c>
      <c r="B73" s="1">
        <v>-357.50741001281199</v>
      </c>
      <c r="C73" s="1">
        <v>-348.67898760411703</v>
      </c>
      <c r="D73" s="1">
        <v>8.8284224086957508</v>
      </c>
      <c r="E73" s="1">
        <v>-309.71831387680197</v>
      </c>
      <c r="F73" s="1">
        <v>-307.62552429542899</v>
      </c>
      <c r="G73" s="1">
        <v>2.0927895813728501</v>
      </c>
      <c r="H73" s="1">
        <v>-47.7890961360105</v>
      </c>
      <c r="I73" s="1">
        <v>-41.053463308687597</v>
      </c>
      <c r="J73" s="1">
        <v>6.7356328273228998</v>
      </c>
      <c r="K73" s="1">
        <v>-0.56585629225731204</v>
      </c>
      <c r="L73" s="1">
        <v>-1.7525770568793599</v>
      </c>
      <c r="M73" s="1">
        <v>-0.32224183231818099</v>
      </c>
      <c r="N73" s="1">
        <v>-1.09917229502888</v>
      </c>
      <c r="O73" s="1">
        <v>-0.23492098021675201</v>
      </c>
      <c r="P73" s="1">
        <v>-0.64389633869610396</v>
      </c>
      <c r="Q73">
        <v>-0.32231206882810798</v>
      </c>
      <c r="R73">
        <v>-1.09949721780437</v>
      </c>
      <c r="S73">
        <v>-0.23553863539231701</v>
      </c>
      <c r="T73">
        <v>-0.64544899093220098</v>
      </c>
    </row>
    <row r="74" spans="1:20" x14ac:dyDescent="0.25">
      <c r="A74" s="1" t="s">
        <v>238</v>
      </c>
      <c r="B74" s="1">
        <v>-360.21979146332501</v>
      </c>
      <c r="C74" s="1">
        <v>-351.87911070062302</v>
      </c>
      <c r="D74" s="1">
        <v>8.3406807627011599</v>
      </c>
      <c r="E74" s="1">
        <v>-312.08240090343202</v>
      </c>
      <c r="F74" s="1">
        <v>-310.10297811874102</v>
      </c>
      <c r="G74" s="1">
        <v>1.9794227846911701</v>
      </c>
      <c r="H74" s="1">
        <v>-48.137390559892403</v>
      </c>
      <c r="I74" s="1">
        <v>-41.776132581882401</v>
      </c>
      <c r="J74" s="1">
        <v>6.3612579780099798</v>
      </c>
      <c r="K74" s="1">
        <v>-0.56583531764143302</v>
      </c>
      <c r="L74" s="1">
        <v>-1.7527103513747999</v>
      </c>
      <c r="M74" s="1">
        <v>-0.32226685036365399</v>
      </c>
      <c r="N74" s="1">
        <v>-1.0991806187154101</v>
      </c>
      <c r="O74" s="1">
        <v>-0.23488987642871101</v>
      </c>
      <c r="P74" s="1">
        <v>-0.64387376230104099</v>
      </c>
      <c r="Q74">
        <v>-0.32233816611982302</v>
      </c>
      <c r="R74">
        <v>-1.0994942689154299</v>
      </c>
      <c r="S74">
        <v>-0.23546459943206799</v>
      </c>
      <c r="T74">
        <v>-0.64533694820945597</v>
      </c>
    </row>
    <row r="75" spans="1:20" x14ac:dyDescent="0.25">
      <c r="A75" s="1" t="s">
        <v>239</v>
      </c>
      <c r="B75" s="1">
        <v>-360.233613159676</v>
      </c>
      <c r="C75" s="1">
        <v>-351.89445873750799</v>
      </c>
      <c r="D75" s="1">
        <v>8.3391544221681997</v>
      </c>
      <c r="E75" s="1">
        <v>-312.10603684564398</v>
      </c>
      <c r="F75" s="1">
        <v>-310.12799499681603</v>
      </c>
      <c r="G75" s="1">
        <v>1.97804184882836</v>
      </c>
      <c r="H75" s="1">
        <v>-48.127576314031998</v>
      </c>
      <c r="I75" s="1">
        <v>-41.766463740692103</v>
      </c>
      <c r="J75" s="1">
        <v>6.3611125733398302</v>
      </c>
      <c r="K75" s="1">
        <v>-0.56583514671511503</v>
      </c>
      <c r="L75" s="1">
        <v>-1.7527062195635601</v>
      </c>
      <c r="M75" s="1">
        <v>-0.32226728600759702</v>
      </c>
      <c r="N75" s="1">
        <v>-1.0991787001448701</v>
      </c>
      <c r="O75" s="1">
        <v>-0.23489045925042901</v>
      </c>
      <c r="P75" s="1">
        <v>-0.64387409771638304</v>
      </c>
      <c r="Q75">
        <v>-0.322338611712363</v>
      </c>
      <c r="R75">
        <v>-1.0994923791987501</v>
      </c>
      <c r="S75">
        <v>-0.23546507015014501</v>
      </c>
      <c r="T75">
        <v>-0.64533730154425795</v>
      </c>
    </row>
    <row r="76" spans="1:20" x14ac:dyDescent="0.25">
      <c r="A76" s="1" t="s">
        <v>240</v>
      </c>
      <c r="B76" s="1">
        <v>-417.23722291121101</v>
      </c>
      <c r="C76" s="1">
        <v>-399.77204630273701</v>
      </c>
      <c r="D76" s="1">
        <v>17.4651766084739</v>
      </c>
      <c r="E76" s="1">
        <v>-370.96854833886499</v>
      </c>
      <c r="F76" s="1">
        <v>-366.05189089963199</v>
      </c>
      <c r="G76" s="1">
        <v>4.9166574392330604</v>
      </c>
      <c r="H76" s="1">
        <v>-46.268674572345603</v>
      </c>
      <c r="I76" s="1">
        <v>-33.720155403104698</v>
      </c>
      <c r="J76" s="1">
        <v>12.5485191692408</v>
      </c>
      <c r="K76" s="1">
        <v>-0.61588072925314796</v>
      </c>
      <c r="L76" s="1">
        <v>-1.9129813680385901</v>
      </c>
      <c r="M76" s="1">
        <v>-0.322189659207753</v>
      </c>
      <c r="N76" s="1">
        <v>-1.0991528559546599</v>
      </c>
      <c r="O76" s="1">
        <v>-0.28521422356082299</v>
      </c>
      <c r="P76" s="1">
        <v>-0.80468255355412699</v>
      </c>
      <c r="Q76">
        <v>-0.32228439233585399</v>
      </c>
      <c r="R76">
        <v>-1.0995695761644899</v>
      </c>
      <c r="S76">
        <v>-0.28652884990954802</v>
      </c>
      <c r="T76">
        <v>-0.80763595174215796</v>
      </c>
    </row>
    <row r="77" spans="1:20" x14ac:dyDescent="0.25">
      <c r="A77" s="1" t="s">
        <v>241</v>
      </c>
      <c r="B77" s="1">
        <v>-400.05833897114002</v>
      </c>
      <c r="C77" s="1">
        <v>-383.78816456298301</v>
      </c>
      <c r="D77" s="1">
        <v>16.270174408157001</v>
      </c>
      <c r="E77" s="1">
        <v>-357.60641819422</v>
      </c>
      <c r="F77" s="1">
        <v>-352.91674003118402</v>
      </c>
      <c r="G77" s="1">
        <v>4.6896781630363504</v>
      </c>
      <c r="H77" s="1">
        <v>-42.451920776919202</v>
      </c>
      <c r="I77" s="1">
        <v>-30.8714245317985</v>
      </c>
      <c r="J77" s="1">
        <v>11.580496245120701</v>
      </c>
      <c r="K77" s="1">
        <v>-0.61543741327687596</v>
      </c>
      <c r="L77" s="1">
        <v>-1.9124754989625901</v>
      </c>
      <c r="M77" s="1">
        <v>-0.32243872794052802</v>
      </c>
      <c r="N77" s="1">
        <v>-1.09935961068176</v>
      </c>
      <c r="O77" s="1">
        <v>-0.28522463061118303</v>
      </c>
      <c r="P77" s="1">
        <v>-0.804720862537462</v>
      </c>
      <c r="Q77">
        <v>-0.32251304346885101</v>
      </c>
      <c r="R77">
        <v>-1.0996980862818699</v>
      </c>
      <c r="S77">
        <v>-0.28645834006568399</v>
      </c>
      <c r="T77">
        <v>-0.80748513941945599</v>
      </c>
    </row>
    <row r="78" spans="1:20" x14ac:dyDescent="0.25">
      <c r="A78" s="1" t="s">
        <v>242</v>
      </c>
      <c r="B78" s="1">
        <v>-403.17929382399598</v>
      </c>
      <c r="C78" s="1">
        <v>-387.84956642393303</v>
      </c>
      <c r="D78" s="1">
        <v>15.329727400062101</v>
      </c>
      <c r="E78" s="1">
        <v>-361.94705118583101</v>
      </c>
      <c r="F78" s="1">
        <v>-357.68129016253698</v>
      </c>
      <c r="G78" s="1">
        <v>4.2657610232932397</v>
      </c>
      <c r="H78" s="1">
        <v>-41.232242638164898</v>
      </c>
      <c r="I78" s="1">
        <v>-30.168276261395999</v>
      </c>
      <c r="J78" s="1">
        <v>11.0639663767688</v>
      </c>
      <c r="K78" s="1">
        <v>-0.61506859530923297</v>
      </c>
      <c r="L78" s="1">
        <v>-1.91208780741448</v>
      </c>
      <c r="M78" s="1">
        <v>-0.32226052395260002</v>
      </c>
      <c r="N78" s="1">
        <v>-1.09930211331698</v>
      </c>
      <c r="O78" s="1">
        <v>-0.28521262895543797</v>
      </c>
      <c r="P78" s="1">
        <v>-0.80467660683460696</v>
      </c>
      <c r="Q78">
        <v>-0.32233197375610401</v>
      </c>
      <c r="R78">
        <v>-1.0996071435834101</v>
      </c>
      <c r="S78">
        <v>-0.286368146221819</v>
      </c>
      <c r="T78">
        <v>-0.80735865115587602</v>
      </c>
    </row>
    <row r="79" spans="1:20" x14ac:dyDescent="0.25">
      <c r="A79" s="1" t="s">
        <v>243</v>
      </c>
      <c r="B79" s="1">
        <v>-344.10213176650802</v>
      </c>
      <c r="C79" s="1">
        <v>-331.37628484820902</v>
      </c>
      <c r="D79" s="1">
        <v>12.7258469182984</v>
      </c>
      <c r="E79" s="1">
        <v>-291.57999707326701</v>
      </c>
      <c r="F79" s="1">
        <v>-288.78034135049899</v>
      </c>
      <c r="G79" s="1">
        <v>2.79965572276847</v>
      </c>
      <c r="H79" s="1">
        <v>-52.522134693240098</v>
      </c>
      <c r="I79" s="1">
        <v>-42.595943497710202</v>
      </c>
      <c r="J79" s="1">
        <v>9.9261911955299702</v>
      </c>
      <c r="K79" s="1">
        <v>-1.23590011634367</v>
      </c>
      <c r="L79" s="1">
        <v>-3.5398428657367602</v>
      </c>
      <c r="M79" s="1">
        <v>-0.32231728378465901</v>
      </c>
      <c r="N79" s="1">
        <v>-1.0990368825514001</v>
      </c>
      <c r="O79" s="1">
        <v>-0.90451686231261896</v>
      </c>
      <c r="P79" s="1">
        <v>-2.4298673315717298</v>
      </c>
      <c r="Q79">
        <v>-0.32242830903068098</v>
      </c>
      <c r="R79">
        <v>-1.09952120212867</v>
      </c>
      <c r="S79">
        <v>-0.90544395777998499</v>
      </c>
      <c r="T79">
        <v>-2.43212557732009</v>
      </c>
    </row>
    <row r="80" spans="1:20" x14ac:dyDescent="0.25">
      <c r="A80" s="1" t="s">
        <v>85</v>
      </c>
      <c r="B80" s="1">
        <v>-332.44694413063701</v>
      </c>
      <c r="C80" s="1">
        <v>-321.39839699319202</v>
      </c>
      <c r="D80" s="1">
        <v>11.048547137444499</v>
      </c>
      <c r="E80" s="1">
        <v>-291.12003718384602</v>
      </c>
      <c r="F80" s="1">
        <v>-288.72795786609697</v>
      </c>
      <c r="G80" s="1">
        <v>2.3920793177494102</v>
      </c>
      <c r="H80" s="1">
        <v>-41.326906946790501</v>
      </c>
      <c r="I80" s="1">
        <v>-32.670439127095399</v>
      </c>
      <c r="J80" s="1">
        <v>8.6564678196950808</v>
      </c>
      <c r="K80" s="1">
        <v>-1.2340856443909001</v>
      </c>
      <c r="L80" s="1">
        <v>-3.5368220208863099</v>
      </c>
      <c r="M80" s="1">
        <v>-0.32218154150866901</v>
      </c>
      <c r="N80" s="1">
        <v>-1.0989598505231</v>
      </c>
      <c r="O80" s="1">
        <v>-0.90449085775512805</v>
      </c>
      <c r="P80" s="1">
        <v>-2.4295348300979298</v>
      </c>
      <c r="Q80">
        <v>-0.32227994991122499</v>
      </c>
      <c r="R80">
        <v>-1.09937767965983</v>
      </c>
      <c r="S80">
        <v>-0.90527408180445401</v>
      </c>
      <c r="T80">
        <v>-2.4315324425217599</v>
      </c>
    </row>
    <row r="81" spans="1:20" x14ac:dyDescent="0.25">
      <c r="A81" s="1" t="s">
        <v>86</v>
      </c>
      <c r="B81" s="1">
        <v>-336.294031839414</v>
      </c>
      <c r="C81" s="1">
        <v>-323.581640503372</v>
      </c>
      <c r="D81" s="1">
        <v>12.712391336041801</v>
      </c>
      <c r="E81" s="1">
        <v>-284.79602635912897</v>
      </c>
      <c r="F81" s="1">
        <v>-281.901585995956</v>
      </c>
      <c r="G81" s="1">
        <v>2.8944403631735498</v>
      </c>
      <c r="H81" s="1">
        <v>-51.498005480284199</v>
      </c>
      <c r="I81" s="1">
        <v>-41.680054507415797</v>
      </c>
      <c r="J81" s="1">
        <v>9.8179509728683207</v>
      </c>
      <c r="K81" s="1">
        <v>-1.23566424663539</v>
      </c>
      <c r="L81" s="1">
        <v>-3.5395444159006599</v>
      </c>
      <c r="M81" s="1">
        <v>-0.32225033064803099</v>
      </c>
      <c r="N81" s="1">
        <v>-1.09905933096756</v>
      </c>
      <c r="O81" s="1">
        <v>-0.90447825686428995</v>
      </c>
      <c r="P81" s="1">
        <v>-2.4298061923588898</v>
      </c>
      <c r="Q81">
        <v>-0.322339065706717</v>
      </c>
      <c r="R81">
        <v>-1.0994633204491699</v>
      </c>
      <c r="S81">
        <v>-0.90542905175587796</v>
      </c>
      <c r="T81">
        <v>-2.4321021324481702</v>
      </c>
    </row>
    <row r="82" spans="1:20" x14ac:dyDescent="0.25">
      <c r="A82" s="1" t="s">
        <v>87</v>
      </c>
      <c r="B82" s="1">
        <v>-338.55911656999302</v>
      </c>
      <c r="C82" s="1">
        <v>-326.567536782947</v>
      </c>
      <c r="D82" s="1">
        <v>11.991579787045699</v>
      </c>
      <c r="E82" s="1">
        <v>-288.17468217068199</v>
      </c>
      <c r="F82" s="1">
        <v>-285.51034515120398</v>
      </c>
      <c r="G82" s="1">
        <v>2.6643370194774798</v>
      </c>
      <c r="H82" s="1">
        <v>-50.384434399311203</v>
      </c>
      <c r="I82" s="1">
        <v>-41.057191631742903</v>
      </c>
      <c r="J82" s="1">
        <v>9.3272427675682898</v>
      </c>
      <c r="K82" s="1">
        <v>-1.2354214180245999</v>
      </c>
      <c r="L82" s="1">
        <v>-3.5393767559755198</v>
      </c>
      <c r="M82" s="1">
        <v>-0.32223654896882697</v>
      </c>
      <c r="N82" s="1">
        <v>-1.0990457742439199</v>
      </c>
      <c r="O82" s="1">
        <v>-0.904489281213538</v>
      </c>
      <c r="P82" s="1">
        <v>-2.4298361546434202</v>
      </c>
      <c r="Q82">
        <v>-0.32232265687808997</v>
      </c>
      <c r="R82">
        <v>-1.0994324303515199</v>
      </c>
      <c r="S82">
        <v>-0.90536834230888297</v>
      </c>
      <c r="T82">
        <v>-2.4320368881933598</v>
      </c>
    </row>
    <row r="83" spans="1:20" x14ac:dyDescent="0.25">
      <c r="A83" s="1" t="s">
        <v>88</v>
      </c>
      <c r="B83" s="1">
        <v>-328.55786089479602</v>
      </c>
      <c r="C83" s="1">
        <v>-317.28862111362997</v>
      </c>
      <c r="D83" s="1">
        <v>11.2692397811654</v>
      </c>
      <c r="E83" s="1">
        <v>-285.85190654371797</v>
      </c>
      <c r="F83" s="1">
        <v>-283.34624366172102</v>
      </c>
      <c r="G83" s="1">
        <v>2.5056628819973201</v>
      </c>
      <c r="H83" s="1">
        <v>-42.705954351077601</v>
      </c>
      <c r="I83" s="1">
        <v>-33.942377451909501</v>
      </c>
      <c r="J83" s="1">
        <v>8.7635768991681502</v>
      </c>
      <c r="K83" s="1">
        <v>-1.2342376569117599</v>
      </c>
      <c r="L83" s="1">
        <v>-3.5370265817661299</v>
      </c>
      <c r="M83" s="1">
        <v>-0.32212375975623297</v>
      </c>
      <c r="N83" s="1">
        <v>-1.0989538118964199</v>
      </c>
      <c r="O83" s="1">
        <v>-0.90445555373138398</v>
      </c>
      <c r="P83" s="1">
        <v>-2.4294652765571501</v>
      </c>
      <c r="Q83">
        <v>-0.32221578052035699</v>
      </c>
      <c r="R83">
        <v>-1.0993687325955701</v>
      </c>
      <c r="S83">
        <v>-0.90525991343557199</v>
      </c>
      <c r="T83">
        <v>-2.43149184509037</v>
      </c>
    </row>
    <row r="84" spans="1:20" x14ac:dyDescent="0.25">
      <c r="A84" s="1" t="s">
        <v>89</v>
      </c>
      <c r="B84" s="1">
        <v>-330.13658161976599</v>
      </c>
      <c r="C84" s="1">
        <v>-319.71014912392701</v>
      </c>
      <c r="D84" s="1">
        <v>10.426432495838201</v>
      </c>
      <c r="E84" s="1">
        <v>-290.04521204367001</v>
      </c>
      <c r="F84" s="1">
        <v>-287.72645384516102</v>
      </c>
      <c r="G84" s="1">
        <v>2.31875819850903</v>
      </c>
      <c r="H84" s="1">
        <v>-40.091369576095303</v>
      </c>
      <c r="I84" s="1">
        <v>-31.983695278766199</v>
      </c>
      <c r="J84" s="1">
        <v>8.1076742973291704</v>
      </c>
      <c r="K84" s="1">
        <v>-1.23398552549032</v>
      </c>
      <c r="L84" s="1">
        <v>-3.53661813631998</v>
      </c>
      <c r="M84" s="1">
        <v>-0.32226158273598499</v>
      </c>
      <c r="N84" s="1">
        <v>-1.0990565209963701</v>
      </c>
      <c r="O84" s="1">
        <v>-0.90450348727052299</v>
      </c>
      <c r="P84" s="1">
        <v>-2.4295120766817302</v>
      </c>
      <c r="Q84">
        <v>-0.32234436876863198</v>
      </c>
      <c r="R84">
        <v>-1.09942620599884</v>
      </c>
      <c r="S84">
        <v>-0.90524641895602698</v>
      </c>
      <c r="T84">
        <v>-2.4314047235887299</v>
      </c>
    </row>
    <row r="85" spans="1:20" x14ac:dyDescent="0.25">
      <c r="A85" s="1" t="s">
        <v>90</v>
      </c>
      <c r="B85" s="1">
        <v>-347.82382093966402</v>
      </c>
      <c r="C85" s="1">
        <v>-335.217240466813</v>
      </c>
      <c r="D85" s="1">
        <v>12.606580472850199</v>
      </c>
      <c r="E85" s="1">
        <v>-312.02758618144702</v>
      </c>
      <c r="F85" s="1">
        <v>-309.01651773033501</v>
      </c>
      <c r="G85" s="1">
        <v>3.0110684511121799</v>
      </c>
      <c r="H85" s="1">
        <v>-35.796234758216698</v>
      </c>
      <c r="I85" s="1">
        <v>-26.200722736478699</v>
      </c>
      <c r="J85" s="1">
        <v>9.5955120217380401</v>
      </c>
      <c r="K85" s="1">
        <v>-0.78112666289931698</v>
      </c>
      <c r="L85" s="1">
        <v>-2.3432840595894699</v>
      </c>
      <c r="M85" s="1">
        <v>-0.32226219311166798</v>
      </c>
      <c r="N85" s="1">
        <v>-1.09909220116743</v>
      </c>
      <c r="O85" s="1">
        <v>-0.452661458581052</v>
      </c>
      <c r="P85" s="1">
        <v>-1.2367608057328701</v>
      </c>
      <c r="Q85">
        <v>-0.32234580503806398</v>
      </c>
      <c r="R85">
        <v>-1.09946871834472</v>
      </c>
      <c r="S85">
        <v>-0.45362573722802602</v>
      </c>
      <c r="T85">
        <v>-1.2389911349912801</v>
      </c>
    </row>
    <row r="86" spans="1:20" x14ac:dyDescent="0.25">
      <c r="A86" s="1" t="s">
        <v>91</v>
      </c>
      <c r="B86" s="1">
        <v>-336.12620961076402</v>
      </c>
      <c r="C86" s="1">
        <v>-324.25454715149698</v>
      </c>
      <c r="D86" s="1">
        <v>11.871662459266901</v>
      </c>
      <c r="E86" s="1">
        <v>-302.38668987007202</v>
      </c>
      <c r="F86" s="1">
        <v>-299.45225644531098</v>
      </c>
      <c r="G86" s="1">
        <v>2.93443342476098</v>
      </c>
      <c r="H86" s="1">
        <v>-33.7395197406927</v>
      </c>
      <c r="I86" s="1">
        <v>-24.8022907061867</v>
      </c>
      <c r="J86" s="1">
        <v>8.9372290345059593</v>
      </c>
      <c r="K86" s="1">
        <v>-0.78080504459090805</v>
      </c>
      <c r="L86" s="1">
        <v>-2.3428972652448099</v>
      </c>
      <c r="M86" s="1">
        <v>-0.32227959353972102</v>
      </c>
      <c r="N86" s="1">
        <v>-1.0991030623398099</v>
      </c>
      <c r="O86" s="1">
        <v>-0.45267158452586098</v>
      </c>
      <c r="P86" s="1">
        <v>-1.23679736680565</v>
      </c>
      <c r="Q86">
        <v>-0.32234422972228</v>
      </c>
      <c r="R86">
        <v>-1.0994012208174599</v>
      </c>
      <c r="S86">
        <v>-0.45359362113176499</v>
      </c>
      <c r="T86">
        <v>-1.2389165458346501</v>
      </c>
    </row>
    <row r="87" spans="1:20" x14ac:dyDescent="0.25">
      <c r="A87" s="1" t="s">
        <v>92</v>
      </c>
      <c r="B87" s="1">
        <v>-341.79756284984097</v>
      </c>
      <c r="C87" s="1">
        <v>-330.44224531491602</v>
      </c>
      <c r="D87" s="1">
        <v>11.3553175349247</v>
      </c>
      <c r="E87" s="1">
        <v>-308.733785084489</v>
      </c>
      <c r="F87" s="1">
        <v>-306.00478437658802</v>
      </c>
      <c r="G87" s="1">
        <v>2.72900070790035</v>
      </c>
      <c r="H87" s="1">
        <v>-33.063777765352</v>
      </c>
      <c r="I87" s="1">
        <v>-24.4374609383276</v>
      </c>
      <c r="J87" s="1">
        <v>8.6263168270243806</v>
      </c>
      <c r="K87" s="1">
        <v>-0.78061083783719898</v>
      </c>
      <c r="L87" s="1">
        <v>-2.3427319076020199</v>
      </c>
      <c r="M87" s="1">
        <v>-0.32221678433990297</v>
      </c>
      <c r="N87" s="1">
        <v>-1.0990654227540599</v>
      </c>
      <c r="O87" s="1">
        <v>-0.45267220134019998</v>
      </c>
      <c r="P87" s="1">
        <v>-1.23679501087042</v>
      </c>
      <c r="Q87">
        <v>-0.32227563087479899</v>
      </c>
      <c r="R87">
        <v>-1.09932333118907</v>
      </c>
      <c r="S87">
        <v>-0.45357549447262302</v>
      </c>
      <c r="T87">
        <v>-1.2388605528741701</v>
      </c>
    </row>
    <row r="88" spans="1:20" x14ac:dyDescent="0.25">
      <c r="A88" s="1" t="s">
        <v>93</v>
      </c>
      <c r="B88" s="1">
        <v>-405.00999991269902</v>
      </c>
      <c r="C88" s="1">
        <v>-388.53781909208197</v>
      </c>
      <c r="D88" s="1">
        <v>16.472180820616799</v>
      </c>
      <c r="E88" s="1">
        <v>-361.639716387948</v>
      </c>
      <c r="F88" s="1">
        <v>-357.23380158471298</v>
      </c>
      <c r="G88" s="1">
        <v>4.4059148032354001</v>
      </c>
      <c r="H88" s="1">
        <v>-43.370283524750498</v>
      </c>
      <c r="I88" s="1">
        <v>-31.304017507369</v>
      </c>
      <c r="J88" s="1">
        <v>12.0662660173814</v>
      </c>
      <c r="K88" s="1">
        <v>-0.86205886626154704</v>
      </c>
      <c r="L88" s="1">
        <v>-2.6039446511426099</v>
      </c>
      <c r="M88" s="1">
        <v>-0.32218268296292701</v>
      </c>
      <c r="N88" s="1">
        <v>-1.09914017309066</v>
      </c>
      <c r="O88" s="1">
        <v>-0.53179814969932204</v>
      </c>
      <c r="P88" s="1">
        <v>-1.4963636453390901</v>
      </c>
      <c r="Q88">
        <v>-0.32228242397422202</v>
      </c>
      <c r="R88">
        <v>-1.09957740745754</v>
      </c>
      <c r="S88">
        <v>-0.53304124843506095</v>
      </c>
      <c r="T88">
        <v>-1.49917936860012</v>
      </c>
    </row>
    <row r="89" spans="1:20" x14ac:dyDescent="0.25">
      <c r="A89" s="1" t="s">
        <v>94</v>
      </c>
      <c r="B89" s="1">
        <v>-388.16597056776601</v>
      </c>
      <c r="C89" s="1">
        <v>-372.78625575447899</v>
      </c>
      <c r="D89" s="1">
        <v>15.3797148132871</v>
      </c>
      <c r="E89" s="1">
        <v>-348.38632890223801</v>
      </c>
      <c r="F89" s="1">
        <v>-344.18015457655298</v>
      </c>
      <c r="G89" s="1">
        <v>4.2061743256851702</v>
      </c>
      <c r="H89" s="1">
        <v>-39.779641665527798</v>
      </c>
      <c r="I89" s="1">
        <v>-28.606101177925801</v>
      </c>
      <c r="J89" s="1">
        <v>11.173540487601899</v>
      </c>
      <c r="K89" s="1">
        <v>-0.86162335136425505</v>
      </c>
      <c r="L89" s="1">
        <v>-2.6034755466852402</v>
      </c>
      <c r="M89" s="1">
        <v>-0.32242660871717699</v>
      </c>
      <c r="N89" s="1">
        <v>-1.0993365206269501</v>
      </c>
      <c r="O89" s="1">
        <v>-0.53179681933199496</v>
      </c>
      <c r="P89" s="1">
        <v>-1.49638768613342</v>
      </c>
      <c r="Q89">
        <v>-0.32250596458073499</v>
      </c>
      <c r="R89">
        <v>-1.0996962959805401</v>
      </c>
      <c r="S89">
        <v>-0.53297032730915395</v>
      </c>
      <c r="T89">
        <v>-1.4990308231600999</v>
      </c>
    </row>
    <row r="90" spans="1:20" x14ac:dyDescent="0.25">
      <c r="A90" s="1" t="s">
        <v>95</v>
      </c>
      <c r="B90" s="1">
        <v>-382.87995958423801</v>
      </c>
      <c r="C90" s="1">
        <v>-368.72280055998601</v>
      </c>
      <c r="D90" s="1">
        <v>14.157159024252501</v>
      </c>
      <c r="E90" s="1">
        <v>-344.93828784713901</v>
      </c>
      <c r="F90" s="1">
        <v>-341.35500748241998</v>
      </c>
      <c r="G90" s="1">
        <v>3.5832803647186999</v>
      </c>
      <c r="H90" s="1">
        <v>-37.941671737099398</v>
      </c>
      <c r="I90" s="1">
        <v>-27.367793077565601</v>
      </c>
      <c r="J90" s="1">
        <v>10.573878659533801</v>
      </c>
      <c r="K90" s="1">
        <v>-0.68014496386152001</v>
      </c>
      <c r="L90" s="1">
        <v>-2.01495453332821</v>
      </c>
      <c r="M90" s="1">
        <v>-0.37658480357945701</v>
      </c>
      <c r="N90" s="1">
        <v>-1.18875657480075</v>
      </c>
      <c r="O90" s="1">
        <v>-0.29711950686052402</v>
      </c>
      <c r="P90" s="1">
        <v>-0.81818739437848897</v>
      </c>
      <c r="Q90">
        <v>-0.37676820959950702</v>
      </c>
      <c r="R90">
        <v>-1.1894645658668199</v>
      </c>
      <c r="S90">
        <v>-0.29802928259985301</v>
      </c>
      <c r="T90">
        <v>-0.82041359867331298</v>
      </c>
    </row>
    <row r="91" spans="1:20" x14ac:dyDescent="0.25">
      <c r="A91" s="1" t="s">
        <v>96</v>
      </c>
      <c r="B91" s="1">
        <v>-380.88058471476802</v>
      </c>
      <c r="C91" s="1">
        <v>-367.361375905518</v>
      </c>
      <c r="D91" s="1">
        <v>13.519208809249699</v>
      </c>
      <c r="E91" s="1">
        <v>-343.92752885330702</v>
      </c>
      <c r="F91" s="1">
        <v>-340.56774488334298</v>
      </c>
      <c r="G91" s="1">
        <v>3.3597839699638699</v>
      </c>
      <c r="H91" s="1">
        <v>-36.953055861460903</v>
      </c>
      <c r="I91" s="1">
        <v>-26.793631022174999</v>
      </c>
      <c r="J91" s="1">
        <v>10.1594248392858</v>
      </c>
      <c r="K91" s="1">
        <v>-0.67994868317434598</v>
      </c>
      <c r="L91" s="1">
        <v>-2.0147573892333099</v>
      </c>
      <c r="M91" s="1">
        <v>-0.37658745868567201</v>
      </c>
      <c r="N91" s="1">
        <v>-1.18873207273295</v>
      </c>
      <c r="O91" s="1">
        <v>-0.29712063264939498</v>
      </c>
      <c r="P91" s="1">
        <v>-0.818191234614699</v>
      </c>
      <c r="Q91">
        <v>-0.37676789690839402</v>
      </c>
      <c r="R91">
        <v>-1.1894298957859299</v>
      </c>
      <c r="S91">
        <v>-0.29798442226778699</v>
      </c>
      <c r="T91">
        <v>-0.82031870375072102</v>
      </c>
    </row>
    <row r="92" spans="1:20" x14ac:dyDescent="0.25">
      <c r="A92" s="1" t="s">
        <v>34</v>
      </c>
      <c r="B92" s="1">
        <v>-406.28071361913601</v>
      </c>
      <c r="C92" s="1">
        <v>-387.99597295647999</v>
      </c>
      <c r="D92" s="1">
        <v>18.284740662655999</v>
      </c>
      <c r="E92" s="1">
        <v>-356.10720897170597</v>
      </c>
      <c r="F92" s="1">
        <v>-347.78313459968803</v>
      </c>
      <c r="G92" s="1">
        <v>8.3240743720179609</v>
      </c>
      <c r="H92" s="1">
        <v>-50.173504647430001</v>
      </c>
      <c r="I92" s="1">
        <v>-40.212838356791899</v>
      </c>
      <c r="J92" s="1">
        <v>9.9606662906380894</v>
      </c>
      <c r="K92" s="1">
        <v>-0.471999467039104</v>
      </c>
      <c r="L92" s="1">
        <v>-1.39731804221442</v>
      </c>
      <c r="M92" s="1">
        <v>-0.37713640969233198</v>
      </c>
      <c r="N92" s="1">
        <v>-1.1916996189720901</v>
      </c>
      <c r="O92" s="1">
        <v>-8.6110468215446503E-2</v>
      </c>
      <c r="P92" s="1">
        <v>-0.195260936332739</v>
      </c>
      <c r="Q92">
        <v>-0.37721927292366297</v>
      </c>
      <c r="R92">
        <v>-1.1920057205054899</v>
      </c>
      <c r="S92">
        <v>-8.6920755827017193E-2</v>
      </c>
      <c r="T92">
        <v>-0.197855500863371</v>
      </c>
    </row>
    <row r="93" spans="1:20" x14ac:dyDescent="0.25">
      <c r="A93" s="1" t="s">
        <v>35</v>
      </c>
      <c r="B93" s="1">
        <v>-399.78859283085501</v>
      </c>
      <c r="C93" s="1">
        <v>-384.47422127202299</v>
      </c>
      <c r="D93" s="1">
        <v>15.3143715588322</v>
      </c>
      <c r="E93" s="1">
        <v>-363.26696809773301</v>
      </c>
      <c r="F93" s="1">
        <v>-356.69383048133602</v>
      </c>
      <c r="G93" s="1">
        <v>6.5731376163971396</v>
      </c>
      <c r="H93" s="1">
        <v>-36.521624733122003</v>
      </c>
      <c r="I93" s="1">
        <v>-27.780390790686901</v>
      </c>
      <c r="J93" s="1">
        <v>8.7412339424350805</v>
      </c>
      <c r="K93" s="1">
        <v>-0.47015723325771802</v>
      </c>
      <c r="L93" s="1">
        <v>-1.3948363025524599</v>
      </c>
      <c r="M93" s="1">
        <v>-0.37740088920904402</v>
      </c>
      <c r="N93" s="1">
        <v>-1.1923108917447001</v>
      </c>
      <c r="O93" s="1">
        <v>-8.6110468215220601E-2</v>
      </c>
      <c r="P93" s="1">
        <v>-0.19526093633247801</v>
      </c>
      <c r="Q93">
        <v>-0.37743362684583098</v>
      </c>
      <c r="R93">
        <v>-1.1924572273465199</v>
      </c>
      <c r="S93">
        <v>-8.6796172252685599E-2</v>
      </c>
      <c r="T93">
        <v>-0.19772551877477301</v>
      </c>
    </row>
    <row r="94" spans="1:20" x14ac:dyDescent="0.25">
      <c r="A94" s="1" t="s">
        <v>36</v>
      </c>
      <c r="B94" s="1">
        <v>-399.77414611461302</v>
      </c>
      <c r="C94" s="1">
        <v>-383.03257825118902</v>
      </c>
      <c r="D94" s="1">
        <v>16.741567863423999</v>
      </c>
      <c r="E94" s="1">
        <v>-358.87834721831899</v>
      </c>
      <c r="F94" s="1">
        <v>-351.543881081481</v>
      </c>
      <c r="G94" s="1">
        <v>7.3344661368373298</v>
      </c>
      <c r="H94" s="1">
        <v>-40.895798896294103</v>
      </c>
      <c r="I94" s="1">
        <v>-31.4886971697074</v>
      </c>
      <c r="J94" s="1">
        <v>9.4071017265866992</v>
      </c>
      <c r="K94" s="1">
        <v>-0.47077340522248301</v>
      </c>
      <c r="L94" s="1">
        <v>-1.39552123067749</v>
      </c>
      <c r="M94" s="1">
        <v>-0.37725139639629002</v>
      </c>
      <c r="N94" s="1">
        <v>-1.1920954499287799</v>
      </c>
      <c r="O94" s="1">
        <v>-8.6110468215446503E-2</v>
      </c>
      <c r="P94" s="1">
        <v>-0.195260936332739</v>
      </c>
      <c r="Q94">
        <v>-0.37729380863890399</v>
      </c>
      <c r="R94">
        <v>-1.1922893891469299</v>
      </c>
      <c r="S94">
        <v>-8.6867387569734597E-2</v>
      </c>
      <c r="T94">
        <v>-0.197850640846153</v>
      </c>
    </row>
    <row r="95" spans="1:20" x14ac:dyDescent="0.25">
      <c r="A95" s="1" t="s">
        <v>37</v>
      </c>
      <c r="B95" s="1">
        <v>-414.39311705058901</v>
      </c>
      <c r="C95" s="1">
        <v>-395.59892748259</v>
      </c>
      <c r="D95" s="1">
        <v>18.794189567998799</v>
      </c>
      <c r="E95" s="1">
        <v>-363.02822152542501</v>
      </c>
      <c r="F95" s="1">
        <v>-354.60833937727699</v>
      </c>
      <c r="G95" s="1">
        <v>8.4198821481475807</v>
      </c>
      <c r="H95" s="1">
        <v>-51.364895525163902</v>
      </c>
      <c r="I95" s="1">
        <v>-40.990588105312597</v>
      </c>
      <c r="J95" s="1">
        <v>10.3743074198513</v>
      </c>
      <c r="K95" s="1">
        <v>-0.47231030894377002</v>
      </c>
      <c r="L95" s="1">
        <v>-1.3978071075524601</v>
      </c>
      <c r="M95" s="1">
        <v>-0.37724254532176499</v>
      </c>
      <c r="N95" s="1">
        <v>-1.1919396138287099</v>
      </c>
      <c r="O95" s="1">
        <v>-8.6110468215220601E-2</v>
      </c>
      <c r="P95" s="1">
        <v>-0.19526093633247801</v>
      </c>
      <c r="Q95">
        <v>-0.37733291363254901</v>
      </c>
      <c r="R95">
        <v>-1.1922779031813</v>
      </c>
      <c r="S95">
        <v>-8.6949758289776705E-2</v>
      </c>
      <c r="T95">
        <v>-0.19794435306526401</v>
      </c>
    </row>
    <row r="96" spans="1:20" x14ac:dyDescent="0.25">
      <c r="A96" s="1" t="s">
        <v>97</v>
      </c>
      <c r="B96" s="1">
        <v>-428.63116181107301</v>
      </c>
      <c r="C96" s="1">
        <v>-404.08749126367502</v>
      </c>
      <c r="D96" s="1">
        <v>24.543670547398602</v>
      </c>
      <c r="E96" s="1">
        <v>-383.37857882712399</v>
      </c>
      <c r="F96" s="1">
        <v>-370.65605623925302</v>
      </c>
      <c r="G96" s="1">
        <v>12.7225225878709</v>
      </c>
      <c r="H96" s="1">
        <v>-45.252582983949303</v>
      </c>
      <c r="I96" s="1">
        <v>-33.431435024421603</v>
      </c>
      <c r="J96" s="1">
        <v>11.8211479595277</v>
      </c>
      <c r="K96" s="1">
        <v>-0.43448460562816599</v>
      </c>
      <c r="L96" s="1">
        <v>-1.3493190819783001</v>
      </c>
      <c r="M96" s="1">
        <v>-0.37709196807727402</v>
      </c>
      <c r="N96" s="1">
        <v>-1.1916099734366401</v>
      </c>
      <c r="O96" s="1">
        <v>-4.9699198551628902E-2</v>
      </c>
      <c r="P96" s="1">
        <v>-0.148166751320367</v>
      </c>
      <c r="Q96">
        <v>-0.377161419568117</v>
      </c>
      <c r="R96">
        <v>-1.1918636936664599</v>
      </c>
      <c r="S96">
        <v>-5.0720982398910798E-2</v>
      </c>
      <c r="T96">
        <v>-0.15132423260620601</v>
      </c>
    </row>
    <row r="97" spans="1:20" x14ac:dyDescent="0.25">
      <c r="A97" s="1" t="s">
        <v>98</v>
      </c>
      <c r="B97" s="1">
        <v>-429.43178321585202</v>
      </c>
      <c r="C97" s="1">
        <v>-409.424547516291</v>
      </c>
      <c r="D97" s="1">
        <v>20.0072356995611</v>
      </c>
      <c r="E97" s="1">
        <v>-393.94545798057601</v>
      </c>
      <c r="F97" s="1">
        <v>-384.16694087971098</v>
      </c>
      <c r="G97" s="1">
        <v>9.7785171008647804</v>
      </c>
      <c r="H97" s="1">
        <v>-35.4863252352758</v>
      </c>
      <c r="I97" s="1">
        <v>-25.257606636579499</v>
      </c>
      <c r="J97" s="1">
        <v>10.2287185986963</v>
      </c>
      <c r="K97" s="1">
        <v>-0.43356675809333201</v>
      </c>
      <c r="L97" s="1">
        <v>-1.34782803790892</v>
      </c>
      <c r="M97" s="1">
        <v>-0.37749332486468401</v>
      </c>
      <c r="N97" s="1">
        <v>-1.1925194956549801</v>
      </c>
      <c r="O97" s="1">
        <v>-4.9699198551631601E-2</v>
      </c>
      <c r="P97" s="1">
        <v>-0.14816675132039001</v>
      </c>
      <c r="Q97">
        <v>-0.37752295016530302</v>
      </c>
      <c r="R97">
        <v>-1.1926564398355399</v>
      </c>
      <c r="S97">
        <v>-5.0507244422108702E-2</v>
      </c>
      <c r="T97">
        <v>-0.15108804859430999</v>
      </c>
    </row>
    <row r="98" spans="1:20" x14ac:dyDescent="0.25">
      <c r="A98" s="1" t="s">
        <v>99</v>
      </c>
      <c r="B98" s="1">
        <v>-428.60828452972402</v>
      </c>
      <c r="C98" s="1">
        <v>-406.31308443585499</v>
      </c>
      <c r="D98" s="1">
        <v>22.295200093868701</v>
      </c>
      <c r="E98" s="1">
        <v>-389.25908243550799</v>
      </c>
      <c r="F98" s="1">
        <v>-378.17567712577198</v>
      </c>
      <c r="G98" s="1">
        <v>11.0834053097365</v>
      </c>
      <c r="H98" s="1">
        <v>-39.349202094215997</v>
      </c>
      <c r="I98" s="1">
        <v>-28.137407310083798</v>
      </c>
      <c r="J98" s="1">
        <v>11.211794784132101</v>
      </c>
      <c r="K98" s="1">
        <v>-0.43404694713853198</v>
      </c>
      <c r="L98" s="1">
        <v>-1.3483856997529799</v>
      </c>
      <c r="M98" s="1">
        <v>-0.37732458710808298</v>
      </c>
      <c r="N98" s="1">
        <v>-1.1922547924122699</v>
      </c>
      <c r="O98" s="1">
        <v>-4.9699198551628902E-2</v>
      </c>
      <c r="P98" s="1">
        <v>-0.148166751320367</v>
      </c>
      <c r="Q98">
        <v>-0.37736073935701703</v>
      </c>
      <c r="R98">
        <v>-1.19242548916401</v>
      </c>
      <c r="S98">
        <v>-5.0633672056943101E-2</v>
      </c>
      <c r="T98">
        <v>-0.15129577533272801</v>
      </c>
    </row>
    <row r="99" spans="1:20" x14ac:dyDescent="0.25">
      <c r="A99" s="1" t="s">
        <v>100</v>
      </c>
      <c r="B99" s="1">
        <v>-435.613920914414</v>
      </c>
      <c r="C99" s="1">
        <v>-410.725846767875</v>
      </c>
      <c r="D99" s="1">
        <v>24.8880741465386</v>
      </c>
      <c r="E99" s="1">
        <v>-390.11801125056098</v>
      </c>
      <c r="F99" s="1">
        <v>-377.32707761977798</v>
      </c>
      <c r="G99" s="1">
        <v>12.7909336307829</v>
      </c>
      <c r="H99" s="1">
        <v>-45.495909663852999</v>
      </c>
      <c r="I99" s="1">
        <v>-33.398769148097401</v>
      </c>
      <c r="J99" s="1">
        <v>12.0971405157556</v>
      </c>
      <c r="K99" s="1">
        <v>-0.43456184062542702</v>
      </c>
      <c r="L99" s="1">
        <v>-1.3495980057755299</v>
      </c>
      <c r="M99" s="1">
        <v>-0.377166358582815</v>
      </c>
      <c r="N99" s="1">
        <v>-1.1917990635011899</v>
      </c>
      <c r="O99" s="1">
        <v>-4.9699198551627001E-2</v>
      </c>
      <c r="P99" s="1">
        <v>-0.14816675132035401</v>
      </c>
      <c r="Q99">
        <v>-0.377241836197582</v>
      </c>
      <c r="R99">
        <v>-1.1920831990420999</v>
      </c>
      <c r="S99">
        <v>-5.0735795992105398E-2</v>
      </c>
      <c r="T99">
        <v>-0.15137809757651999</v>
      </c>
    </row>
    <row r="100" spans="1:20" x14ac:dyDescent="0.25">
      <c r="A100" s="1" t="s">
        <v>101</v>
      </c>
      <c r="B100" s="1">
        <v>-375.49254166423299</v>
      </c>
      <c r="C100" s="1">
        <v>-363.56396160592698</v>
      </c>
      <c r="D100" s="1">
        <v>11.9285800583053</v>
      </c>
      <c r="E100" s="1">
        <v>-308.91624519218902</v>
      </c>
      <c r="F100" s="1">
        <v>-306.00175105928503</v>
      </c>
      <c r="G100" s="1">
        <v>2.9144941329035201</v>
      </c>
      <c r="H100" s="1">
        <v>-66.576296472043893</v>
      </c>
      <c r="I100" s="1">
        <v>-57.562210546642099</v>
      </c>
      <c r="J100" s="1">
        <v>9.0140859254018402</v>
      </c>
      <c r="K100" s="1">
        <v>-0.625302224696618</v>
      </c>
      <c r="L100" s="1">
        <v>-1.8521023614816701</v>
      </c>
      <c r="M100" s="1">
        <v>-0.37652812601073898</v>
      </c>
      <c r="N100" s="1">
        <v>-1.1888103092709399</v>
      </c>
      <c r="O100" s="1">
        <v>-0.237135458979265</v>
      </c>
      <c r="P100" s="1">
        <v>-0.64957312328241001</v>
      </c>
      <c r="Q100">
        <v>-0.37670546141400502</v>
      </c>
      <c r="R100">
        <v>-1.1894834380357799</v>
      </c>
      <c r="S100">
        <v>-0.23784748791510499</v>
      </c>
      <c r="T100">
        <v>-0.65144391369703802</v>
      </c>
    </row>
    <row r="101" spans="1:20" x14ac:dyDescent="0.25">
      <c r="A101" s="1" t="s">
        <v>102</v>
      </c>
      <c r="B101" s="1">
        <v>-373.660498016524</v>
      </c>
      <c r="C101" s="1">
        <v>-361.61419753581902</v>
      </c>
      <c r="D101" s="1">
        <v>12.0463004807046</v>
      </c>
      <c r="E101" s="1">
        <v>-306.16226908276502</v>
      </c>
      <c r="F101" s="1">
        <v>-303.11717959409498</v>
      </c>
      <c r="G101" s="1">
        <v>3.04508948866938</v>
      </c>
      <c r="H101" s="1">
        <v>-67.498228933759194</v>
      </c>
      <c r="I101" s="1">
        <v>-58.497017941723897</v>
      </c>
      <c r="J101" s="1">
        <v>9.0012109920352401</v>
      </c>
      <c r="K101" s="1">
        <v>-0.62559430109128</v>
      </c>
      <c r="L101" s="1">
        <v>-1.85248234216817</v>
      </c>
      <c r="M101" s="1">
        <v>-0.376678223246524</v>
      </c>
      <c r="N101" s="1">
        <v>-1.1890402381990299</v>
      </c>
      <c r="O101" s="1">
        <v>-0.23714571120880701</v>
      </c>
      <c r="P101" s="1">
        <v>-0.64950375648542202</v>
      </c>
      <c r="Q101">
        <v>-0.37686631701547302</v>
      </c>
      <c r="R101">
        <v>-1.1897523849401801</v>
      </c>
      <c r="S101">
        <v>-0.237846610793046</v>
      </c>
      <c r="T101">
        <v>-0.65133099611860701</v>
      </c>
    </row>
    <row r="102" spans="1:20" x14ac:dyDescent="0.25">
      <c r="A102" s="1" t="s">
        <v>103</v>
      </c>
      <c r="B102" s="1">
        <v>-367.87693368107699</v>
      </c>
      <c r="C102" s="1">
        <v>-357.40014585151403</v>
      </c>
      <c r="D102" s="1">
        <v>10.476787829563801</v>
      </c>
      <c r="E102" s="1">
        <v>-310.20502032807502</v>
      </c>
      <c r="F102" s="1">
        <v>-307.68956353426398</v>
      </c>
      <c r="G102" s="1">
        <v>2.5154567938105798</v>
      </c>
      <c r="H102" s="1">
        <v>-57.671913353002303</v>
      </c>
      <c r="I102" s="1">
        <v>-49.710582317248999</v>
      </c>
      <c r="J102" s="1">
        <v>7.9613310357532203</v>
      </c>
      <c r="K102" s="1">
        <v>-0.62404670448919897</v>
      </c>
      <c r="L102" s="1">
        <v>-1.8505814187387599</v>
      </c>
      <c r="M102" s="1">
        <v>-0.37671841613137302</v>
      </c>
      <c r="N102" s="1">
        <v>-1.1893577284297401</v>
      </c>
      <c r="O102" s="1">
        <v>-0.237070368896244</v>
      </c>
      <c r="P102" s="1">
        <v>-0.64951554107909204</v>
      </c>
      <c r="Q102">
        <v>-0.37683949978708098</v>
      </c>
      <c r="R102">
        <v>-1.18984748850345</v>
      </c>
      <c r="S102">
        <v>-0.237702574351525</v>
      </c>
      <c r="T102">
        <v>-0.65130480232092502</v>
      </c>
    </row>
    <row r="103" spans="1:20" x14ac:dyDescent="0.25">
      <c r="A103" s="1" t="s">
        <v>104</v>
      </c>
      <c r="B103" s="1">
        <v>-382.50407675631601</v>
      </c>
      <c r="C103" s="1">
        <v>-370.14545972220901</v>
      </c>
      <c r="D103" s="1">
        <v>12.3586170341065</v>
      </c>
      <c r="E103" s="1">
        <v>-313.50271142712103</v>
      </c>
      <c r="F103" s="1">
        <v>-310.42454520350202</v>
      </c>
      <c r="G103" s="1">
        <v>3.0781662236190699</v>
      </c>
      <c r="H103" s="1">
        <v>-69.001365329194996</v>
      </c>
      <c r="I103" s="1">
        <v>-59.720914518707502</v>
      </c>
      <c r="J103" s="1">
        <v>9.2804508104874994</v>
      </c>
      <c r="K103" s="1">
        <v>-0.62591258952853102</v>
      </c>
      <c r="L103" s="1">
        <v>-1.8524708299363</v>
      </c>
      <c r="M103" s="1">
        <v>-0.37658893033775798</v>
      </c>
      <c r="N103" s="1">
        <v>-1.1889034904312701</v>
      </c>
      <c r="O103" s="1">
        <v>-0.237158663922866</v>
      </c>
      <c r="P103" s="1">
        <v>-0.64945110631453096</v>
      </c>
      <c r="Q103">
        <v>-0.37676597733560002</v>
      </c>
      <c r="R103">
        <v>-1.18960034563406</v>
      </c>
      <c r="S103">
        <v>-0.23788970968685799</v>
      </c>
      <c r="T103">
        <v>-0.65138089488161799</v>
      </c>
    </row>
    <row r="104" spans="1:20" x14ac:dyDescent="0.25">
      <c r="A104" s="1" t="s">
        <v>105</v>
      </c>
      <c r="B104" s="1">
        <v>-372.36929543821998</v>
      </c>
      <c r="C104" s="1">
        <v>-360.86439192126801</v>
      </c>
      <c r="D104" s="1">
        <v>11.504903516951799</v>
      </c>
      <c r="E104" s="1">
        <v>-307.04114798422899</v>
      </c>
      <c r="F104" s="1">
        <v>-304.26680373096701</v>
      </c>
      <c r="G104" s="1">
        <v>2.7743442532621301</v>
      </c>
      <c r="H104" s="1">
        <v>-65.328147453990994</v>
      </c>
      <c r="I104" s="1">
        <v>-56.597588190301202</v>
      </c>
      <c r="J104" s="1">
        <v>8.7305592636897096</v>
      </c>
      <c r="K104" s="1">
        <v>-0.62481747074704796</v>
      </c>
      <c r="L104" s="1">
        <v>-1.8515892645498999</v>
      </c>
      <c r="M104" s="1">
        <v>-0.37636865304658201</v>
      </c>
      <c r="N104" s="1">
        <v>-1.1885990479147599</v>
      </c>
      <c r="O104" s="1">
        <v>-0.23710869500864901</v>
      </c>
      <c r="P104" s="1">
        <v>-0.64944816548584605</v>
      </c>
      <c r="Q104">
        <v>-0.37654838464420198</v>
      </c>
      <c r="R104">
        <v>-1.1893075462488201</v>
      </c>
      <c r="S104">
        <v>-0.23777906515137001</v>
      </c>
      <c r="T104">
        <v>-0.65121485934438605</v>
      </c>
    </row>
    <row r="105" spans="1:20" x14ac:dyDescent="0.25">
      <c r="A105" s="1" t="s">
        <v>106</v>
      </c>
      <c r="B105" s="1">
        <v>-368.324552425695</v>
      </c>
      <c r="C105" s="1">
        <v>-357.13027145661198</v>
      </c>
      <c r="D105" s="1">
        <v>11.1942809690839</v>
      </c>
      <c r="E105" s="1">
        <v>-304.096902923031</v>
      </c>
      <c r="F105" s="1">
        <v>-301.38584641254698</v>
      </c>
      <c r="G105" s="1">
        <v>2.7110565104835298</v>
      </c>
      <c r="H105" s="1">
        <v>-64.227649502664804</v>
      </c>
      <c r="I105" s="1">
        <v>-55.744425044064499</v>
      </c>
      <c r="J105" s="1">
        <v>8.4832244586003593</v>
      </c>
      <c r="K105" s="1">
        <v>-0.62471557583494497</v>
      </c>
      <c r="L105" s="1">
        <v>-1.8514066695203499</v>
      </c>
      <c r="M105" s="1">
        <v>-0.37639986976013201</v>
      </c>
      <c r="N105" s="1">
        <v>-1.1886077851112899</v>
      </c>
      <c r="O105" s="1">
        <v>-0.237182951334653</v>
      </c>
      <c r="P105" s="1">
        <v>-0.64946862277224404</v>
      </c>
      <c r="Q105">
        <v>-0.376562090609179</v>
      </c>
      <c r="R105">
        <v>-1.18926883025624</v>
      </c>
      <c r="S105">
        <v>-0.23784404333268899</v>
      </c>
      <c r="T105">
        <v>-0.65121535387713003</v>
      </c>
    </row>
    <row r="106" spans="1:20" x14ac:dyDescent="0.25">
      <c r="A106" s="1" t="s">
        <v>107</v>
      </c>
      <c r="B106" s="1">
        <v>-432.16380757749198</v>
      </c>
      <c r="C106" s="1">
        <v>-411.322057111481</v>
      </c>
      <c r="D106" s="1">
        <v>20.841750466011199</v>
      </c>
      <c r="E106" s="1">
        <v>-375.15111316980699</v>
      </c>
      <c r="F106" s="1">
        <v>-369.15868967917402</v>
      </c>
      <c r="G106" s="1">
        <v>5.9924234906322997</v>
      </c>
      <c r="H106" s="1">
        <v>-57.012694407685402</v>
      </c>
      <c r="I106" s="1">
        <v>-42.163367432306401</v>
      </c>
      <c r="J106" s="1">
        <v>14.849326975378901</v>
      </c>
      <c r="K106" s="1">
        <v>-0.67239055938396797</v>
      </c>
      <c r="L106" s="1">
        <v>-2.0049540589447599</v>
      </c>
      <c r="M106" s="1">
        <v>-0.37689842472818502</v>
      </c>
      <c r="N106" s="1">
        <v>-1.18929120572758</v>
      </c>
      <c r="O106" s="1">
        <v>-0.28521734166442397</v>
      </c>
      <c r="P106" s="1">
        <v>-0.80422266071874504</v>
      </c>
      <c r="Q106">
        <v>-0.37708497297523502</v>
      </c>
      <c r="R106">
        <v>-1.1900018809044699</v>
      </c>
      <c r="S106">
        <v>-0.28669067376417201</v>
      </c>
      <c r="T106">
        <v>-0.807507914348497</v>
      </c>
    </row>
    <row r="107" spans="1:20" x14ac:dyDescent="0.25">
      <c r="A107" s="1" t="s">
        <v>108</v>
      </c>
      <c r="B107" s="1">
        <v>-419.72392945195401</v>
      </c>
      <c r="C107" s="1">
        <v>-401.03182614743099</v>
      </c>
      <c r="D107" s="1">
        <v>18.6921033045226</v>
      </c>
      <c r="E107" s="1">
        <v>-370.237499377316</v>
      </c>
      <c r="F107" s="1">
        <v>-364.96665330029401</v>
      </c>
      <c r="G107" s="1">
        <v>5.2708460770217496</v>
      </c>
      <c r="H107" s="1">
        <v>-49.486430074637902</v>
      </c>
      <c r="I107" s="1">
        <v>-36.065172847136999</v>
      </c>
      <c r="J107" s="1">
        <v>13.421257227500799</v>
      </c>
      <c r="K107" s="1">
        <v>-0.67052553545556104</v>
      </c>
      <c r="L107" s="1">
        <v>-2.0029240603380201</v>
      </c>
      <c r="M107" s="1">
        <v>-0.376470889288128</v>
      </c>
      <c r="N107" s="1">
        <v>-1.18863198088656</v>
      </c>
      <c r="O107" s="1">
        <v>-0.28522811237388901</v>
      </c>
      <c r="P107" s="1">
        <v>-0.80427023005323595</v>
      </c>
      <c r="Q107">
        <v>-0.37663365661848602</v>
      </c>
      <c r="R107">
        <v>-1.1892644722347101</v>
      </c>
      <c r="S107">
        <v>-0.28657590205787298</v>
      </c>
      <c r="T107">
        <v>-0.80723906787834199</v>
      </c>
    </row>
    <row r="108" spans="1:20" x14ac:dyDescent="0.25">
      <c r="A108" s="1" t="s">
        <v>109</v>
      </c>
      <c r="B108" s="1">
        <v>-369.73089271426102</v>
      </c>
      <c r="C108" s="1">
        <v>-348.96244764813798</v>
      </c>
      <c r="D108" s="1">
        <v>20.7684450661224</v>
      </c>
      <c r="E108" s="1">
        <v>-284.10731894169299</v>
      </c>
      <c r="F108" s="1">
        <v>-279.87665060590803</v>
      </c>
      <c r="G108" s="1">
        <v>4.2306683357854098</v>
      </c>
      <c r="H108" s="1">
        <v>-85.623573772567298</v>
      </c>
      <c r="I108" s="1">
        <v>-69.085797042230297</v>
      </c>
      <c r="J108" s="1">
        <v>16.537776730337001</v>
      </c>
      <c r="K108" s="1">
        <v>-1.29632014665618</v>
      </c>
      <c r="L108" s="1">
        <v>-3.6369639478189701</v>
      </c>
      <c r="M108" s="1">
        <v>-0.376596225005703</v>
      </c>
      <c r="N108" s="1">
        <v>-1.18879014218477</v>
      </c>
      <c r="O108" s="1">
        <v>-0.90509037325490205</v>
      </c>
      <c r="P108" s="1">
        <v>-2.43019506159956</v>
      </c>
      <c r="Q108">
        <v>-0.37685443428575799</v>
      </c>
      <c r="R108">
        <v>-1.1898397414502599</v>
      </c>
      <c r="S108">
        <v>-0.90654052575069</v>
      </c>
      <c r="T108">
        <v>-2.43373600617578</v>
      </c>
    </row>
    <row r="109" spans="1:20" x14ac:dyDescent="0.25">
      <c r="A109" s="1" t="s">
        <v>110</v>
      </c>
      <c r="B109" s="1">
        <v>-354.35956944692202</v>
      </c>
      <c r="C109" s="1">
        <v>-339.10712561810698</v>
      </c>
      <c r="D109" s="1">
        <v>15.2524438288154</v>
      </c>
      <c r="E109" s="1">
        <v>-297.24539682529399</v>
      </c>
      <c r="F109" s="1">
        <v>-293.96675800211801</v>
      </c>
      <c r="G109" s="1">
        <v>3.2786388231762098</v>
      </c>
      <c r="H109" s="1">
        <v>-57.114172621627702</v>
      </c>
      <c r="I109" s="1">
        <v>-45.140367615988403</v>
      </c>
      <c r="J109" s="1">
        <v>11.9738050056392</v>
      </c>
      <c r="K109" s="1">
        <v>-1.29175910977759</v>
      </c>
      <c r="L109" s="1">
        <v>-3.6307862525872601</v>
      </c>
      <c r="M109" s="1">
        <v>-0.37667468732598902</v>
      </c>
      <c r="N109" s="1">
        <v>-1.18932936147888</v>
      </c>
      <c r="O109" s="1">
        <v>-0.904922384670372</v>
      </c>
      <c r="P109" s="1">
        <v>-2.4298652923911899</v>
      </c>
      <c r="Q109">
        <v>-0.37680085820352799</v>
      </c>
      <c r="R109">
        <v>-1.18987730839169</v>
      </c>
      <c r="S109">
        <v>-0.90599565410384497</v>
      </c>
      <c r="T109">
        <v>-2.4326784860036499</v>
      </c>
    </row>
    <row r="110" spans="1:20" x14ac:dyDescent="0.25">
      <c r="A110" s="1" t="s">
        <v>111</v>
      </c>
      <c r="B110" s="1">
        <v>-350.08236093040898</v>
      </c>
      <c r="C110" s="1">
        <v>-335.25648881104303</v>
      </c>
      <c r="D110" s="1">
        <v>14.825872119366201</v>
      </c>
      <c r="E110" s="1">
        <v>-300.54055032088002</v>
      </c>
      <c r="F110" s="1">
        <v>-297.27988791446398</v>
      </c>
      <c r="G110" s="1">
        <v>3.2606624064152498</v>
      </c>
      <c r="H110" s="1">
        <v>-49.541810609529598</v>
      </c>
      <c r="I110" s="1">
        <v>-37.976600896578702</v>
      </c>
      <c r="J110" s="1">
        <v>11.5652097129509</v>
      </c>
      <c r="K110" s="1">
        <v>-1.29069926696292</v>
      </c>
      <c r="L110" s="1">
        <v>-3.6285043384224398</v>
      </c>
      <c r="M110" s="1">
        <v>-0.37649493388205901</v>
      </c>
      <c r="N110" s="1">
        <v>-1.1889446126679399</v>
      </c>
      <c r="O110" s="1">
        <v>-0.90508735905385296</v>
      </c>
      <c r="P110" s="1">
        <v>-2.4298072232578201</v>
      </c>
      <c r="Q110">
        <v>-0.37667218958389298</v>
      </c>
      <c r="R110">
        <v>-1.18964681930426</v>
      </c>
      <c r="S110">
        <v>-0.90608526630620501</v>
      </c>
      <c r="T110">
        <v>-2.4323348087943799</v>
      </c>
    </row>
    <row r="111" spans="1:20" x14ac:dyDescent="0.25">
      <c r="A111" s="1" t="s">
        <v>112</v>
      </c>
      <c r="B111" s="1">
        <v>-350.81718913376699</v>
      </c>
      <c r="C111" s="1">
        <v>-334.01906884490398</v>
      </c>
      <c r="D111" s="1">
        <v>16.798120288862599</v>
      </c>
      <c r="E111" s="1">
        <v>-278.20302801237102</v>
      </c>
      <c r="F111" s="1">
        <v>-274.92792559492898</v>
      </c>
      <c r="G111" s="1">
        <v>3.2751024174417198</v>
      </c>
      <c r="H111" s="1">
        <v>-72.614161121395895</v>
      </c>
      <c r="I111" s="1">
        <v>-59.091143249974998</v>
      </c>
      <c r="J111" s="1">
        <v>13.523017871420899</v>
      </c>
      <c r="K111" s="1">
        <v>-1.2939823522337099</v>
      </c>
      <c r="L111" s="1">
        <v>-3.6340498461466599</v>
      </c>
      <c r="M111" s="1">
        <v>-0.376425548464556</v>
      </c>
      <c r="N111" s="1">
        <v>-1.1884944230451</v>
      </c>
      <c r="O111" s="1">
        <v>-0.90515769320750294</v>
      </c>
      <c r="P111" s="1">
        <v>-2.4302972641435501</v>
      </c>
      <c r="Q111">
        <v>-0.37664976933632099</v>
      </c>
      <c r="R111">
        <v>-1.18939022242234</v>
      </c>
      <c r="S111">
        <v>-0.90631446874319299</v>
      </c>
      <c r="T111">
        <v>-2.4331711131281701</v>
      </c>
    </row>
    <row r="112" spans="1:20" x14ac:dyDescent="0.25">
      <c r="A112" s="1" t="s">
        <v>113</v>
      </c>
      <c r="B112" s="1">
        <v>-348.98266568542698</v>
      </c>
      <c r="C112" s="1">
        <v>-334.05106708422102</v>
      </c>
      <c r="D112" s="1">
        <v>14.931598601205801</v>
      </c>
      <c r="E112" s="1">
        <v>-306.50073027611597</v>
      </c>
      <c r="F112" s="1">
        <v>-302.97112610865997</v>
      </c>
      <c r="G112" s="1">
        <v>3.5296041674554099</v>
      </c>
      <c r="H112" s="1">
        <v>-42.481935409311703</v>
      </c>
      <c r="I112" s="1">
        <v>-31.0799409755613</v>
      </c>
      <c r="J112" s="1">
        <v>11.401994433750399</v>
      </c>
      <c r="K112" s="1">
        <v>-0.83618776134635098</v>
      </c>
      <c r="L112" s="1">
        <v>-2.4342162650033599</v>
      </c>
      <c r="M112" s="1">
        <v>-0.376470971014641</v>
      </c>
      <c r="N112" s="1">
        <v>-1.18860518933783</v>
      </c>
      <c r="O112" s="1">
        <v>-0.45259974174466699</v>
      </c>
      <c r="P112" s="1">
        <v>-1.2365476118227801</v>
      </c>
      <c r="Q112">
        <v>-0.37663700380209902</v>
      </c>
      <c r="R112">
        <v>-1.18922552316828</v>
      </c>
      <c r="S112">
        <v>-0.45369703529100602</v>
      </c>
      <c r="T112">
        <v>-1.2390067413771</v>
      </c>
    </row>
    <row r="113" spans="1:20" x14ac:dyDescent="0.25">
      <c r="A113" s="1" t="s">
        <v>114</v>
      </c>
      <c r="B113" s="1">
        <v>-352.659404494569</v>
      </c>
      <c r="C113" s="1">
        <v>-338.46610550365699</v>
      </c>
      <c r="D113" s="1">
        <v>14.193298990912</v>
      </c>
      <c r="E113" s="1">
        <v>-314.32186358810497</v>
      </c>
      <c r="F113" s="1">
        <v>-311.09148633105201</v>
      </c>
      <c r="G113" s="1">
        <v>3.2303772570535099</v>
      </c>
      <c r="H113" s="1">
        <v>-38.337540906463403</v>
      </c>
      <c r="I113" s="1">
        <v>-27.374619172604898</v>
      </c>
      <c r="J113" s="1">
        <v>10.962921733858501</v>
      </c>
      <c r="K113" s="1">
        <v>-0.83532705874725499</v>
      </c>
      <c r="L113" s="1">
        <v>-2.43318177678765</v>
      </c>
      <c r="M113" s="1">
        <v>-0.37630565105451802</v>
      </c>
      <c r="N113" s="1">
        <v>-1.1883475420124801</v>
      </c>
      <c r="O113" s="1">
        <v>-0.45262348131470398</v>
      </c>
      <c r="P113" s="1">
        <v>-1.23663016500608</v>
      </c>
      <c r="Q113">
        <v>-0.37645784153900402</v>
      </c>
      <c r="R113">
        <v>-1.18893605029575</v>
      </c>
      <c r="S113">
        <v>-0.45368895821678601</v>
      </c>
      <c r="T113">
        <v>-1.2389995451173601</v>
      </c>
    </row>
    <row r="114" spans="1:20" x14ac:dyDescent="0.25">
      <c r="A114" s="1" t="s">
        <v>115</v>
      </c>
      <c r="B114" s="1">
        <v>-420.417573561513</v>
      </c>
      <c r="C114" s="1">
        <v>-400.20353204519</v>
      </c>
      <c r="D114" s="1">
        <v>20.214041516322698</v>
      </c>
      <c r="E114" s="1">
        <v>-363.89959339198202</v>
      </c>
      <c r="F114" s="1">
        <v>-358.43611168972802</v>
      </c>
      <c r="G114" s="1">
        <v>5.4634817022537199</v>
      </c>
      <c r="H114" s="1">
        <v>-56.517980169531</v>
      </c>
      <c r="I114" s="1">
        <v>-41.767420355461901</v>
      </c>
      <c r="J114" s="1">
        <v>14.750559814069</v>
      </c>
      <c r="K114" s="1">
        <v>-0.91903389082847597</v>
      </c>
      <c r="L114" s="1">
        <v>-2.6965617642676398</v>
      </c>
      <c r="M114" s="1">
        <v>-0.376832779755502</v>
      </c>
      <c r="N114" s="1">
        <v>-1.18919082487089</v>
      </c>
      <c r="O114" s="1">
        <v>-0.53199002273420304</v>
      </c>
      <c r="P114" s="1">
        <v>-1.4960554689196099</v>
      </c>
      <c r="Q114">
        <v>-0.37703243797246599</v>
      </c>
      <c r="R114">
        <v>-1.1899580228863</v>
      </c>
      <c r="S114">
        <v>-0.53342332889324995</v>
      </c>
      <c r="T114">
        <v>-1.4992734972589801</v>
      </c>
    </row>
    <row r="115" spans="1:20" x14ac:dyDescent="0.25">
      <c r="A115" s="1" t="s">
        <v>116</v>
      </c>
      <c r="B115" s="1">
        <v>-415.89517567583903</v>
      </c>
      <c r="C115" s="1">
        <v>-396.56353211193999</v>
      </c>
      <c r="D115" s="1">
        <v>19.331643563898499</v>
      </c>
      <c r="E115" s="1">
        <v>-362.38098763743199</v>
      </c>
      <c r="F115" s="1">
        <v>-357.19530120826198</v>
      </c>
      <c r="G115" s="1">
        <v>5.1856864291700404</v>
      </c>
      <c r="H115" s="1">
        <v>-53.514188038407298</v>
      </c>
      <c r="I115" s="1">
        <v>-39.3682309036788</v>
      </c>
      <c r="J115" s="1">
        <v>14.1459571347285</v>
      </c>
      <c r="K115" s="1">
        <v>-0.91832210129807501</v>
      </c>
      <c r="L115" s="1">
        <v>-2.6957803713033299</v>
      </c>
      <c r="M115" s="1">
        <v>-0.37669338300019101</v>
      </c>
      <c r="N115" s="1">
        <v>-1.18893525914575</v>
      </c>
      <c r="O115" s="1">
        <v>-0.53200102911537595</v>
      </c>
      <c r="P115" s="1">
        <v>-1.49609032636897</v>
      </c>
      <c r="Q115">
        <v>-0.37689003802156301</v>
      </c>
      <c r="R115">
        <v>-1.1896867935244</v>
      </c>
      <c r="S115">
        <v>-0.53336870698397199</v>
      </c>
      <c r="T115">
        <v>-1.49916236886863</v>
      </c>
    </row>
    <row r="116" spans="1:20" x14ac:dyDescent="0.25">
      <c r="A116" s="1" t="s">
        <v>117</v>
      </c>
      <c r="B116" s="1">
        <v>-373.01686883496802</v>
      </c>
      <c r="C116" s="1">
        <v>-360.49168020423201</v>
      </c>
      <c r="D116" s="1">
        <v>12.525188630736301</v>
      </c>
      <c r="E116" s="1">
        <v>-336.75649984338901</v>
      </c>
      <c r="F116" s="1">
        <v>-333.66402307682102</v>
      </c>
      <c r="G116" s="1">
        <v>3.0924767665684501</v>
      </c>
      <c r="H116" s="1">
        <v>-36.260368991578503</v>
      </c>
      <c r="I116" s="1">
        <v>-26.8276571274106</v>
      </c>
      <c r="J116" s="1">
        <v>9.43271186416791</v>
      </c>
      <c r="K116" s="1">
        <v>-0.66483127041392198</v>
      </c>
      <c r="L116" s="1">
        <v>-2.0590485059255301</v>
      </c>
      <c r="M116" s="1">
        <v>-0.36157656921585701</v>
      </c>
      <c r="N116" s="1">
        <v>-1.2339156543830501</v>
      </c>
      <c r="O116" s="1">
        <v>-0.29697512740217402</v>
      </c>
      <c r="P116" s="1">
        <v>-0.81760158207218103</v>
      </c>
      <c r="Q116">
        <v>-0.36168183145577698</v>
      </c>
      <c r="R116">
        <v>-1.2343691450107901</v>
      </c>
      <c r="S116">
        <v>-0.29784427955015802</v>
      </c>
      <c r="T116">
        <v>-0.81976640677041701</v>
      </c>
    </row>
    <row r="117" spans="1:20" x14ac:dyDescent="0.25">
      <c r="A117" s="1" t="s">
        <v>118</v>
      </c>
      <c r="B117" s="1">
        <v>-356.93186157412703</v>
      </c>
      <c r="C117" s="1">
        <v>-345.47478795348701</v>
      </c>
      <c r="D117" s="1">
        <v>11.4570736206399</v>
      </c>
      <c r="E117" s="1">
        <v>-323.33210157136102</v>
      </c>
      <c r="F117" s="1">
        <v>-320.43749131034502</v>
      </c>
      <c r="G117" s="1">
        <v>2.8946102610161</v>
      </c>
      <c r="H117" s="1">
        <v>-33.599760002765699</v>
      </c>
      <c r="I117" s="1">
        <v>-25.0372966431419</v>
      </c>
      <c r="J117" s="1">
        <v>8.5624633596238393</v>
      </c>
      <c r="K117" s="1">
        <v>-0.66453860348584703</v>
      </c>
      <c r="L117" s="1">
        <v>-2.05859086412101</v>
      </c>
      <c r="M117" s="1">
        <v>-0.36170525722177699</v>
      </c>
      <c r="N117" s="1">
        <v>-1.23402289889406</v>
      </c>
      <c r="O117" s="1">
        <v>-0.29697955400774301</v>
      </c>
      <c r="P117" s="1">
        <v>-0.81762428652295005</v>
      </c>
      <c r="Q117">
        <v>-0.36178636741900899</v>
      </c>
      <c r="R117">
        <v>-1.2343812570424599</v>
      </c>
      <c r="S117">
        <v>-0.29778204221433602</v>
      </c>
      <c r="T117">
        <v>-0.81964359958005895</v>
      </c>
    </row>
    <row r="118" spans="1:20" x14ac:dyDescent="0.25">
      <c r="A118" s="1" t="s">
        <v>119</v>
      </c>
      <c r="B118" s="1">
        <v>-363.57140911084002</v>
      </c>
      <c r="C118" s="1">
        <v>-352.41367420080798</v>
      </c>
      <c r="D118" s="1">
        <v>11.1577349100313</v>
      </c>
      <c r="E118" s="1">
        <v>-330.11657730415698</v>
      </c>
      <c r="F118" s="1">
        <v>-327.33962816396303</v>
      </c>
      <c r="G118" s="1">
        <v>2.77694914019383</v>
      </c>
      <c r="H118" s="1">
        <v>-33.454831806683003</v>
      </c>
      <c r="I118" s="1">
        <v>-25.074046036845498</v>
      </c>
      <c r="J118" s="1">
        <v>8.3807857698374804</v>
      </c>
      <c r="K118" s="1">
        <v>-0.66439492323004401</v>
      </c>
      <c r="L118" s="1">
        <v>-2.0585177714568101</v>
      </c>
      <c r="M118" s="1">
        <v>-0.36159761513199001</v>
      </c>
      <c r="N118" s="1">
        <v>-1.2339823033308499</v>
      </c>
      <c r="O118" s="1">
        <v>-0.296977942575325</v>
      </c>
      <c r="P118" s="1">
        <v>-0.81761256291525397</v>
      </c>
      <c r="Q118">
        <v>-0.36167562079718202</v>
      </c>
      <c r="R118">
        <v>-1.23430767206297</v>
      </c>
      <c r="S118">
        <v>-0.29777487795987001</v>
      </c>
      <c r="T118">
        <v>-0.81960432541276496</v>
      </c>
    </row>
    <row r="119" spans="1:20" x14ac:dyDescent="0.25">
      <c r="A119" s="1" t="s">
        <v>38</v>
      </c>
      <c r="B119" s="1">
        <v>-398.08544174655498</v>
      </c>
      <c r="C119" s="1">
        <v>-381.572448972156</v>
      </c>
      <c r="D119" s="1">
        <v>16.512992774398999</v>
      </c>
      <c r="E119" s="1">
        <v>-347.00740332300398</v>
      </c>
      <c r="F119" s="1">
        <v>-339.51638359509201</v>
      </c>
      <c r="G119" s="1">
        <v>7.4910197279121196</v>
      </c>
      <c r="H119" s="1">
        <v>-51.078038423550602</v>
      </c>
      <c r="I119" s="1">
        <v>-42.056065377063703</v>
      </c>
      <c r="J119" s="1">
        <v>9.0219730464869095</v>
      </c>
      <c r="K119" s="1">
        <v>-0.45683923868738702</v>
      </c>
      <c r="L119" s="1">
        <v>-1.44010104783726</v>
      </c>
      <c r="M119" s="1">
        <v>-0.36182804615090902</v>
      </c>
      <c r="N119" s="1">
        <v>-1.23428624110934</v>
      </c>
      <c r="O119" s="1">
        <v>-8.6110468215601005E-2</v>
      </c>
      <c r="P119" s="1">
        <v>-0.19526093633299799</v>
      </c>
      <c r="Q119">
        <v>-0.36187335828240802</v>
      </c>
      <c r="R119">
        <v>-1.2344714025243899</v>
      </c>
      <c r="S119">
        <v>-8.6844475626586703E-2</v>
      </c>
      <c r="T119">
        <v>-0.19773274295686399</v>
      </c>
    </row>
    <row r="120" spans="1:20" x14ac:dyDescent="0.25">
      <c r="A120" s="1" t="s">
        <v>39</v>
      </c>
      <c r="B120" s="1">
        <v>-380.00481546790098</v>
      </c>
      <c r="C120" s="1">
        <v>-364.10888940413702</v>
      </c>
      <c r="D120" s="1">
        <v>15.8959260637643</v>
      </c>
      <c r="E120" s="1">
        <v>-331.77979378148302</v>
      </c>
      <c r="F120" s="1">
        <v>-324.640564260389</v>
      </c>
      <c r="G120" s="1">
        <v>7.1392295210939301</v>
      </c>
      <c r="H120" s="1">
        <v>-48.225021686418202</v>
      </c>
      <c r="I120" s="1">
        <v>-39.468325143747798</v>
      </c>
      <c r="J120" s="1">
        <v>8.7566965426704098</v>
      </c>
      <c r="K120" s="1">
        <v>-0.45623999822733502</v>
      </c>
      <c r="L120" s="1">
        <v>-1.43955668756396</v>
      </c>
      <c r="M120" s="1">
        <v>-0.36176846570556997</v>
      </c>
      <c r="N120" s="1">
        <v>-1.23428887735915</v>
      </c>
      <c r="O120" s="1">
        <v>-8.6110468215111202E-2</v>
      </c>
      <c r="P120" s="1">
        <v>-0.195260936332394</v>
      </c>
      <c r="Q120">
        <v>-0.36180620693014298</v>
      </c>
      <c r="R120">
        <v>-1.23445367393038</v>
      </c>
      <c r="S120">
        <v>-8.6817735781790306E-2</v>
      </c>
      <c r="T120">
        <v>-0.19768638008106601</v>
      </c>
    </row>
    <row r="121" spans="1:20" x14ac:dyDescent="0.25">
      <c r="A121" s="1" t="s">
        <v>40</v>
      </c>
      <c r="B121" s="1">
        <v>-390.26162842338198</v>
      </c>
      <c r="C121" s="1">
        <v>-375.00564752473201</v>
      </c>
      <c r="D121" s="1">
        <v>15.2559808986499</v>
      </c>
      <c r="E121" s="1">
        <v>-341.91331878283802</v>
      </c>
      <c r="F121" s="1">
        <v>-335.02235389532399</v>
      </c>
      <c r="G121" s="1">
        <v>6.8909648875139196</v>
      </c>
      <c r="H121" s="1">
        <v>-48.348309640544102</v>
      </c>
      <c r="I121" s="1">
        <v>-39.983293629408102</v>
      </c>
      <c r="J121" s="1">
        <v>8.3650160111360297</v>
      </c>
      <c r="K121" s="1">
        <v>-0.45631574034281303</v>
      </c>
      <c r="L121" s="1">
        <v>-1.4395978376853</v>
      </c>
      <c r="M121" s="1">
        <v>-0.36179389137159301</v>
      </c>
      <c r="N121" s="1">
        <v>-1.2343333860343</v>
      </c>
      <c r="O121" s="1">
        <v>-8.6110468215220101E-2</v>
      </c>
      <c r="P121" s="1">
        <v>-0.19526093633247699</v>
      </c>
      <c r="Q121">
        <v>-0.36183011570700402</v>
      </c>
      <c r="R121">
        <v>-1.2344793175353701</v>
      </c>
      <c r="S121">
        <v>-8.6782470582219898E-2</v>
      </c>
      <c r="T121">
        <v>-0.19759284402473101</v>
      </c>
    </row>
    <row r="122" spans="1:20" x14ac:dyDescent="0.25">
      <c r="A122" s="1" t="s">
        <v>120</v>
      </c>
      <c r="B122" s="1">
        <v>-422.083496017985</v>
      </c>
      <c r="C122" s="1">
        <v>-400.47837012919098</v>
      </c>
      <c r="D122" s="1">
        <v>21.605125888793701</v>
      </c>
      <c r="E122" s="1">
        <v>-374.47192239330298</v>
      </c>
      <c r="F122" s="1">
        <v>-363.52978738363299</v>
      </c>
      <c r="G122" s="1">
        <v>10.9421350096701</v>
      </c>
      <c r="H122" s="1">
        <v>-47.611573624681697</v>
      </c>
      <c r="I122" s="1">
        <v>-36.948582745558099</v>
      </c>
      <c r="J122" s="1">
        <v>10.662990879123599</v>
      </c>
      <c r="K122" s="1">
        <v>-0.41965405444648901</v>
      </c>
      <c r="L122" s="1">
        <v>-1.39250144060975</v>
      </c>
      <c r="M122" s="1">
        <v>-0.36183864233466601</v>
      </c>
      <c r="N122" s="1">
        <v>-1.2343166146675599</v>
      </c>
      <c r="O122" s="1">
        <v>-4.9699198551628798E-2</v>
      </c>
      <c r="P122" s="1">
        <v>-0.148166751320367</v>
      </c>
      <c r="Q122">
        <v>-0.36187438772038499</v>
      </c>
      <c r="R122">
        <v>-1.23446229617036</v>
      </c>
      <c r="S122">
        <v>-5.0633248359771697E-2</v>
      </c>
      <c r="T122">
        <v>-0.151112592802601</v>
      </c>
    </row>
    <row r="123" spans="1:20" x14ac:dyDescent="0.25">
      <c r="A123" s="1" t="s">
        <v>121</v>
      </c>
      <c r="B123" s="1">
        <v>-405.34791030707203</v>
      </c>
      <c r="C123" s="1">
        <v>-384.652698090348</v>
      </c>
      <c r="D123" s="1">
        <v>20.695212216724801</v>
      </c>
      <c r="E123" s="1">
        <v>-359.26505171723898</v>
      </c>
      <c r="F123" s="1">
        <v>-348.95331038146099</v>
      </c>
      <c r="G123" s="1">
        <v>10.3117413357781</v>
      </c>
      <c r="H123" s="1">
        <v>-46.082858589833599</v>
      </c>
      <c r="I123" s="1">
        <v>-35.699387708887002</v>
      </c>
      <c r="J123" s="1">
        <v>10.3834708809466</v>
      </c>
      <c r="K123" s="1">
        <v>-0.41929768335615197</v>
      </c>
      <c r="L123" s="1">
        <v>-1.39221732478841</v>
      </c>
      <c r="M123" s="1">
        <v>-0.36174727759855202</v>
      </c>
      <c r="N123" s="1">
        <v>-1.2343497492159099</v>
      </c>
      <c r="O123" s="1">
        <v>-4.9699198551608398E-2</v>
      </c>
      <c r="P123" s="1">
        <v>-0.148166751320298</v>
      </c>
      <c r="Q123">
        <v>-0.36177731413305803</v>
      </c>
      <c r="R123">
        <v>-1.23447964923375</v>
      </c>
      <c r="S123">
        <v>-5.05984844156308E-2</v>
      </c>
      <c r="T123">
        <v>-0.151062383552833</v>
      </c>
    </row>
    <row r="124" spans="1:20" x14ac:dyDescent="0.25">
      <c r="A124" s="1" t="s">
        <v>122</v>
      </c>
      <c r="B124" s="1">
        <v>-415.17030740802397</v>
      </c>
      <c r="C124" s="1">
        <v>-395.10308347156302</v>
      </c>
      <c r="D124" s="1">
        <v>20.067223936460799</v>
      </c>
      <c r="E124" s="1">
        <v>-369.42443953413601</v>
      </c>
      <c r="F124" s="1">
        <v>-359.40890572898002</v>
      </c>
      <c r="G124" s="1">
        <v>10.015533805155499</v>
      </c>
      <c r="H124" s="1">
        <v>-45.745867873888102</v>
      </c>
      <c r="I124" s="1">
        <v>-35.694177742582802</v>
      </c>
      <c r="J124" s="1">
        <v>10.0516901313053</v>
      </c>
      <c r="K124" s="1">
        <v>-0.41930165150649301</v>
      </c>
      <c r="L124" s="1">
        <v>-1.39216674405698</v>
      </c>
      <c r="M124" s="1">
        <v>-0.36181561730505302</v>
      </c>
      <c r="N124" s="1">
        <v>-1.2343631498977901</v>
      </c>
      <c r="O124" s="1">
        <v>-4.9699198551601403E-2</v>
      </c>
      <c r="P124" s="1">
        <v>-0.14816675132029</v>
      </c>
      <c r="Q124">
        <v>-0.36184399280244001</v>
      </c>
      <c r="R124">
        <v>-1.2344786406380199</v>
      </c>
      <c r="S124">
        <v>-5.0569643834820002E-2</v>
      </c>
      <c r="T124">
        <v>-0.15098092585193101</v>
      </c>
    </row>
    <row r="125" spans="1:20" x14ac:dyDescent="0.25">
      <c r="A125" s="1" t="s">
        <v>123</v>
      </c>
      <c r="B125" s="1">
        <v>-354.80250929095001</v>
      </c>
      <c r="C125" s="1">
        <v>-346.003121384412</v>
      </c>
      <c r="D125" s="1">
        <v>8.7993879065378309</v>
      </c>
      <c r="E125" s="1">
        <v>-309.17800053479198</v>
      </c>
      <c r="F125" s="1">
        <v>-306.99854136577102</v>
      </c>
      <c r="G125" s="1">
        <v>2.1794591690209399</v>
      </c>
      <c r="H125" s="1">
        <v>-45.6245087561581</v>
      </c>
      <c r="I125" s="1">
        <v>-39.0045800186412</v>
      </c>
      <c r="J125" s="1">
        <v>6.61992873751689</v>
      </c>
      <c r="K125" s="1">
        <v>-0.60495943343528102</v>
      </c>
      <c r="L125" s="1">
        <v>-1.8869170868548799</v>
      </c>
      <c r="M125" s="1">
        <v>-0.36167126566205599</v>
      </c>
      <c r="N125" s="1">
        <v>-1.2340581737666101</v>
      </c>
      <c r="O125" s="1">
        <v>-0.234930287268524</v>
      </c>
      <c r="P125" s="1">
        <v>-0.64383933834513396</v>
      </c>
      <c r="Q125">
        <v>-0.36175155128994102</v>
      </c>
      <c r="R125">
        <v>-1.23441390719636</v>
      </c>
      <c r="S125">
        <v>-0.23551049278191499</v>
      </c>
      <c r="T125">
        <v>-0.64534451111531499</v>
      </c>
    </row>
    <row r="126" spans="1:20" x14ac:dyDescent="0.25">
      <c r="A126" s="1" t="s">
        <v>124</v>
      </c>
      <c r="B126" s="1">
        <v>-355.21383875316701</v>
      </c>
      <c r="C126" s="1">
        <v>-346.30036726763501</v>
      </c>
      <c r="D126" s="1">
        <v>8.9134714855315806</v>
      </c>
      <c r="E126" s="1">
        <v>-307.36821590149299</v>
      </c>
      <c r="F126" s="1">
        <v>-305.26360796594702</v>
      </c>
      <c r="G126" s="1">
        <v>2.1046079355468801</v>
      </c>
      <c r="H126" s="1">
        <v>-47.845622851673298</v>
      </c>
      <c r="I126" s="1">
        <v>-41.036759301688598</v>
      </c>
      <c r="J126" s="1">
        <v>6.8088635499847001</v>
      </c>
      <c r="K126" s="1">
        <v>-0.60523398020712404</v>
      </c>
      <c r="L126" s="1">
        <v>-1.8874451867087001</v>
      </c>
      <c r="M126" s="1">
        <v>-0.36162137338278</v>
      </c>
      <c r="N126" s="1">
        <v>-1.2340187650122401</v>
      </c>
      <c r="O126" s="1">
        <v>-0.23491978603886701</v>
      </c>
      <c r="P126" s="1">
        <v>-0.64389580972115101</v>
      </c>
      <c r="Q126">
        <v>-0.36169519887319801</v>
      </c>
      <c r="R126">
        <v>-1.2343522340094499</v>
      </c>
      <c r="S126">
        <v>-0.235540739211162</v>
      </c>
      <c r="T126">
        <v>-0.645460920863559</v>
      </c>
    </row>
    <row r="127" spans="1:20" x14ac:dyDescent="0.25">
      <c r="A127" s="1" t="s">
        <v>125</v>
      </c>
      <c r="B127" s="1">
        <v>-356.675380819493</v>
      </c>
      <c r="C127" s="1">
        <v>-347.82646423076301</v>
      </c>
      <c r="D127" s="1">
        <v>8.8489165887295194</v>
      </c>
      <c r="E127" s="1">
        <v>-311.52897153185302</v>
      </c>
      <c r="F127" s="1">
        <v>-309.33210288405598</v>
      </c>
      <c r="G127" s="1">
        <v>2.1968686477966899</v>
      </c>
      <c r="H127" s="1">
        <v>-45.146409287640097</v>
      </c>
      <c r="I127" s="1">
        <v>-38.494361346707301</v>
      </c>
      <c r="J127" s="1">
        <v>6.6520479409328299</v>
      </c>
      <c r="K127" s="1">
        <v>-0.60486413918266102</v>
      </c>
      <c r="L127" s="1">
        <v>-1.88672043490712</v>
      </c>
      <c r="M127" s="1">
        <v>-0.36165831152119599</v>
      </c>
      <c r="N127" s="1">
        <v>-1.2340333921201001</v>
      </c>
      <c r="O127" s="1">
        <v>-0.23490186092210799</v>
      </c>
      <c r="P127" s="1">
        <v>-0.643795652723408</v>
      </c>
      <c r="Q127">
        <v>-0.36173923754905801</v>
      </c>
      <c r="R127">
        <v>-1.2343918616096801</v>
      </c>
      <c r="S127">
        <v>-0.23548801543504899</v>
      </c>
      <c r="T127">
        <v>-0.64530373359247795</v>
      </c>
    </row>
    <row r="128" spans="1:20" x14ac:dyDescent="0.25">
      <c r="A128" s="1" t="s">
        <v>126</v>
      </c>
      <c r="B128" s="1">
        <v>-330.80379512312498</v>
      </c>
      <c r="C128" s="1">
        <v>-322.99421716449899</v>
      </c>
      <c r="D128" s="1">
        <v>7.8095779586253604</v>
      </c>
      <c r="E128" s="1">
        <v>-287.29079075574498</v>
      </c>
      <c r="F128" s="1">
        <v>-285.319264826503</v>
      </c>
      <c r="G128" s="1">
        <v>1.97152592924192</v>
      </c>
      <c r="H128" s="1">
        <v>-43.513004367379899</v>
      </c>
      <c r="I128" s="1">
        <v>-37.674952337996402</v>
      </c>
      <c r="J128" s="1">
        <v>5.8380520293834302</v>
      </c>
      <c r="K128" s="1">
        <v>-0.60397619026254701</v>
      </c>
      <c r="L128" s="1">
        <v>-1.8873843311335501</v>
      </c>
      <c r="M128" s="1">
        <v>-0.36165710129685102</v>
      </c>
      <c r="N128" s="1">
        <v>-1.2340326942304001</v>
      </c>
      <c r="O128" s="1">
        <v>-0.23492813495289</v>
      </c>
      <c r="P128" s="1">
        <v>-0.64416936510526102</v>
      </c>
      <c r="Q128">
        <v>-0.36173168561842201</v>
      </c>
      <c r="R128">
        <v>-1.2343679867216</v>
      </c>
      <c r="S128">
        <v>-0.235393299260964</v>
      </c>
      <c r="T128">
        <v>-0.64551792023902099</v>
      </c>
    </row>
    <row r="129" spans="1:20" x14ac:dyDescent="0.25">
      <c r="A129" s="1" t="s">
        <v>127</v>
      </c>
      <c r="B129" s="1">
        <v>-352.46404158213102</v>
      </c>
      <c r="C129" s="1">
        <v>-344.08580639634999</v>
      </c>
      <c r="D129" s="1">
        <v>8.37823518578071</v>
      </c>
      <c r="E129" s="1">
        <v>-306.18324576627901</v>
      </c>
      <c r="F129" s="1">
        <v>-304.15111197325598</v>
      </c>
      <c r="G129" s="1">
        <v>2.03213379302316</v>
      </c>
      <c r="H129" s="1">
        <v>-46.280795815851299</v>
      </c>
      <c r="I129" s="1">
        <v>-39.934694423093802</v>
      </c>
      <c r="J129" s="1">
        <v>6.3461013927575403</v>
      </c>
      <c r="K129" s="1">
        <v>-0.60492320819658396</v>
      </c>
      <c r="L129" s="1">
        <v>-1.88725529058688</v>
      </c>
      <c r="M129" s="1">
        <v>-0.36171661942283401</v>
      </c>
      <c r="N129" s="1">
        <v>-1.2341018664044101</v>
      </c>
      <c r="O129" s="1">
        <v>-0.23488391166915701</v>
      </c>
      <c r="P129" s="1">
        <v>-0.64384867958874703</v>
      </c>
      <c r="Q129">
        <v>-0.36179237182047902</v>
      </c>
      <c r="R129">
        <v>-1.2344294486688101</v>
      </c>
      <c r="S129">
        <v>-0.235450417259809</v>
      </c>
      <c r="T129">
        <v>-0.64529594136470803</v>
      </c>
    </row>
    <row r="130" spans="1:20" x14ac:dyDescent="0.25">
      <c r="A130" s="1" t="s">
        <v>128</v>
      </c>
      <c r="B130" s="1">
        <v>-359.18344160495502</v>
      </c>
      <c r="C130" s="1">
        <v>-350.69528850934103</v>
      </c>
      <c r="D130" s="1">
        <v>8.48815309561353</v>
      </c>
      <c r="E130" s="1">
        <v>-311.02548434412398</v>
      </c>
      <c r="F130" s="1">
        <v>-309.00768227035297</v>
      </c>
      <c r="G130" s="1">
        <v>2.0178020737714002</v>
      </c>
      <c r="H130" s="1">
        <v>-48.157957260830003</v>
      </c>
      <c r="I130" s="1">
        <v>-41.687606238987897</v>
      </c>
      <c r="J130" s="1">
        <v>6.4703510218421298</v>
      </c>
      <c r="K130" s="1">
        <v>-0.60521965925383303</v>
      </c>
      <c r="L130" s="1">
        <v>-1.8875685863146601</v>
      </c>
      <c r="M130" s="1">
        <v>-0.361644808812703</v>
      </c>
      <c r="N130" s="1">
        <v>-1.2340414751959401</v>
      </c>
      <c r="O130" s="1">
        <v>-0.23488945073992201</v>
      </c>
      <c r="P130" s="1">
        <v>-0.64387011616954204</v>
      </c>
      <c r="Q130">
        <v>-0.36171995584758299</v>
      </c>
      <c r="R130">
        <v>-1.23436650708341</v>
      </c>
      <c r="S130">
        <v>-0.23547188432197599</v>
      </c>
      <c r="T130">
        <v>-0.64535192987324397</v>
      </c>
    </row>
    <row r="131" spans="1:20" x14ac:dyDescent="0.25">
      <c r="A131" s="1" t="s">
        <v>129</v>
      </c>
      <c r="B131" s="1">
        <v>-417.01263184683398</v>
      </c>
      <c r="C131" s="1">
        <v>-398.92477138331799</v>
      </c>
      <c r="D131" s="1">
        <v>18.087860463516201</v>
      </c>
      <c r="E131" s="1">
        <v>-369.70306994364103</v>
      </c>
      <c r="F131" s="1">
        <v>-364.58413644421398</v>
      </c>
      <c r="G131" s="1">
        <v>5.1189334994269897</v>
      </c>
      <c r="H131" s="1">
        <v>-47.309561903193099</v>
      </c>
      <c r="I131" s="1">
        <v>-34.3406349391039</v>
      </c>
      <c r="J131" s="1">
        <v>12.968926964089199</v>
      </c>
      <c r="K131" s="1">
        <v>-0.65540274389821696</v>
      </c>
      <c r="L131" s="1">
        <v>-2.0480889743978601</v>
      </c>
      <c r="M131" s="1">
        <v>-0.36157648886561</v>
      </c>
      <c r="N131" s="1">
        <v>-1.23400662472316</v>
      </c>
      <c r="O131" s="1">
        <v>-0.28521147296145</v>
      </c>
      <c r="P131" s="1">
        <v>-0.80467787373840405</v>
      </c>
      <c r="Q131">
        <v>-0.361679009066524</v>
      </c>
      <c r="R131">
        <v>-1.2344476199385199</v>
      </c>
      <c r="S131">
        <v>-0.28657228431054199</v>
      </c>
      <c r="T131">
        <v>-0.80771314969795605</v>
      </c>
    </row>
    <row r="132" spans="1:20" x14ac:dyDescent="0.25">
      <c r="A132" s="1" t="s">
        <v>130</v>
      </c>
      <c r="B132" s="1">
        <v>-397.77423064422601</v>
      </c>
      <c r="C132" s="1">
        <v>-381.277525714023</v>
      </c>
      <c r="D132" s="1">
        <v>16.496704930203101</v>
      </c>
      <c r="E132" s="1">
        <v>-354.964528683114</v>
      </c>
      <c r="F132" s="1">
        <v>-350.23943980985803</v>
      </c>
      <c r="G132" s="1">
        <v>4.7250888732555199</v>
      </c>
      <c r="H132" s="1">
        <v>-42.809701961111898</v>
      </c>
      <c r="I132" s="1">
        <v>-31.038085904164301</v>
      </c>
      <c r="J132" s="1">
        <v>11.7716160569476</v>
      </c>
      <c r="K132" s="1">
        <v>-0.654857932261944</v>
      </c>
      <c r="L132" s="1">
        <v>-2.0473977598902402</v>
      </c>
      <c r="M132" s="1">
        <v>-0.36181382627750902</v>
      </c>
      <c r="N132" s="1">
        <v>-1.2341899347199601</v>
      </c>
      <c r="O132" s="1">
        <v>-0.28522443835287198</v>
      </c>
      <c r="P132" s="1">
        <v>-0.80472214069507597</v>
      </c>
      <c r="Q132">
        <v>-0.36189357080867302</v>
      </c>
      <c r="R132">
        <v>-1.23454254557101</v>
      </c>
      <c r="S132">
        <v>-0.28647452901959902</v>
      </c>
      <c r="T132">
        <v>-0.80752326579299105</v>
      </c>
    </row>
    <row r="133" spans="1:20" x14ac:dyDescent="0.25">
      <c r="A133" s="1" t="s">
        <v>131</v>
      </c>
      <c r="B133" s="1">
        <v>-402.73569647827901</v>
      </c>
      <c r="C133" s="1">
        <v>-386.82108671954501</v>
      </c>
      <c r="D133" s="1">
        <v>15.9146097587334</v>
      </c>
      <c r="E133" s="1">
        <v>-360.513793747639</v>
      </c>
      <c r="F133" s="1">
        <v>-356.00267834047497</v>
      </c>
      <c r="G133" s="1">
        <v>4.5111154071635804</v>
      </c>
      <c r="H133" s="1">
        <v>-42.221902730640203</v>
      </c>
      <c r="I133" s="1">
        <v>-30.818408379070299</v>
      </c>
      <c r="J133" s="1">
        <v>11.403494351569901</v>
      </c>
      <c r="K133" s="1">
        <v>-0.65461758177197704</v>
      </c>
      <c r="L133" s="1">
        <v>-2.0471733439673701</v>
      </c>
      <c r="M133" s="1">
        <v>-0.36164437654286202</v>
      </c>
      <c r="N133" s="1">
        <v>-1.2341692741766701</v>
      </c>
      <c r="O133" s="1">
        <v>-0.28521346164733902</v>
      </c>
      <c r="P133" s="1">
        <v>-0.80468234213755396</v>
      </c>
      <c r="Q133">
        <v>-0.36172237978613703</v>
      </c>
      <c r="R133">
        <v>-1.23449372537791</v>
      </c>
      <c r="S133">
        <v>-0.28640393851439699</v>
      </c>
      <c r="T133">
        <v>-0.80743277184103002</v>
      </c>
    </row>
    <row r="134" spans="1:20" x14ac:dyDescent="0.25">
      <c r="A134" s="1" t="s">
        <v>132</v>
      </c>
      <c r="B134" s="1">
        <v>-343.64703326047101</v>
      </c>
      <c r="C134" s="1">
        <v>-330.33740525741302</v>
      </c>
      <c r="D134" s="1">
        <v>13.309628003058201</v>
      </c>
      <c r="E134" s="1">
        <v>-289.11877775006099</v>
      </c>
      <c r="F134" s="1">
        <v>-286.09688449991</v>
      </c>
      <c r="G134" s="1">
        <v>3.0218932501507099</v>
      </c>
      <c r="H134" s="1">
        <v>-54.528255510410403</v>
      </c>
      <c r="I134" s="1">
        <v>-44.2405207575029</v>
      </c>
      <c r="J134" s="1">
        <v>10.287734752907401</v>
      </c>
      <c r="K134" s="1">
        <v>-1.27564499608337</v>
      </c>
      <c r="L134" s="1">
        <v>-3.67520590302412</v>
      </c>
      <c r="M134" s="1">
        <v>-0.361718912713198</v>
      </c>
      <c r="N134" s="1">
        <v>-1.2340012594123899</v>
      </c>
      <c r="O134" s="1">
        <v>-0.90450503586200703</v>
      </c>
      <c r="P134" s="1">
        <v>-2.4298569782982802</v>
      </c>
      <c r="Q134">
        <v>-0.36184010438120501</v>
      </c>
      <c r="R134">
        <v>-1.2345208542152399</v>
      </c>
      <c r="S134">
        <v>-0.90545293467138299</v>
      </c>
      <c r="T134">
        <v>-2.4321866837066399</v>
      </c>
    </row>
    <row r="135" spans="1:20" x14ac:dyDescent="0.25">
      <c r="A135" s="1" t="s">
        <v>133</v>
      </c>
      <c r="B135" s="1">
        <v>-327.68140458791299</v>
      </c>
      <c r="C135" s="1">
        <v>-316.98374547957701</v>
      </c>
      <c r="D135" s="1">
        <v>10.6976591083363</v>
      </c>
      <c r="E135" s="1">
        <v>-286.88775735717201</v>
      </c>
      <c r="F135" s="1">
        <v>-284.363900681789</v>
      </c>
      <c r="G135" s="1">
        <v>2.5238566753827598</v>
      </c>
      <c r="H135" s="1">
        <v>-40.7936472307412</v>
      </c>
      <c r="I135" s="1">
        <v>-32.6198447977876</v>
      </c>
      <c r="J135" s="1">
        <v>8.1738024329535808</v>
      </c>
      <c r="K135" s="1">
        <v>-1.27349264007491</v>
      </c>
      <c r="L135" s="1">
        <v>-3.6714775407585898</v>
      </c>
      <c r="M135" s="1">
        <v>-0.36159092174277002</v>
      </c>
      <c r="N135" s="1">
        <v>-1.2338791966937701</v>
      </c>
      <c r="O135" s="1">
        <v>-0.90447967588004996</v>
      </c>
      <c r="P135" s="1">
        <v>-2.4294829089947299</v>
      </c>
      <c r="Q135">
        <v>-0.36168722569220901</v>
      </c>
      <c r="R135">
        <v>-1.2342846849137701</v>
      </c>
      <c r="S135">
        <v>-0.90522024650778099</v>
      </c>
      <c r="T135">
        <v>-2.4313537826983902</v>
      </c>
    </row>
    <row r="136" spans="1:20" x14ac:dyDescent="0.25">
      <c r="A136" s="1" t="s">
        <v>134</v>
      </c>
      <c r="B136" s="1">
        <v>-334.13443311773102</v>
      </c>
      <c r="C136" s="1">
        <v>-321.28042405475702</v>
      </c>
      <c r="D136" s="1">
        <v>12.8540090629732</v>
      </c>
      <c r="E136" s="1">
        <v>-282.30043604195998</v>
      </c>
      <c r="F136" s="1">
        <v>-279.35712517891301</v>
      </c>
      <c r="G136" s="1">
        <v>2.9433108630469098</v>
      </c>
      <c r="H136" s="1">
        <v>-51.833997075770299</v>
      </c>
      <c r="I136" s="1">
        <v>-41.923298875843997</v>
      </c>
      <c r="J136" s="1">
        <v>9.9106981999262995</v>
      </c>
      <c r="K136" s="1">
        <v>-1.27508080784392</v>
      </c>
      <c r="L136" s="1">
        <v>-3.6744730553610898</v>
      </c>
      <c r="M136" s="1">
        <v>-0.361591857610017</v>
      </c>
      <c r="N136" s="1">
        <v>-1.23388449203124</v>
      </c>
      <c r="O136" s="1">
        <v>-0.90449555046825203</v>
      </c>
      <c r="P136" s="1">
        <v>-2.4298394389747502</v>
      </c>
      <c r="Q136">
        <v>-0.36168687749943801</v>
      </c>
      <c r="R136">
        <v>-1.23430267020269</v>
      </c>
      <c r="S136">
        <v>-0.90544713139841104</v>
      </c>
      <c r="T136">
        <v>-2.43214944505318</v>
      </c>
    </row>
    <row r="137" spans="1:20" x14ac:dyDescent="0.25">
      <c r="A137" s="1" t="s">
        <v>135</v>
      </c>
      <c r="B137" s="1">
        <v>-339.63464848857302</v>
      </c>
      <c r="C137" s="1">
        <v>-326.917672237315</v>
      </c>
      <c r="D137" s="1">
        <v>12.7169762512576</v>
      </c>
      <c r="E137" s="1">
        <v>-287.02442124844299</v>
      </c>
      <c r="F137" s="1">
        <v>-284.13593047846598</v>
      </c>
      <c r="G137" s="1">
        <v>2.8884907699770701</v>
      </c>
      <c r="H137" s="1">
        <v>-52.610227240129099</v>
      </c>
      <c r="I137" s="1">
        <v>-42.781741758848597</v>
      </c>
      <c r="J137" s="1">
        <v>9.8284854812805502</v>
      </c>
      <c r="K137" s="1">
        <v>-1.27520313494791</v>
      </c>
      <c r="L137" s="1">
        <v>-3.6746598573431899</v>
      </c>
      <c r="M137" s="1">
        <v>-0.36162115626576502</v>
      </c>
      <c r="N137" s="1">
        <v>-1.2339451900266001</v>
      </c>
      <c r="O137" s="1">
        <v>-0.90447300533986597</v>
      </c>
      <c r="P137" s="1">
        <v>-2.4297854661232599</v>
      </c>
      <c r="Q137">
        <v>-0.36171926897922602</v>
      </c>
      <c r="R137">
        <v>-1.23437610483159</v>
      </c>
      <c r="S137">
        <v>-0.90539207422517798</v>
      </c>
      <c r="T137">
        <v>-2.43208084162243</v>
      </c>
    </row>
    <row r="138" spans="1:20" x14ac:dyDescent="0.25">
      <c r="A138" s="1" t="s">
        <v>136</v>
      </c>
      <c r="B138" s="1">
        <v>-327.04047808832001</v>
      </c>
      <c r="C138" s="1">
        <v>-315.65729931077902</v>
      </c>
      <c r="D138" s="1">
        <v>11.3831787775412</v>
      </c>
      <c r="E138" s="1">
        <v>-284.329974058255</v>
      </c>
      <c r="F138" s="1">
        <v>-281.80074564160799</v>
      </c>
      <c r="G138" s="1">
        <v>2.5292284166467698</v>
      </c>
      <c r="H138" s="1">
        <v>-42.710504030064897</v>
      </c>
      <c r="I138" s="1">
        <v>-33.856553669170403</v>
      </c>
      <c r="J138" s="1">
        <v>8.8539503608944905</v>
      </c>
      <c r="K138" s="1">
        <v>-1.2735868080135899</v>
      </c>
      <c r="L138" s="1">
        <v>-3.6718660300055301</v>
      </c>
      <c r="M138" s="1">
        <v>-0.36150201578437002</v>
      </c>
      <c r="N138" s="1">
        <v>-1.2337965863953499</v>
      </c>
      <c r="O138" s="1">
        <v>-0.90444160270963403</v>
      </c>
      <c r="P138" s="1">
        <v>-2.4294450635111899</v>
      </c>
      <c r="Q138">
        <v>-0.361600750336248</v>
      </c>
      <c r="R138">
        <v>-1.23422868760485</v>
      </c>
      <c r="S138">
        <v>-0.90524704027924296</v>
      </c>
      <c r="T138">
        <v>-2.4314810813098302</v>
      </c>
    </row>
    <row r="139" spans="1:20" x14ac:dyDescent="0.25">
      <c r="A139" s="1" t="s">
        <v>137</v>
      </c>
      <c r="B139" s="1">
        <v>-329.80993940909298</v>
      </c>
      <c r="C139" s="1">
        <v>-318.65050255259899</v>
      </c>
      <c r="D139" s="1">
        <v>11.159436856494301</v>
      </c>
      <c r="E139" s="1">
        <v>-287.77162654887098</v>
      </c>
      <c r="F139" s="1">
        <v>-285.30928478882601</v>
      </c>
      <c r="G139" s="1">
        <v>2.4623417600453599</v>
      </c>
      <c r="H139" s="1">
        <v>-42.0383128602219</v>
      </c>
      <c r="I139" s="1">
        <v>-33.341217763773003</v>
      </c>
      <c r="J139" s="1">
        <v>8.6970950964489404</v>
      </c>
      <c r="K139" s="1">
        <v>-1.2736794243770699</v>
      </c>
      <c r="L139" s="1">
        <v>-3.6718979649552099</v>
      </c>
      <c r="M139" s="1">
        <v>-0.361645553968379</v>
      </c>
      <c r="N139" s="1">
        <v>-1.2339541242575001</v>
      </c>
      <c r="O139" s="1">
        <v>-0.90448694030989996</v>
      </c>
      <c r="P139" s="1">
        <v>-2.4294792252380399</v>
      </c>
      <c r="Q139">
        <v>-0.361737367966877</v>
      </c>
      <c r="R139">
        <v>-1.23435876049352</v>
      </c>
      <c r="S139">
        <v>-0.90528940256587798</v>
      </c>
      <c r="T139">
        <v>-2.4314928608703701</v>
      </c>
    </row>
    <row r="140" spans="1:20" x14ac:dyDescent="0.25">
      <c r="A140" s="1" t="s">
        <v>138</v>
      </c>
      <c r="B140" s="1">
        <v>-350.08442294875499</v>
      </c>
      <c r="C140" s="1">
        <v>-336.79204635668299</v>
      </c>
      <c r="D140" s="1">
        <v>13.292376592071699</v>
      </c>
      <c r="E140" s="1">
        <v>-312.98073569317</v>
      </c>
      <c r="F140" s="1">
        <v>-309.78871641054701</v>
      </c>
      <c r="G140" s="1">
        <v>3.1920192826224398</v>
      </c>
      <c r="H140" s="1">
        <v>-37.1036872555852</v>
      </c>
      <c r="I140" s="1">
        <v>-27.003329946135899</v>
      </c>
      <c r="J140" s="1">
        <v>10.100357309449301</v>
      </c>
      <c r="K140" s="1">
        <v>-0.82059025348269199</v>
      </c>
      <c r="L140" s="1">
        <v>-2.4783625243232401</v>
      </c>
      <c r="M140" s="1">
        <v>-0.36153987138947902</v>
      </c>
      <c r="N140" s="1">
        <v>-1.23385508958587</v>
      </c>
      <c r="O140" s="1">
        <v>-0.45266279189359099</v>
      </c>
      <c r="P140" s="1">
        <v>-1.23676297875235</v>
      </c>
      <c r="Q140">
        <v>-0.36163118469470901</v>
      </c>
      <c r="R140">
        <v>-1.2342566644514801</v>
      </c>
      <c r="S140">
        <v>-0.45368205759762498</v>
      </c>
      <c r="T140">
        <v>-1.23909784727503</v>
      </c>
    </row>
    <row r="141" spans="1:20" x14ac:dyDescent="0.25">
      <c r="A141" s="1" t="s">
        <v>139</v>
      </c>
      <c r="B141" s="1">
        <v>-333.91853400623597</v>
      </c>
      <c r="C141" s="1">
        <v>-321.91795431929103</v>
      </c>
      <c r="D141" s="1">
        <v>12.0005796869451</v>
      </c>
      <c r="E141" s="1">
        <v>-300.18358811031402</v>
      </c>
      <c r="F141" s="1">
        <v>-297.22789350215402</v>
      </c>
      <c r="G141" s="1">
        <v>2.9556946081599502</v>
      </c>
      <c r="H141" s="1">
        <v>-33.734945895921904</v>
      </c>
      <c r="I141" s="1">
        <v>-24.6900608171367</v>
      </c>
      <c r="J141" s="1">
        <v>9.0448850787851693</v>
      </c>
      <c r="K141" s="1">
        <v>-0.82015151954606902</v>
      </c>
      <c r="L141" s="1">
        <v>-2.4777201361776502</v>
      </c>
      <c r="M141" s="1">
        <v>-0.361643631722814</v>
      </c>
      <c r="N141" s="1">
        <v>-1.23392677323288</v>
      </c>
      <c r="O141" s="1">
        <v>-0.45266769387382499</v>
      </c>
      <c r="P141" s="1">
        <v>-1.23678459635407</v>
      </c>
      <c r="Q141">
        <v>-0.36171356928286802</v>
      </c>
      <c r="R141">
        <v>-1.2342367949865101</v>
      </c>
      <c r="S141">
        <v>-0.45359622493436802</v>
      </c>
      <c r="T141">
        <v>-1.23892112029103</v>
      </c>
    </row>
    <row r="142" spans="1:20" x14ac:dyDescent="0.25">
      <c r="A142" s="1" t="s">
        <v>140</v>
      </c>
      <c r="B142" s="1">
        <v>-340.960618057891</v>
      </c>
      <c r="C142" s="1">
        <v>-329.223483591937</v>
      </c>
      <c r="D142" s="1">
        <v>11.737134465953901</v>
      </c>
      <c r="E142" s="1">
        <v>-307.20667437843599</v>
      </c>
      <c r="F142" s="1">
        <v>-304.38922822119901</v>
      </c>
      <c r="G142" s="1">
        <v>2.81744615723693</v>
      </c>
      <c r="H142" s="1">
        <v>-33.753943679454999</v>
      </c>
      <c r="I142" s="1">
        <v>-24.834255370737999</v>
      </c>
      <c r="J142" s="1">
        <v>8.9196883087169905</v>
      </c>
      <c r="K142" s="1">
        <v>-0.82007767680350896</v>
      </c>
      <c r="L142" s="1">
        <v>-2.4777452419361499</v>
      </c>
      <c r="M142" s="1">
        <v>-0.36158187544454701</v>
      </c>
      <c r="N142" s="1">
        <v>-1.23391977968233</v>
      </c>
      <c r="O142" s="1">
        <v>-0.45267155691838501</v>
      </c>
      <c r="P142" s="1">
        <v>-1.2367935102812699</v>
      </c>
      <c r="Q142">
        <v>-0.36164767190240099</v>
      </c>
      <c r="R142">
        <v>-1.2341997002304801</v>
      </c>
      <c r="S142">
        <v>-0.45360006888330401</v>
      </c>
      <c r="T142">
        <v>-1.23891661069721</v>
      </c>
    </row>
    <row r="143" spans="1:20" x14ac:dyDescent="0.25">
      <c r="A143" s="1" t="s">
        <v>141</v>
      </c>
      <c r="B143" s="1">
        <v>-405.04815896833702</v>
      </c>
      <c r="C143" s="1">
        <v>-387.92378116201201</v>
      </c>
      <c r="D143" s="1">
        <v>17.124377806325199</v>
      </c>
      <c r="E143" s="1">
        <v>-360.40456275265899</v>
      </c>
      <c r="F143" s="1">
        <v>-355.80538853365903</v>
      </c>
      <c r="G143" s="1">
        <v>4.5991742190001803</v>
      </c>
      <c r="H143" s="1">
        <v>-44.643596215678102</v>
      </c>
      <c r="I143" s="1">
        <v>-32.118392628353</v>
      </c>
      <c r="J143" s="1">
        <v>12.525203587325</v>
      </c>
      <c r="K143" s="1">
        <v>-0.90160604394402999</v>
      </c>
      <c r="L143" s="1">
        <v>-2.7391057311154001</v>
      </c>
      <c r="M143" s="1">
        <v>-0.36156695360247798</v>
      </c>
      <c r="N143" s="1">
        <v>-1.23400385463648</v>
      </c>
      <c r="O143" s="1">
        <v>-0.531780606623937</v>
      </c>
      <c r="P143" s="1">
        <v>-1.49635651476419</v>
      </c>
      <c r="Q143">
        <v>-0.36167511624152698</v>
      </c>
      <c r="R143">
        <v>-1.2344672084336701</v>
      </c>
      <c r="S143">
        <v>-0.53307327053305098</v>
      </c>
      <c r="T143">
        <v>-1.49926293185457</v>
      </c>
    </row>
    <row r="144" spans="1:20" x14ac:dyDescent="0.25">
      <c r="A144" s="1" t="s">
        <v>142</v>
      </c>
      <c r="B144" s="1">
        <v>-385.89489539220199</v>
      </c>
      <c r="C144" s="1">
        <v>-370.31899880043898</v>
      </c>
      <c r="D144" s="1">
        <v>15.575896591762801</v>
      </c>
      <c r="E144" s="1">
        <v>-345.73515440663499</v>
      </c>
      <c r="F144" s="1">
        <v>-341.497070176482</v>
      </c>
      <c r="G144" s="1">
        <v>4.2380842301521602</v>
      </c>
      <c r="H144" s="1">
        <v>-40.159740985567502</v>
      </c>
      <c r="I144" s="1">
        <v>-28.821928623956801</v>
      </c>
      <c r="J144" s="1">
        <v>11.3378123616107</v>
      </c>
      <c r="K144" s="1">
        <v>-0.90103486589922699</v>
      </c>
      <c r="L144" s="1">
        <v>-2.7383947560808801</v>
      </c>
      <c r="M144" s="1">
        <v>-0.36179957664668499</v>
      </c>
      <c r="N144" s="1">
        <v>-1.2341709250667099</v>
      </c>
      <c r="O144" s="1">
        <v>-0.53178637294932196</v>
      </c>
      <c r="P144" s="1">
        <v>-1.49637671191366</v>
      </c>
      <c r="Q144">
        <v>-0.361884783792352</v>
      </c>
      <c r="R144">
        <v>-1.2345450919405101</v>
      </c>
      <c r="S144">
        <v>-0.53297184235050199</v>
      </c>
      <c r="T144">
        <v>-1.4990502125568499</v>
      </c>
    </row>
    <row r="145" spans="1:20" x14ac:dyDescent="0.25">
      <c r="A145" s="1" t="s">
        <v>143</v>
      </c>
      <c r="B145" s="1">
        <v>-382.64527154263601</v>
      </c>
      <c r="C145" s="1">
        <v>-368.21324276355801</v>
      </c>
      <c r="D145" s="1">
        <v>14.432028779077999</v>
      </c>
      <c r="E145" s="1">
        <v>-344.05818371813501</v>
      </c>
      <c r="F145" s="1">
        <v>-340.42646355695001</v>
      </c>
      <c r="G145" s="1">
        <v>3.6317201611852599</v>
      </c>
      <c r="H145" s="1">
        <v>-38.587087824500699</v>
      </c>
      <c r="I145" s="1">
        <v>-27.786779206607999</v>
      </c>
      <c r="J145" s="1">
        <v>10.8003086178927</v>
      </c>
      <c r="K145" s="1">
        <v>-0.71961683611965899</v>
      </c>
      <c r="L145" s="1">
        <v>-2.1497478555191099</v>
      </c>
      <c r="M145" s="1">
        <v>-0.41595352192241303</v>
      </c>
      <c r="N145" s="1">
        <v>-1.3234091816998399</v>
      </c>
      <c r="O145" s="1">
        <v>-0.29711900129695101</v>
      </c>
      <c r="P145" s="1">
        <v>-0.81818594317707105</v>
      </c>
      <c r="Q145">
        <v>-0.41614014015581902</v>
      </c>
      <c r="R145">
        <v>-1.3241275064879301</v>
      </c>
      <c r="S145">
        <v>-0.29804862283112699</v>
      </c>
      <c r="T145">
        <v>-0.82046499834335296</v>
      </c>
    </row>
    <row r="146" spans="1:20" x14ac:dyDescent="0.25">
      <c r="A146" s="1" t="s">
        <v>144</v>
      </c>
      <c r="B146" s="1">
        <v>-379.84804757969903</v>
      </c>
      <c r="C146" s="1">
        <v>-366.18455091033701</v>
      </c>
      <c r="D146" s="1">
        <v>13.6634966693618</v>
      </c>
      <c r="E146" s="1">
        <v>-342.636953739131</v>
      </c>
      <c r="F146" s="1">
        <v>-339.25621961080299</v>
      </c>
      <c r="G146" s="1">
        <v>3.38073412832839</v>
      </c>
      <c r="H146" s="1">
        <v>-37.2110938405675</v>
      </c>
      <c r="I146" s="1">
        <v>-26.928331299534101</v>
      </c>
      <c r="J146" s="1">
        <v>10.282762541033399</v>
      </c>
      <c r="K146" s="1">
        <v>-0.71931739736908396</v>
      </c>
      <c r="L146" s="1">
        <v>-2.1494052573076701</v>
      </c>
      <c r="M146" s="1">
        <v>-0.415924076363624</v>
      </c>
      <c r="N146" s="1">
        <v>-1.32331199665112</v>
      </c>
      <c r="O146" s="1">
        <v>-0.29712092940366402</v>
      </c>
      <c r="P146" s="1">
        <v>-0.81819269707530196</v>
      </c>
      <c r="Q146">
        <v>-0.416106502273145</v>
      </c>
      <c r="R146">
        <v>-1.3240167447762501</v>
      </c>
      <c r="S146">
        <v>-0.29799462998249399</v>
      </c>
      <c r="T146">
        <v>-0.82034831933507102</v>
      </c>
    </row>
    <row r="147" spans="1:20" x14ac:dyDescent="0.25">
      <c r="A147" s="1" t="s">
        <v>41</v>
      </c>
      <c r="B147" s="1">
        <v>-406.58375239814399</v>
      </c>
      <c r="C147" s="1">
        <v>-387.78152952040199</v>
      </c>
      <c r="D147" s="1">
        <v>18.802222877742501</v>
      </c>
      <c r="E147" s="1">
        <v>-355.36871383570201</v>
      </c>
      <c r="F147" s="1">
        <v>-346.77726742222802</v>
      </c>
      <c r="G147" s="1">
        <v>8.59144641347409</v>
      </c>
      <c r="H147" s="1">
        <v>-51.215038562441798</v>
      </c>
      <c r="I147" s="1">
        <v>-41.004262098173299</v>
      </c>
      <c r="J147" s="1">
        <v>10.210776464268401</v>
      </c>
      <c r="K147" s="1">
        <v>-0.51153454194982995</v>
      </c>
      <c r="L147" s="1">
        <v>-1.5324001995660499</v>
      </c>
      <c r="M147" s="1">
        <v>-0.41649048886392398</v>
      </c>
      <c r="N147" s="1">
        <v>-1.3265660727987201</v>
      </c>
      <c r="O147" s="1">
        <v>-8.6110468215446406E-2</v>
      </c>
      <c r="P147" s="1">
        <v>-0.195260936332739</v>
      </c>
      <c r="Q147">
        <v>-0.41657463845618597</v>
      </c>
      <c r="R147">
        <v>-1.32687624188491</v>
      </c>
      <c r="S147">
        <v>-8.6944970271588096E-2</v>
      </c>
      <c r="T147">
        <v>-0.19792119442612399</v>
      </c>
    </row>
    <row r="148" spans="1:20" x14ac:dyDescent="0.25">
      <c r="A148" s="1" t="s">
        <v>42</v>
      </c>
      <c r="B148" s="1">
        <v>-400.34284008834999</v>
      </c>
      <c r="C148" s="1">
        <v>-384.315699453408</v>
      </c>
      <c r="D148" s="1">
        <v>16.027140634942</v>
      </c>
      <c r="E148" s="1">
        <v>-362.76469958244502</v>
      </c>
      <c r="F148" s="1">
        <v>-355.76182183662701</v>
      </c>
      <c r="G148" s="1">
        <v>7.0028777458182496</v>
      </c>
      <c r="H148" s="1">
        <v>-37.578140505904102</v>
      </c>
      <c r="I148" s="1">
        <v>-28.553877616780301</v>
      </c>
      <c r="J148" s="1">
        <v>9.0242628891238201</v>
      </c>
      <c r="K148" s="1">
        <v>-0.509705763819289</v>
      </c>
      <c r="L148" s="1">
        <v>-1.5299127826617001</v>
      </c>
      <c r="M148" s="1">
        <v>-0.416770140383806</v>
      </c>
      <c r="N148" s="1">
        <v>-1.3271642456927499</v>
      </c>
      <c r="O148" s="1">
        <v>-8.6110468215216701E-2</v>
      </c>
      <c r="P148" s="1">
        <v>-0.19526093633247299</v>
      </c>
      <c r="Q148">
        <v>-0.41680534649814399</v>
      </c>
      <c r="R148">
        <v>-1.3273169154887501</v>
      </c>
      <c r="S148">
        <v>-8.6826342499796705E-2</v>
      </c>
      <c r="T148">
        <v>-0.197794345873677</v>
      </c>
    </row>
    <row r="149" spans="1:20" x14ac:dyDescent="0.25">
      <c r="A149" s="1" t="s">
        <v>43</v>
      </c>
      <c r="B149" s="1">
        <v>-400.45855006731398</v>
      </c>
      <c r="C149" s="1">
        <v>-382.903862116396</v>
      </c>
      <c r="D149" s="1">
        <v>17.554687950918101</v>
      </c>
      <c r="E149" s="1">
        <v>-357.54157303928099</v>
      </c>
      <c r="F149" s="1">
        <v>-349.86555917381702</v>
      </c>
      <c r="G149" s="1">
        <v>7.6760138654636698</v>
      </c>
      <c r="H149" s="1">
        <v>-42.916977028032797</v>
      </c>
      <c r="I149" s="1">
        <v>-33.038302942578298</v>
      </c>
      <c r="J149" s="1">
        <v>9.8786740854544703</v>
      </c>
      <c r="K149" s="1">
        <v>-0.51048946182627397</v>
      </c>
      <c r="L149" s="1">
        <v>-1.5308029062931301</v>
      </c>
      <c r="M149" s="1">
        <v>-0.41662052671223399</v>
      </c>
      <c r="N149" s="1">
        <v>-1.3269542258439799</v>
      </c>
      <c r="O149" s="1">
        <v>-8.6110468215220601E-2</v>
      </c>
      <c r="P149" s="1">
        <v>-0.19526093633247801</v>
      </c>
      <c r="Q149">
        <v>-0.41666879604922102</v>
      </c>
      <c r="R149">
        <v>-1.3271673491334699</v>
      </c>
      <c r="S149">
        <v>-8.6913122400759296E-2</v>
      </c>
      <c r="T149">
        <v>-0.197959477249915</v>
      </c>
    </row>
    <row r="150" spans="1:20" x14ac:dyDescent="0.25">
      <c r="A150" s="1" t="s">
        <v>44</v>
      </c>
      <c r="B150" s="1">
        <v>-413.42830941662902</v>
      </c>
      <c r="C150" s="1">
        <v>-394.37976149491499</v>
      </c>
      <c r="D150" s="1">
        <v>19.048547921713901</v>
      </c>
      <c r="E150" s="1">
        <v>-361.43769747628301</v>
      </c>
      <c r="F150" s="1">
        <v>-352.92932519055103</v>
      </c>
      <c r="G150" s="1">
        <v>8.5083722857316193</v>
      </c>
      <c r="H150" s="1">
        <v>-51.990611940345602</v>
      </c>
      <c r="I150" s="1">
        <v>-41.450436304363301</v>
      </c>
      <c r="J150" s="1">
        <v>10.540175635982299</v>
      </c>
      <c r="K150" s="1">
        <v>-0.51172758955051301</v>
      </c>
      <c r="L150" s="1">
        <v>-1.53271547063873</v>
      </c>
      <c r="M150" s="1">
        <v>-0.41656387963980002</v>
      </c>
      <c r="N150" s="1">
        <v>-1.32670560044111</v>
      </c>
      <c r="O150" s="1">
        <v>-8.6110468215216701E-2</v>
      </c>
      <c r="P150" s="1">
        <v>-0.19526093633247299</v>
      </c>
      <c r="Q150">
        <v>-0.41665547118027302</v>
      </c>
      <c r="R150">
        <v>-1.3270475109281801</v>
      </c>
      <c r="S150">
        <v>-8.6965655007705395E-2</v>
      </c>
      <c r="T150">
        <v>-0.19798678784131599</v>
      </c>
    </row>
    <row r="151" spans="1:20" x14ac:dyDescent="0.25">
      <c r="A151" s="1" t="s">
        <v>145</v>
      </c>
      <c r="B151" s="1">
        <v>-428.49950760542703</v>
      </c>
      <c r="C151" s="1">
        <v>-403.554085954909</v>
      </c>
      <c r="D151" s="1">
        <v>24.945421650518</v>
      </c>
      <c r="E151" s="1">
        <v>-382.57317790955301</v>
      </c>
      <c r="F151" s="1">
        <v>-369.63553215156799</v>
      </c>
      <c r="G151" s="1">
        <v>12.9376457579848</v>
      </c>
      <c r="H151" s="1">
        <v>-45.926329695873797</v>
      </c>
      <c r="I151" s="1">
        <v>-33.918553803340501</v>
      </c>
      <c r="J151" s="1">
        <v>12.0077758925332</v>
      </c>
      <c r="K151" s="1">
        <v>-0.47394152903034698</v>
      </c>
      <c r="L151" s="1">
        <v>-1.48431325642854</v>
      </c>
      <c r="M151" s="1">
        <v>-0.41643483509471202</v>
      </c>
      <c r="N151" s="1">
        <v>-1.3264615877361701</v>
      </c>
      <c r="O151" s="1">
        <v>-4.9699198551613102E-2</v>
      </c>
      <c r="P151" s="1">
        <v>-0.14816675132033699</v>
      </c>
      <c r="Q151">
        <v>-0.41650402155884902</v>
      </c>
      <c r="R151">
        <v>-1.32671500919077</v>
      </c>
      <c r="S151">
        <v>-5.0738311013709202E-2</v>
      </c>
      <c r="T151">
        <v>-0.15137855060913699</v>
      </c>
    </row>
    <row r="152" spans="1:20" x14ac:dyDescent="0.25">
      <c r="A152" s="1" t="s">
        <v>146</v>
      </c>
      <c r="B152" s="1">
        <v>-429.57253318426802</v>
      </c>
      <c r="C152" s="1">
        <v>-408.86072178122299</v>
      </c>
      <c r="D152" s="1">
        <v>20.7118114030451</v>
      </c>
      <c r="E152" s="1">
        <v>-393.46701123211801</v>
      </c>
      <c r="F152" s="1">
        <v>-383.21641629474101</v>
      </c>
      <c r="G152" s="1">
        <v>10.250594937376899</v>
      </c>
      <c r="H152" s="1">
        <v>-36.105521952150397</v>
      </c>
      <c r="I152" s="1">
        <v>-25.6443054864822</v>
      </c>
      <c r="J152" s="1">
        <v>10.461216465668199</v>
      </c>
      <c r="K152" s="1">
        <v>-0.47302431980041398</v>
      </c>
      <c r="L152" s="1">
        <v>-1.48280325813463</v>
      </c>
      <c r="M152" s="1">
        <v>-0.41685079083128002</v>
      </c>
      <c r="N152" s="1">
        <v>-1.3273589720840699</v>
      </c>
      <c r="O152" s="1">
        <v>-4.9699198551638603E-2</v>
      </c>
      <c r="P152" s="1">
        <v>-0.148166751320393</v>
      </c>
      <c r="Q152">
        <v>-0.41688216813005502</v>
      </c>
      <c r="R152">
        <v>-1.32750038340981</v>
      </c>
      <c r="S152">
        <v>-5.0531482133640199E-2</v>
      </c>
      <c r="T152">
        <v>-0.15114614548799499</v>
      </c>
    </row>
    <row r="153" spans="1:20" x14ac:dyDescent="0.25">
      <c r="A153" s="1" t="s">
        <v>147</v>
      </c>
      <c r="B153" s="1">
        <v>-428.84731971072199</v>
      </c>
      <c r="C153" s="1">
        <v>-405.69646883529703</v>
      </c>
      <c r="D153" s="1">
        <v>23.150850875424901</v>
      </c>
      <c r="E153" s="1">
        <v>-388.04132991485301</v>
      </c>
      <c r="F153" s="1">
        <v>-376.50776658287498</v>
      </c>
      <c r="G153" s="1">
        <v>11.533563331978099</v>
      </c>
      <c r="H153" s="1">
        <v>-40.805989795868904</v>
      </c>
      <c r="I153" s="1">
        <v>-29.1887022524221</v>
      </c>
      <c r="J153" s="1">
        <v>11.6172875434468</v>
      </c>
      <c r="K153" s="1">
        <v>-0.47364969471009999</v>
      </c>
      <c r="L153" s="1">
        <v>-1.48353680925567</v>
      </c>
      <c r="M153" s="1">
        <v>-0.41668192348143801</v>
      </c>
      <c r="N153" s="1">
        <v>-1.3270964520572801</v>
      </c>
      <c r="O153" s="1">
        <v>-4.9699198551608703E-2</v>
      </c>
      <c r="P153" s="1">
        <v>-0.14816675132033899</v>
      </c>
      <c r="Q153">
        <v>-0.41672198567212798</v>
      </c>
      <c r="R153">
        <v>-1.32727982211378</v>
      </c>
      <c r="S153">
        <v>-5.0674183023734803E-2</v>
      </c>
      <c r="T153">
        <v>-0.15139312513358</v>
      </c>
    </row>
    <row r="154" spans="1:20" x14ac:dyDescent="0.25">
      <c r="A154" s="1" t="s">
        <v>148</v>
      </c>
      <c r="B154" s="1">
        <v>-434.53759329800999</v>
      </c>
      <c r="C154" s="1">
        <v>-409.43129636430899</v>
      </c>
      <c r="D154" s="1">
        <v>25.106296933701</v>
      </c>
      <c r="E154" s="1">
        <v>-388.53249887913501</v>
      </c>
      <c r="F154" s="1">
        <v>-375.670337266106</v>
      </c>
      <c r="G154" s="1">
        <v>12.862161613029</v>
      </c>
      <c r="H154" s="1">
        <v>-46.005094418875103</v>
      </c>
      <c r="I154" s="1">
        <v>-33.760959098203102</v>
      </c>
      <c r="J154" s="1">
        <v>12.244135320671999</v>
      </c>
      <c r="K154" s="1">
        <v>-0.47395787939530598</v>
      </c>
      <c r="L154" s="1">
        <v>-1.4844867564514601</v>
      </c>
      <c r="M154" s="1">
        <v>-0.416487201407654</v>
      </c>
      <c r="N154" s="1">
        <v>-1.3265690719182901</v>
      </c>
      <c r="O154" s="1">
        <v>-4.96991985516122E-2</v>
      </c>
      <c r="P154" s="1">
        <v>-0.14816675132032101</v>
      </c>
      <c r="Q154">
        <v>-0.41656352021617599</v>
      </c>
      <c r="R154">
        <v>-1.32685571633347</v>
      </c>
      <c r="S154">
        <v>-5.0749232442685699E-2</v>
      </c>
      <c r="T154">
        <v>-0.15141729841440299</v>
      </c>
    </row>
    <row r="155" spans="1:20" x14ac:dyDescent="0.25">
      <c r="A155" s="1" t="s">
        <v>149</v>
      </c>
      <c r="B155" s="1">
        <v>-375.26860568383501</v>
      </c>
      <c r="C155" s="1">
        <v>-363.11111971850499</v>
      </c>
      <c r="D155" s="1">
        <v>12.1574859653298</v>
      </c>
      <c r="E155" s="1">
        <v>-307.911151776483</v>
      </c>
      <c r="F155" s="1">
        <v>-304.92819935470402</v>
      </c>
      <c r="G155" s="1">
        <v>2.9829524217793599</v>
      </c>
      <c r="H155" s="1">
        <v>-67.357453907351399</v>
      </c>
      <c r="I155" s="1">
        <v>-58.182920363800903</v>
      </c>
      <c r="J155" s="1">
        <v>9.1745335435504902</v>
      </c>
      <c r="K155" s="1">
        <v>-0.66480441346330499</v>
      </c>
      <c r="L155" s="1">
        <v>-1.9869263139353901</v>
      </c>
      <c r="M155" s="1">
        <v>-0.41589736521271797</v>
      </c>
      <c r="N155" s="1">
        <v>-1.3234608408653299</v>
      </c>
      <c r="O155" s="1">
        <v>-0.23713658771618901</v>
      </c>
      <c r="P155" s="1">
        <v>-0.64958083785645704</v>
      </c>
      <c r="Q155">
        <v>-0.416078049887668</v>
      </c>
      <c r="R155">
        <v>-1.3241419034255</v>
      </c>
      <c r="S155">
        <v>-0.23786131562333401</v>
      </c>
      <c r="T155">
        <v>-0.65148875750442803</v>
      </c>
    </row>
    <row r="156" spans="1:20" x14ac:dyDescent="0.25">
      <c r="A156" s="1" t="s">
        <v>150</v>
      </c>
      <c r="B156" s="1">
        <v>-383.03213645598902</v>
      </c>
      <c r="C156" s="1">
        <v>-370.20715315567497</v>
      </c>
      <c r="D156" s="1">
        <v>12.824983300313701</v>
      </c>
      <c r="E156" s="1">
        <v>-312.27136513348</v>
      </c>
      <c r="F156" s="1">
        <v>-309.08282409369599</v>
      </c>
      <c r="G156" s="1">
        <v>3.1885410397839902</v>
      </c>
      <c r="H156" s="1">
        <v>-70.760771322508106</v>
      </c>
      <c r="I156" s="1">
        <v>-61.124329061978401</v>
      </c>
      <c r="J156" s="1">
        <v>9.63644226052973</v>
      </c>
      <c r="K156" s="1">
        <v>-0.66558808865863905</v>
      </c>
      <c r="L156" s="1">
        <v>-1.9875201558175699</v>
      </c>
      <c r="M156" s="1">
        <v>-0.41597337913885302</v>
      </c>
      <c r="N156" s="1">
        <v>-1.32356344437936</v>
      </c>
      <c r="O156" s="1">
        <v>-0.23715574590417199</v>
      </c>
      <c r="P156" s="1">
        <v>-0.649464324335709</v>
      </c>
      <c r="Q156">
        <v>-0.41616072532954101</v>
      </c>
      <c r="R156">
        <v>-1.32429084294088</v>
      </c>
      <c r="S156">
        <v>-0.23791155581745899</v>
      </c>
      <c r="T156">
        <v>-0.65146409616282996</v>
      </c>
    </row>
    <row r="157" spans="1:20" x14ac:dyDescent="0.25">
      <c r="A157" s="1" t="s">
        <v>151</v>
      </c>
      <c r="B157" s="1">
        <v>-371.31281715758098</v>
      </c>
      <c r="C157" s="1">
        <v>-359.74417937496901</v>
      </c>
      <c r="D157" s="1">
        <v>11.5686377826122</v>
      </c>
      <c r="E157" s="1">
        <v>-305.67362891447902</v>
      </c>
      <c r="F157" s="1">
        <v>-302.900438073614</v>
      </c>
      <c r="G157" s="1">
        <v>2.7731908408650501</v>
      </c>
      <c r="H157" s="1">
        <v>-65.639188243102296</v>
      </c>
      <c r="I157" s="1">
        <v>-56.843741301355102</v>
      </c>
      <c r="J157" s="1">
        <v>8.7954469417471994</v>
      </c>
      <c r="K157" s="1">
        <v>-0.66418862630278797</v>
      </c>
      <c r="L157" s="1">
        <v>-1.9862843228751701</v>
      </c>
      <c r="M157" s="1">
        <v>-0.41570994621428797</v>
      </c>
      <c r="N157" s="1">
        <v>-1.3231921088958301</v>
      </c>
      <c r="O157" s="1">
        <v>-0.237108310777391</v>
      </c>
      <c r="P157" s="1">
        <v>-0.64946194028594395</v>
      </c>
      <c r="Q157">
        <v>-0.41588903632771701</v>
      </c>
      <c r="R157">
        <v>-1.3239003224592101</v>
      </c>
      <c r="S157">
        <v>-0.237784499068462</v>
      </c>
      <c r="T157">
        <v>-0.65124845665312903</v>
      </c>
    </row>
    <row r="158" spans="1:20" x14ac:dyDescent="0.25">
      <c r="A158" s="1" t="s">
        <v>152</v>
      </c>
      <c r="B158" s="1">
        <v>-432.05005956460599</v>
      </c>
      <c r="C158" s="1">
        <v>-410.773924429342</v>
      </c>
      <c r="D158" s="1">
        <v>21.276135135263701</v>
      </c>
      <c r="E158" s="1">
        <v>-373.67900290999199</v>
      </c>
      <c r="F158" s="1">
        <v>-367.58925486977398</v>
      </c>
      <c r="G158" s="1">
        <v>6.0897480402183701</v>
      </c>
      <c r="H158" s="1">
        <v>-58.371056654613596</v>
      </c>
      <c r="I158" s="1">
        <v>-43.184669559568199</v>
      </c>
      <c r="J158" s="1">
        <v>15.186387095045299</v>
      </c>
      <c r="K158" s="1">
        <v>-0.71198212377502101</v>
      </c>
      <c r="L158" s="1">
        <v>-2.1398822588803199</v>
      </c>
      <c r="M158" s="1">
        <v>-0.41626348755474202</v>
      </c>
      <c r="N158" s="1">
        <v>-1.32392368553708</v>
      </c>
      <c r="O158" s="1">
        <v>-0.28521818330880699</v>
      </c>
      <c r="P158" s="1">
        <v>-0.80422666797963405</v>
      </c>
      <c r="Q158">
        <v>-0.41645474388533898</v>
      </c>
      <c r="R158">
        <v>-1.32464943056475</v>
      </c>
      <c r="S158">
        <v>-0.286722340713853</v>
      </c>
      <c r="T158">
        <v>-0.80758969776853995</v>
      </c>
    </row>
    <row r="159" spans="1:20" x14ac:dyDescent="0.25">
      <c r="A159" s="1" t="s">
        <v>153</v>
      </c>
      <c r="B159" s="1">
        <v>-418.045941261753</v>
      </c>
      <c r="C159" s="1">
        <v>-399.28809881379499</v>
      </c>
      <c r="D159" s="1">
        <v>18.757842447958399</v>
      </c>
      <c r="E159" s="1">
        <v>-368.45999560113199</v>
      </c>
      <c r="F159" s="1">
        <v>-363.17620040074399</v>
      </c>
      <c r="G159" s="1">
        <v>5.2837952003876598</v>
      </c>
      <c r="H159" s="1">
        <v>-49.585945660621199</v>
      </c>
      <c r="I159" s="1">
        <v>-36.111898413050497</v>
      </c>
      <c r="J159" s="1">
        <v>13.4740472475707</v>
      </c>
      <c r="K159" s="1">
        <v>-0.70984638500068198</v>
      </c>
      <c r="L159" s="1">
        <v>-2.13751629747994</v>
      </c>
      <c r="M159" s="1">
        <v>-0.41578438812824597</v>
      </c>
      <c r="N159" s="1">
        <v>-1.3231880149953701</v>
      </c>
      <c r="O159" s="1">
        <v>-0.28522923150617602</v>
      </c>
      <c r="P159" s="1">
        <v>-0.80427476117934904</v>
      </c>
      <c r="Q159">
        <v>-0.41594666234349398</v>
      </c>
      <c r="R159">
        <v>-1.3238184564639699</v>
      </c>
      <c r="S159">
        <v>-0.28658353235031803</v>
      </c>
      <c r="T159">
        <v>-0.80725973748886404</v>
      </c>
    </row>
    <row r="160" spans="1:20" x14ac:dyDescent="0.25">
      <c r="A160" s="1" t="s">
        <v>154</v>
      </c>
      <c r="B160" s="1">
        <v>-363.77597628388099</v>
      </c>
      <c r="C160" s="1">
        <v>-346.71390171287402</v>
      </c>
      <c r="D160" s="1">
        <v>17.062074571006701</v>
      </c>
      <c r="E160" s="1">
        <v>-318.429478785882</v>
      </c>
      <c r="F160" s="1">
        <v>-314.55345426018101</v>
      </c>
      <c r="G160" s="1">
        <v>3.8760245257015602</v>
      </c>
      <c r="H160" s="1">
        <v>-45.346497497999103</v>
      </c>
      <c r="I160" s="1">
        <v>-32.160447452693901</v>
      </c>
      <c r="J160" s="1">
        <v>13.1860500453051</v>
      </c>
      <c r="K160" s="1">
        <v>-0.87622187065130896</v>
      </c>
      <c r="L160" s="1">
        <v>-2.5696288248107502</v>
      </c>
      <c r="M160" s="1">
        <v>-0.41592213661805599</v>
      </c>
      <c r="N160" s="1">
        <v>-1.32341784932906</v>
      </c>
      <c r="O160" s="1">
        <v>-0.45262077950859803</v>
      </c>
      <c r="P160" s="1">
        <v>-1.23661836364454</v>
      </c>
      <c r="Q160">
        <v>-0.416095845549875</v>
      </c>
      <c r="R160">
        <v>-1.3240956793308201</v>
      </c>
      <c r="S160">
        <v>-0.45391104486023198</v>
      </c>
      <c r="T160">
        <v>-1.2394988598764001</v>
      </c>
    </row>
    <row r="161" spans="1:20" x14ac:dyDescent="0.25">
      <c r="A161" s="1" t="s">
        <v>155</v>
      </c>
      <c r="B161" s="1">
        <v>-351.37179889744499</v>
      </c>
      <c r="C161" s="1">
        <v>-337.107722449297</v>
      </c>
      <c r="D161" s="1">
        <v>14.2640764481476</v>
      </c>
      <c r="E161" s="1">
        <v>-312.96473475323501</v>
      </c>
      <c r="F161" s="1">
        <v>-309.72497301491399</v>
      </c>
      <c r="G161" s="1">
        <v>3.2397617383216701</v>
      </c>
      <c r="H161" s="1">
        <v>-38.407064144209698</v>
      </c>
      <c r="I161" s="1">
        <v>-27.382749434383701</v>
      </c>
      <c r="J161" s="1">
        <v>11.0243147098259</v>
      </c>
      <c r="K161" s="1">
        <v>-0.87465725025869401</v>
      </c>
      <c r="L161" s="1">
        <v>-2.5677935411507802</v>
      </c>
      <c r="M161" s="1">
        <v>-0.415637691608153</v>
      </c>
      <c r="N161" s="1">
        <v>-1.3229305692065001</v>
      </c>
      <c r="O161" s="1">
        <v>-0.45262354758677997</v>
      </c>
      <c r="P161" s="1">
        <v>-1.23663050686043</v>
      </c>
      <c r="Q161">
        <v>-0.415789570063265</v>
      </c>
      <c r="R161">
        <v>-1.3235197942466801</v>
      </c>
      <c r="S161">
        <v>-0.45369602575679902</v>
      </c>
      <c r="T161">
        <v>-1.23901586431918</v>
      </c>
    </row>
    <row r="162" spans="1:20" x14ac:dyDescent="0.25">
      <c r="A162" s="1" t="s">
        <v>156</v>
      </c>
      <c r="B162" s="1">
        <v>-421.20287454462402</v>
      </c>
      <c r="C162" s="1">
        <v>-400.41607815740798</v>
      </c>
      <c r="D162" s="1">
        <v>20.786796387215499</v>
      </c>
      <c r="E162" s="1">
        <v>-362.30320728284602</v>
      </c>
      <c r="F162" s="1">
        <v>-356.72935290710001</v>
      </c>
      <c r="G162" s="1">
        <v>5.5738543757457304</v>
      </c>
      <c r="H162" s="1">
        <v>-58.899667261778099</v>
      </c>
      <c r="I162" s="1">
        <v>-43.686725250308299</v>
      </c>
      <c r="J162" s="1">
        <v>15.212942011469799</v>
      </c>
      <c r="K162" s="1">
        <v>-0.95883886735113</v>
      </c>
      <c r="L162" s="1">
        <v>-2.83173755283525</v>
      </c>
      <c r="M162" s="1">
        <v>-0.41621769269231002</v>
      </c>
      <c r="N162" s="1">
        <v>-1.32387142241797</v>
      </c>
      <c r="O162" s="1">
        <v>-0.53199308119501698</v>
      </c>
      <c r="P162" s="1">
        <v>-1.49606052848412</v>
      </c>
      <c r="Q162">
        <v>-0.41642541102343</v>
      </c>
      <c r="R162">
        <v>-1.3246632585574201</v>
      </c>
      <c r="S162">
        <v>-0.53346580179835501</v>
      </c>
      <c r="T162">
        <v>-1.49938255619141</v>
      </c>
    </row>
    <row r="163" spans="1:20" x14ac:dyDescent="0.25">
      <c r="A163" s="1" t="s">
        <v>157</v>
      </c>
      <c r="B163" s="1">
        <v>-416.93109586230997</v>
      </c>
      <c r="C163" s="1">
        <v>-397.85005447048201</v>
      </c>
      <c r="D163" s="1">
        <v>19.081041391828101</v>
      </c>
      <c r="E163" s="1">
        <v>-362.52131387711103</v>
      </c>
      <c r="F163" s="1">
        <v>-357.43585438634102</v>
      </c>
      <c r="G163" s="1">
        <v>5.0854594907704298</v>
      </c>
      <c r="H163" s="1">
        <v>-54.409781985198698</v>
      </c>
      <c r="I163" s="1">
        <v>-40.414200084141001</v>
      </c>
      <c r="J163" s="1">
        <v>13.9955819010576</v>
      </c>
      <c r="K163" s="1">
        <v>-0.95803897669311699</v>
      </c>
      <c r="L163" s="1">
        <v>-2.8306987295069499</v>
      </c>
      <c r="M163" s="1">
        <v>-0.41619339967941998</v>
      </c>
      <c r="N163" s="1">
        <v>-1.3237605256895599</v>
      </c>
      <c r="O163" s="1">
        <v>-0.53199505521157298</v>
      </c>
      <c r="P163" s="1">
        <v>-1.49606513697746</v>
      </c>
      <c r="Q163">
        <v>-0.41639110999732898</v>
      </c>
      <c r="R163">
        <v>-1.32450510755395</v>
      </c>
      <c r="S163">
        <v>-0.533342846065197</v>
      </c>
      <c r="T163">
        <v>-1.4991056887940299</v>
      </c>
    </row>
    <row r="164" spans="1:20" x14ac:dyDescent="0.25">
      <c r="A164" s="1" t="s">
        <v>158</v>
      </c>
      <c r="B164" s="1">
        <v>-371.79536163252101</v>
      </c>
      <c r="C164" s="1">
        <v>-359.155062993532</v>
      </c>
      <c r="D164" s="1">
        <v>12.640298638988099</v>
      </c>
      <c r="E164" s="1">
        <v>-335.399655151118</v>
      </c>
      <c r="F164" s="1">
        <v>-332.28141461327601</v>
      </c>
      <c r="G164" s="1">
        <v>3.1182405378412299</v>
      </c>
      <c r="H164" s="1">
        <v>-36.395706481402897</v>
      </c>
      <c r="I164" s="1">
        <v>-26.873648380255901</v>
      </c>
      <c r="J164" s="1">
        <v>9.5220581011469498</v>
      </c>
      <c r="K164" s="1">
        <v>-0.70414943784630801</v>
      </c>
      <c r="L164" s="1">
        <v>-2.19379052135444</v>
      </c>
      <c r="M164" s="1">
        <v>-0.40087938254266597</v>
      </c>
      <c r="N164" s="1">
        <v>-1.36861553924237</v>
      </c>
      <c r="O164" s="1">
        <v>-0.29697630849673201</v>
      </c>
      <c r="P164" s="1">
        <v>-0.817606338331195</v>
      </c>
      <c r="Q164">
        <v>-0.400986235669191</v>
      </c>
      <c r="R164">
        <v>-1.3690723377018099</v>
      </c>
      <c r="S164">
        <v>-0.29785374231093398</v>
      </c>
      <c r="T164">
        <v>-0.81979201282466896</v>
      </c>
    </row>
    <row r="165" spans="1:20" x14ac:dyDescent="0.25">
      <c r="A165" s="1" t="s">
        <v>159</v>
      </c>
      <c r="B165" s="1">
        <v>-355.75587764055098</v>
      </c>
      <c r="C165" s="1">
        <v>-344.191202935246</v>
      </c>
      <c r="D165" s="1">
        <v>11.564674705304499</v>
      </c>
      <c r="E165" s="1">
        <v>-321.97176562798501</v>
      </c>
      <c r="F165" s="1">
        <v>-319.04617263685799</v>
      </c>
      <c r="G165" s="1">
        <v>2.9255929911269201</v>
      </c>
      <c r="H165" s="1">
        <v>-33.7841120125657</v>
      </c>
      <c r="I165" s="1">
        <v>-25.1450302983881</v>
      </c>
      <c r="J165" s="1">
        <v>8.6390817141776299</v>
      </c>
      <c r="K165" s="1">
        <v>-0.70384959137166703</v>
      </c>
      <c r="L165" s="1">
        <v>-2.1933640775047101</v>
      </c>
      <c r="M165" s="1">
        <v>-0.40100619852573</v>
      </c>
      <c r="N165" s="1">
        <v>-1.36873701727714</v>
      </c>
      <c r="O165" s="1">
        <v>-0.29697920633388802</v>
      </c>
      <c r="P165" s="1">
        <v>-0.81762355981563495</v>
      </c>
      <c r="Q165">
        <v>-0.401089237232923</v>
      </c>
      <c r="R165">
        <v>-1.36910063667443</v>
      </c>
      <c r="S165">
        <v>-0.29778816848998502</v>
      </c>
      <c r="T165">
        <v>-0.81965839155041298</v>
      </c>
    </row>
    <row r="166" spans="1:20" x14ac:dyDescent="0.25">
      <c r="A166" s="1" t="s">
        <v>160</v>
      </c>
      <c r="B166" s="1">
        <v>-362.49666764358398</v>
      </c>
      <c r="C166" s="1">
        <v>-351.20660720950502</v>
      </c>
      <c r="D166" s="1">
        <v>11.2900604340794</v>
      </c>
      <c r="E166" s="1">
        <v>-328.78710959869198</v>
      </c>
      <c r="F166" s="1">
        <v>-325.98856020711997</v>
      </c>
      <c r="G166" s="1">
        <v>2.7985493915714899</v>
      </c>
      <c r="H166" s="1">
        <v>-33.709558044892503</v>
      </c>
      <c r="I166" s="1">
        <v>-25.218047002384498</v>
      </c>
      <c r="J166" s="1">
        <v>8.4915110425079607</v>
      </c>
      <c r="K166" s="1">
        <v>-0.70375589655127202</v>
      </c>
      <c r="L166" s="1">
        <v>-2.1933199880966199</v>
      </c>
      <c r="M166" s="1">
        <v>-0.40091856328533898</v>
      </c>
      <c r="N166" s="1">
        <v>-1.3687163224063399</v>
      </c>
      <c r="O166" s="1">
        <v>-0.29698011154432802</v>
      </c>
      <c r="P166" s="1">
        <v>-0.817621596590414</v>
      </c>
      <c r="Q166">
        <v>-0.40099792110832999</v>
      </c>
      <c r="R166">
        <v>-1.3690460391332899</v>
      </c>
      <c r="S166">
        <v>-0.297786387992165</v>
      </c>
      <c r="T166">
        <v>-0.819640490895298</v>
      </c>
    </row>
    <row r="167" spans="1:20" x14ac:dyDescent="0.25">
      <c r="A167" t="s">
        <v>45</v>
      </c>
      <c r="B167">
        <v>-396.83621604971898</v>
      </c>
      <c r="C167">
        <v>-380.19680044310599</v>
      </c>
      <c r="D167">
        <v>16.639415606613401</v>
      </c>
      <c r="E167">
        <v>-345.495493277072</v>
      </c>
      <c r="F167">
        <v>-337.96206271777203</v>
      </c>
      <c r="G167">
        <v>7.5334305592999797</v>
      </c>
      <c r="H167">
        <v>-51.340722772647702</v>
      </c>
      <c r="I167">
        <v>-42.234737725334199</v>
      </c>
      <c r="J167">
        <v>9.1059850473134905</v>
      </c>
      <c r="K167">
        <v>-0.49618793418331197</v>
      </c>
      <c r="L167">
        <v>-1.5748731012103701</v>
      </c>
      <c r="M167">
        <v>-0.401137688170771</v>
      </c>
      <c r="N167">
        <v>-1.36899729678664</v>
      </c>
      <c r="O167">
        <v>-8.6110468215601005E-2</v>
      </c>
      <c r="P167">
        <v>-0.19526093633299799</v>
      </c>
      <c r="Q167">
        <v>-0.40118369196158998</v>
      </c>
      <c r="R167">
        <v>-1.36918464656488</v>
      </c>
      <c r="S167">
        <v>-8.6852345745321899E-2</v>
      </c>
      <c r="T167">
        <v>-0.197753991292418</v>
      </c>
    </row>
    <row r="168" spans="1:20" x14ac:dyDescent="0.25">
      <c r="A168" t="s">
        <v>46</v>
      </c>
      <c r="B168">
        <v>-378.96461564037202</v>
      </c>
      <c r="C168">
        <v>-362.79971695944499</v>
      </c>
      <c r="D168">
        <v>16.1648986809268</v>
      </c>
      <c r="E168">
        <v>-330.39347848932698</v>
      </c>
      <c r="F168">
        <v>-323.08552147640597</v>
      </c>
      <c r="G168">
        <v>7.3079570129208999</v>
      </c>
      <c r="H168">
        <v>-48.571137151045399</v>
      </c>
      <c r="I168">
        <v>-39.714195483039497</v>
      </c>
      <c r="J168">
        <v>8.8569416680059305</v>
      </c>
      <c r="K168">
        <v>-0.49558039623669198</v>
      </c>
      <c r="L168">
        <v>-1.5743783421396</v>
      </c>
      <c r="M168">
        <v>-0.401070967602707</v>
      </c>
      <c r="N168">
        <v>-1.36901659964491</v>
      </c>
      <c r="O168">
        <v>-8.6110468215552002E-2</v>
      </c>
      <c r="P168">
        <v>-0.19526093633299099</v>
      </c>
      <c r="Q168">
        <v>-0.40110937626870402</v>
      </c>
      <c r="R168">
        <v>-1.3691836629646399</v>
      </c>
      <c r="S168">
        <v>-8.6828190192000304E-2</v>
      </c>
      <c r="T168">
        <v>-0.19771117282850201</v>
      </c>
    </row>
    <row r="169" spans="1:20" x14ac:dyDescent="0.25">
      <c r="A169" t="s">
        <v>47</v>
      </c>
      <c r="B169">
        <v>-388.95324043243602</v>
      </c>
      <c r="C169">
        <v>-373.59058501426102</v>
      </c>
      <c r="D169">
        <v>15.362655418174599</v>
      </c>
      <c r="E169">
        <v>-340.30981155351401</v>
      </c>
      <c r="F169">
        <v>-333.39295835105202</v>
      </c>
      <c r="G169">
        <v>6.9168532024620601</v>
      </c>
      <c r="H169">
        <v>-48.643428878921299</v>
      </c>
      <c r="I169">
        <v>-40.197626663208702</v>
      </c>
      <c r="J169">
        <v>8.4458022157126091</v>
      </c>
      <c r="K169">
        <v>-0.49567736846641403</v>
      </c>
      <c r="L169">
        <v>-1.57438101672785</v>
      </c>
      <c r="M169">
        <v>-0.40111077593325301</v>
      </c>
      <c r="N169">
        <v>-1.3690489036714799</v>
      </c>
      <c r="O169">
        <v>-8.6110468215316704E-2</v>
      </c>
      <c r="P169">
        <v>-0.19526093633268299</v>
      </c>
      <c r="Q169">
        <v>-0.40114743993033702</v>
      </c>
      <c r="R169">
        <v>-1.3691968074780401</v>
      </c>
      <c r="S169">
        <v>-8.67894010596785E-2</v>
      </c>
      <c r="T169">
        <v>-0.197614271416473</v>
      </c>
    </row>
    <row r="170" spans="1:20" x14ac:dyDescent="0.25">
      <c r="A170" t="s">
        <v>0</v>
      </c>
      <c r="B170">
        <v>-420.48560374576499</v>
      </c>
      <c r="C170">
        <v>-398.79186855677301</v>
      </c>
      <c r="D170">
        <v>21.693735188992399</v>
      </c>
      <c r="E170">
        <v>-372.88676835451099</v>
      </c>
      <c r="F170">
        <v>-361.89655595726703</v>
      </c>
      <c r="G170">
        <v>10.990212397243701</v>
      </c>
      <c r="H170">
        <v>-47.598835391253701</v>
      </c>
      <c r="I170">
        <v>-36.895312599505097</v>
      </c>
      <c r="J170">
        <v>10.7035227917486</v>
      </c>
      <c r="K170">
        <v>-0.45894390061707402</v>
      </c>
      <c r="L170">
        <v>-1.5272029646815699</v>
      </c>
      <c r="M170">
        <v>-0.40113871402078899</v>
      </c>
      <c r="N170">
        <v>-1.36901276495902</v>
      </c>
      <c r="O170">
        <v>-4.9699198551622997E-2</v>
      </c>
      <c r="P170">
        <v>-0.14816675132033699</v>
      </c>
      <c r="Q170">
        <v>-0.40117480527890298</v>
      </c>
      <c r="R170">
        <v>-1.36915971142444</v>
      </c>
      <c r="S170">
        <v>-5.0637312226562203E-2</v>
      </c>
      <c r="T170">
        <v>-0.15112235588883299</v>
      </c>
    </row>
    <row r="171" spans="1:20" x14ac:dyDescent="0.25">
      <c r="A171" t="s">
        <v>1</v>
      </c>
      <c r="B171">
        <v>-405.01477311887697</v>
      </c>
      <c r="C171">
        <v>-384.01821584836398</v>
      </c>
      <c r="D171">
        <v>20.996557270512699</v>
      </c>
      <c r="E171">
        <v>-358.38856057740702</v>
      </c>
      <c r="F171">
        <v>-347.89910165798199</v>
      </c>
      <c r="G171">
        <v>10.4894589194249</v>
      </c>
      <c r="H171">
        <v>-46.626212541469897</v>
      </c>
      <c r="I171">
        <v>-36.119114190382099</v>
      </c>
      <c r="J171">
        <v>10.5070983510877</v>
      </c>
      <c r="K171">
        <v>-0.45871193849455</v>
      </c>
      <c r="L171">
        <v>-1.5271180985266499</v>
      </c>
      <c r="M171">
        <v>-0.40106946666466903</v>
      </c>
      <c r="N171">
        <v>-1.3691356364633001</v>
      </c>
      <c r="O171">
        <v>-4.9699198551628902E-2</v>
      </c>
      <c r="P171">
        <v>-0.148166751320367</v>
      </c>
      <c r="Q171">
        <v>-0.40110042262339002</v>
      </c>
      <c r="R171">
        <v>-1.3692659181098901</v>
      </c>
      <c r="S171">
        <v>-5.0611907369669099E-2</v>
      </c>
      <c r="T171">
        <v>-0.151094746756018</v>
      </c>
    </row>
    <row r="172" spans="1:20" x14ac:dyDescent="0.25">
      <c r="A172" t="s">
        <v>2</v>
      </c>
      <c r="B172">
        <v>-413.56539268456999</v>
      </c>
      <c r="C172">
        <v>-393.43028061061801</v>
      </c>
      <c r="D172">
        <v>20.135112073952602</v>
      </c>
      <c r="E172">
        <v>-367.86652510721302</v>
      </c>
      <c r="F172">
        <v>-357.81371340365303</v>
      </c>
      <c r="G172">
        <v>10.0528117035599</v>
      </c>
      <c r="H172">
        <v>-45.698867577357603</v>
      </c>
      <c r="I172">
        <v>-35.616567206965001</v>
      </c>
      <c r="J172">
        <v>10.0823003703926</v>
      </c>
      <c r="K172">
        <v>-0.45859402494393497</v>
      </c>
      <c r="L172">
        <v>-1.5268705230542501</v>
      </c>
      <c r="M172">
        <v>-0.40112436329985501</v>
      </c>
      <c r="N172">
        <v>-1.36906845780183</v>
      </c>
      <c r="O172">
        <v>-4.9699198551637798E-2</v>
      </c>
      <c r="P172">
        <v>-0.148166751320364</v>
      </c>
      <c r="Q172">
        <v>-0.40115300390094399</v>
      </c>
      <c r="R172">
        <v>-1.3691848956086801</v>
      </c>
      <c r="S172">
        <v>-5.0572616317261398E-2</v>
      </c>
      <c r="T172">
        <v>-0.15098840002200301</v>
      </c>
    </row>
    <row r="173" spans="1:20" x14ac:dyDescent="0.25">
      <c r="A173" t="s">
        <v>3</v>
      </c>
      <c r="B173">
        <v>-350.23872088931603</v>
      </c>
      <c r="C173">
        <v>-341.60656554971001</v>
      </c>
      <c r="D173">
        <v>8.6321553396064505</v>
      </c>
      <c r="E173">
        <v>-304.34275862971998</v>
      </c>
      <c r="F173">
        <v>-302.270931730239</v>
      </c>
      <c r="G173">
        <v>2.0718268994817599</v>
      </c>
      <c r="H173">
        <v>-45.895962259595898</v>
      </c>
      <c r="I173">
        <v>-39.335633819471298</v>
      </c>
      <c r="J173">
        <v>6.56032844012468</v>
      </c>
      <c r="K173">
        <v>-0.64395205635780095</v>
      </c>
      <c r="L173">
        <v>-2.0219706687891801</v>
      </c>
      <c r="M173">
        <v>-0.40095626433111198</v>
      </c>
      <c r="N173">
        <v>-1.3686645058906799</v>
      </c>
      <c r="O173">
        <v>-0.234893055983039</v>
      </c>
      <c r="P173">
        <v>-0.64392805252975205</v>
      </c>
      <c r="Q173">
        <v>-0.40104846769118901</v>
      </c>
      <c r="R173">
        <v>-1.3690390400657999</v>
      </c>
      <c r="S173">
        <v>-0.23547442985487199</v>
      </c>
      <c r="T173">
        <v>-0.64537863791356498</v>
      </c>
    </row>
    <row r="174" spans="1:20" x14ac:dyDescent="0.25">
      <c r="A174" t="s">
        <v>4</v>
      </c>
      <c r="B174">
        <v>-353.68530307067402</v>
      </c>
      <c r="C174">
        <v>-344.76637516491598</v>
      </c>
      <c r="D174">
        <v>8.9189279057587605</v>
      </c>
      <c r="E174">
        <v>-305.85291549731602</v>
      </c>
      <c r="F174">
        <v>-303.73907693717399</v>
      </c>
      <c r="G174">
        <v>2.1138385601426402</v>
      </c>
      <c r="H174">
        <v>-47.832387573358197</v>
      </c>
      <c r="I174">
        <v>-41.027298227742001</v>
      </c>
      <c r="J174">
        <v>6.8050893456161097</v>
      </c>
      <c r="K174">
        <v>-0.64454762470164995</v>
      </c>
      <c r="L174">
        <v>-2.0221966053083</v>
      </c>
      <c r="M174">
        <v>-0.40094593578943799</v>
      </c>
      <c r="N174">
        <v>-1.3687684105744899</v>
      </c>
      <c r="O174">
        <v>-0.23491950097006001</v>
      </c>
      <c r="P174">
        <v>-0.64389199096471705</v>
      </c>
      <c r="Q174">
        <v>-0.40102065551881599</v>
      </c>
      <c r="R174">
        <v>-1.36910219094817</v>
      </c>
      <c r="S174">
        <v>-0.23553989262273001</v>
      </c>
      <c r="T174">
        <v>-0.645455020491979</v>
      </c>
    </row>
    <row r="175" spans="1:20" x14ac:dyDescent="0.25">
      <c r="A175" t="s">
        <v>5</v>
      </c>
      <c r="B175">
        <v>-355.13797090761301</v>
      </c>
      <c r="C175">
        <v>-346.06119283675901</v>
      </c>
      <c r="D175">
        <v>9.07677807085342</v>
      </c>
      <c r="E175">
        <v>-308.69548852561701</v>
      </c>
      <c r="F175">
        <v>-306.45047071584702</v>
      </c>
      <c r="G175">
        <v>2.2450178097699598</v>
      </c>
      <c r="H175">
        <v>-46.442482381995497</v>
      </c>
      <c r="I175">
        <v>-39.610722120912001</v>
      </c>
      <c r="J175">
        <v>6.8317602610834598</v>
      </c>
      <c r="K175">
        <v>-0.64435537721035296</v>
      </c>
      <c r="L175">
        <v>-2.0217970663477298</v>
      </c>
      <c r="M175">
        <v>-0.400959978549562</v>
      </c>
      <c r="N175">
        <v>-1.3687430045342801</v>
      </c>
      <c r="O175">
        <v>-0.23492198150853399</v>
      </c>
      <c r="P175">
        <v>-0.64383847411515305</v>
      </c>
      <c r="Q175">
        <v>-0.40104531295337298</v>
      </c>
      <c r="R175">
        <v>-1.3691173320541301</v>
      </c>
      <c r="S175">
        <v>-0.23552293690098799</v>
      </c>
      <c r="T175">
        <v>-0.64537993649625902</v>
      </c>
    </row>
    <row r="176" spans="1:20" x14ac:dyDescent="0.25">
      <c r="A176" t="s">
        <v>6</v>
      </c>
      <c r="B176">
        <v>-353.69388244619699</v>
      </c>
      <c r="C176">
        <v>-344.77547882395902</v>
      </c>
      <c r="D176">
        <v>8.9184036222385803</v>
      </c>
      <c r="E176">
        <v>-305.84931309495198</v>
      </c>
      <c r="F176">
        <v>-303.735640740843</v>
      </c>
      <c r="G176">
        <v>2.1136723541093598</v>
      </c>
      <c r="H176">
        <v>-47.8445693512449</v>
      </c>
      <c r="I176">
        <v>-41.039838083115697</v>
      </c>
      <c r="J176">
        <v>6.8047312681292196</v>
      </c>
      <c r="K176">
        <v>-0.64455313779975598</v>
      </c>
      <c r="L176">
        <v>-2.0222033534377299</v>
      </c>
      <c r="M176">
        <v>-0.40094725183053898</v>
      </c>
      <c r="N176">
        <v>-1.3687691286564601</v>
      </c>
      <c r="O176">
        <v>-0.23492127938383001</v>
      </c>
      <c r="P176">
        <v>-0.64389579986301504</v>
      </c>
      <c r="Q176">
        <v>-0.40102199463993898</v>
      </c>
      <c r="R176">
        <v>-1.3691028917980499</v>
      </c>
      <c r="S176">
        <v>-0.235541562221359</v>
      </c>
      <c r="T176">
        <v>-0.64545879597189804</v>
      </c>
    </row>
    <row r="177" spans="1:20" x14ac:dyDescent="0.25">
      <c r="A177" t="s">
        <v>7</v>
      </c>
      <c r="B177">
        <v>-355.01295736323698</v>
      </c>
      <c r="C177">
        <v>-346.30181421147103</v>
      </c>
      <c r="D177">
        <v>8.7111431517662901</v>
      </c>
      <c r="E177">
        <v>-307.71320495285198</v>
      </c>
      <c r="F177">
        <v>-305.75159747088998</v>
      </c>
      <c r="G177">
        <v>1.96160748196193</v>
      </c>
      <c r="H177">
        <v>-47.299752410385302</v>
      </c>
      <c r="I177">
        <v>-40.550216740581</v>
      </c>
      <c r="J177">
        <v>6.7495356698043603</v>
      </c>
      <c r="K177">
        <v>-0.64429452574038804</v>
      </c>
      <c r="L177">
        <v>-2.0221861503643499</v>
      </c>
      <c r="M177">
        <v>-0.40093441006472702</v>
      </c>
      <c r="N177">
        <v>-1.3687374324903401</v>
      </c>
      <c r="O177">
        <v>-0.23490490760270399</v>
      </c>
      <c r="P177">
        <v>-0.64388840421381699</v>
      </c>
      <c r="Q177">
        <v>-0.40102953549285503</v>
      </c>
      <c r="R177">
        <v>-1.36911266850828</v>
      </c>
      <c r="S177">
        <v>-0.23550088088925</v>
      </c>
      <c r="T177">
        <v>-0.645392831488944</v>
      </c>
    </row>
    <row r="178" spans="1:20" x14ac:dyDescent="0.25">
      <c r="A178" t="s">
        <v>8</v>
      </c>
      <c r="B178">
        <v>-357.40101630160001</v>
      </c>
      <c r="C178">
        <v>-348.89442873711999</v>
      </c>
      <c r="D178">
        <v>8.5065875644797906</v>
      </c>
      <c r="E178">
        <v>-309.12346793242398</v>
      </c>
      <c r="F178">
        <v>-307.10324012856103</v>
      </c>
      <c r="G178">
        <v>2.0202278038630799</v>
      </c>
      <c r="H178">
        <v>-48.277548369176102</v>
      </c>
      <c r="I178">
        <v>-41.791188608559303</v>
      </c>
      <c r="J178">
        <v>6.4863597606166996</v>
      </c>
      <c r="K178">
        <v>-0.644537271307008</v>
      </c>
      <c r="L178">
        <v>-2.0223318724335999</v>
      </c>
      <c r="M178">
        <v>-0.40094886405477898</v>
      </c>
      <c r="N178">
        <v>-1.3687474447975601</v>
      </c>
      <c r="O178">
        <v>-0.23489733136197299</v>
      </c>
      <c r="P178">
        <v>-0.64388755903878203</v>
      </c>
      <c r="Q178">
        <v>-0.40102433481747002</v>
      </c>
      <c r="R178">
        <v>-1.36907413087233</v>
      </c>
      <c r="S178">
        <v>-0.235480660061091</v>
      </c>
      <c r="T178">
        <v>-0.64537259711690098</v>
      </c>
    </row>
    <row r="179" spans="1:20" x14ac:dyDescent="0.25">
      <c r="A179" t="s">
        <v>9</v>
      </c>
      <c r="B179">
        <v>-415.40851480897999</v>
      </c>
      <c r="C179">
        <v>-397.26364687540803</v>
      </c>
      <c r="D179">
        <v>18.1448679335716</v>
      </c>
      <c r="E179">
        <v>-368.07513864427699</v>
      </c>
      <c r="F179">
        <v>-362.92918872603002</v>
      </c>
      <c r="G179">
        <v>5.14594991824658</v>
      </c>
      <c r="H179">
        <v>-47.333376164702997</v>
      </c>
      <c r="I179">
        <v>-34.334458149377902</v>
      </c>
      <c r="J179">
        <v>12.998918015325</v>
      </c>
      <c r="K179">
        <v>-0.69470960589494801</v>
      </c>
      <c r="L179">
        <v>-2.1828087563895302</v>
      </c>
      <c r="M179">
        <v>-0.40088485794047701</v>
      </c>
      <c r="N179">
        <v>-1.3687136054140501</v>
      </c>
      <c r="O179">
        <v>-0.28521180154043702</v>
      </c>
      <c r="P179">
        <v>-0.80467976900893001</v>
      </c>
      <c r="Q179">
        <v>-0.40098788117205397</v>
      </c>
      <c r="R179">
        <v>-1.3691541444602999</v>
      </c>
      <c r="S179">
        <v>-0.28657610343481599</v>
      </c>
      <c r="T179">
        <v>-0.80772293054807698</v>
      </c>
    </row>
    <row r="180" spans="1:20" x14ac:dyDescent="0.25">
      <c r="A180" t="s">
        <v>10</v>
      </c>
      <c r="B180">
        <v>-396.81356976506203</v>
      </c>
      <c r="C180">
        <v>-380.11125234675399</v>
      </c>
      <c r="D180">
        <v>16.702317418307999</v>
      </c>
      <c r="E180">
        <v>-353.51320333212499</v>
      </c>
      <c r="F180">
        <v>-348.70353843236302</v>
      </c>
      <c r="G180">
        <v>4.8096648997624403</v>
      </c>
      <c r="H180">
        <v>-43.300366432937302</v>
      </c>
      <c r="I180">
        <v>-31.407713914391699</v>
      </c>
      <c r="J180">
        <v>11.892652518545599</v>
      </c>
      <c r="K180">
        <v>-0.69423513916890001</v>
      </c>
      <c r="L180">
        <v>-2.1822497904576799</v>
      </c>
      <c r="M180">
        <v>-0.40112526499166001</v>
      </c>
      <c r="N180">
        <v>-1.3689237947495201</v>
      </c>
      <c r="O180">
        <v>-0.28522330366813697</v>
      </c>
      <c r="P180">
        <v>-0.80472032990768605</v>
      </c>
      <c r="Q180">
        <v>-0.40120648179971002</v>
      </c>
      <c r="R180">
        <v>-1.3692798062273199</v>
      </c>
      <c r="S180">
        <v>-0.28648733449534203</v>
      </c>
      <c r="T180">
        <v>-0.80754874228867501</v>
      </c>
    </row>
    <row r="181" spans="1:20" x14ac:dyDescent="0.25">
      <c r="A181" t="s">
        <v>11</v>
      </c>
      <c r="B181">
        <v>-401.48354725246003</v>
      </c>
      <c r="C181">
        <v>-385.44710041308201</v>
      </c>
      <c r="D181">
        <v>16.036446839378598</v>
      </c>
      <c r="E181">
        <v>-359.00841044449999</v>
      </c>
      <c r="F181">
        <v>-354.45973439399</v>
      </c>
      <c r="G181">
        <v>4.5486760505107799</v>
      </c>
      <c r="H181">
        <v>-42.475136807959998</v>
      </c>
      <c r="I181">
        <v>-30.9873660190921</v>
      </c>
      <c r="J181">
        <v>11.487770788867801</v>
      </c>
      <c r="K181">
        <v>-0.69397234952131004</v>
      </c>
      <c r="L181">
        <v>-2.1819581369697101</v>
      </c>
      <c r="M181">
        <v>-0.40095984174127702</v>
      </c>
      <c r="N181">
        <v>-1.3688935188692199</v>
      </c>
      <c r="O181">
        <v>-0.28521494786795198</v>
      </c>
      <c r="P181">
        <v>-0.80468425502366703</v>
      </c>
      <c r="Q181">
        <v>-0.40103826210646898</v>
      </c>
      <c r="R181">
        <v>-1.36921880854369</v>
      </c>
      <c r="S181">
        <v>-0.28641477386249498</v>
      </c>
      <c r="T181">
        <v>-0.80745617919986801</v>
      </c>
    </row>
    <row r="182" spans="1:20" x14ac:dyDescent="0.25">
      <c r="A182" t="s">
        <v>12</v>
      </c>
      <c r="B182">
        <v>-342.51571990453402</v>
      </c>
      <c r="C182">
        <v>-329.017328129291</v>
      </c>
      <c r="D182">
        <v>13.4983917752428</v>
      </c>
      <c r="E182">
        <v>-287.75687920924599</v>
      </c>
      <c r="F182">
        <v>-284.68342280701501</v>
      </c>
      <c r="G182">
        <v>3.0734564022306898</v>
      </c>
      <c r="H182">
        <v>-54.758840695287603</v>
      </c>
      <c r="I182">
        <v>-44.333905322275399</v>
      </c>
      <c r="J182">
        <v>10.424935373012101</v>
      </c>
      <c r="K182">
        <v>-1.3149364514789801</v>
      </c>
      <c r="L182">
        <v>-3.80992027478641</v>
      </c>
      <c r="M182">
        <v>-0.401003986401129</v>
      </c>
      <c r="N182">
        <v>-1.3686781606351199</v>
      </c>
      <c r="O182">
        <v>-0.90449624593508104</v>
      </c>
      <c r="P182">
        <v>-2.4298217952248198</v>
      </c>
      <c r="Q182">
        <v>-0.40112989139530503</v>
      </c>
      <c r="R182">
        <v>-1.3692089761728401</v>
      </c>
      <c r="S182">
        <v>-0.90545382122564899</v>
      </c>
      <c r="T182">
        <v>-2.43217814704012</v>
      </c>
    </row>
    <row r="183" spans="1:20" x14ac:dyDescent="0.25">
      <c r="A183" t="s">
        <v>13</v>
      </c>
      <c r="B183">
        <v>-338.60377421062202</v>
      </c>
      <c r="C183">
        <v>-325.70257388054</v>
      </c>
      <c r="D183">
        <v>12.9012003300821</v>
      </c>
      <c r="E183">
        <v>-292.10980975848503</v>
      </c>
      <c r="F183">
        <v>-289.16156300913002</v>
      </c>
      <c r="G183">
        <v>2.9482467493551701</v>
      </c>
      <c r="H183">
        <v>-46.493964452137099</v>
      </c>
      <c r="I183">
        <v>-36.541010871410101</v>
      </c>
      <c r="J183">
        <v>9.9529535807269696</v>
      </c>
      <c r="K183">
        <v>-1.3136016711010501</v>
      </c>
      <c r="L183">
        <v>-3.80734645660683</v>
      </c>
      <c r="M183">
        <v>-0.400888045314788</v>
      </c>
      <c r="N183">
        <v>-1.36855984053627</v>
      </c>
      <c r="O183">
        <v>-0.904435875356425</v>
      </c>
      <c r="P183">
        <v>-2.4293557531090699</v>
      </c>
      <c r="Q183">
        <v>-0.40102370414855698</v>
      </c>
      <c r="R183">
        <v>-1.3691448528766501</v>
      </c>
      <c r="S183">
        <v>-0.90531333746840703</v>
      </c>
      <c r="T183">
        <v>-2.4315484991147098</v>
      </c>
    </row>
    <row r="184" spans="1:20" x14ac:dyDescent="0.25">
      <c r="A184" t="s">
        <v>14</v>
      </c>
      <c r="B184">
        <v>-334.15456113712099</v>
      </c>
      <c r="C184">
        <v>-321.08067135800798</v>
      </c>
      <c r="D184">
        <v>13.073889779113401</v>
      </c>
      <c r="E184">
        <v>-281.14624660720199</v>
      </c>
      <c r="F184">
        <v>-278.105774590517</v>
      </c>
      <c r="G184">
        <v>3.0404720166849599</v>
      </c>
      <c r="H184">
        <v>-53.008314529919303</v>
      </c>
      <c r="I184">
        <v>-42.974896767490897</v>
      </c>
      <c r="J184">
        <v>10.0334177624284</v>
      </c>
      <c r="K184">
        <v>-1.3146173473923799</v>
      </c>
      <c r="L184">
        <v>-3.8094692398988599</v>
      </c>
      <c r="M184">
        <v>-0.40090786110820698</v>
      </c>
      <c r="N184">
        <v>-1.36866476271964</v>
      </c>
      <c r="O184">
        <v>-0.90449267571861802</v>
      </c>
      <c r="P184">
        <v>-2.4298314897878099</v>
      </c>
      <c r="Q184">
        <v>-0.40100449605486399</v>
      </c>
      <c r="R184">
        <v>-1.3690849865424899</v>
      </c>
      <c r="S184">
        <v>-0.90544988823428196</v>
      </c>
      <c r="T184">
        <v>-2.4321789449784799</v>
      </c>
    </row>
    <row r="185" spans="1:20" x14ac:dyDescent="0.25">
      <c r="A185" t="s">
        <v>15</v>
      </c>
      <c r="B185">
        <v>-339.551305181565</v>
      </c>
      <c r="C185">
        <v>-326.41517726055997</v>
      </c>
      <c r="D185">
        <v>13.136127921004499</v>
      </c>
      <c r="E185">
        <v>-285.721123647122</v>
      </c>
      <c r="F185">
        <v>-282.74093605535001</v>
      </c>
      <c r="G185">
        <v>2.9801875917713501</v>
      </c>
      <c r="H185">
        <v>-53.830181534443199</v>
      </c>
      <c r="I185">
        <v>-43.674241205209903</v>
      </c>
      <c r="J185">
        <v>10.1559403292332</v>
      </c>
      <c r="K185">
        <v>-1.3147249036928901</v>
      </c>
      <c r="L185">
        <v>-3.8096723607119398</v>
      </c>
      <c r="M185">
        <v>-0.40093314993650803</v>
      </c>
      <c r="N185">
        <v>-1.36865761339681</v>
      </c>
      <c r="O185">
        <v>-0.90448820310158395</v>
      </c>
      <c r="P185">
        <v>-2.4298154674460899</v>
      </c>
      <c r="Q185">
        <v>-0.401041708404062</v>
      </c>
      <c r="R185">
        <v>-1.3691234292016701</v>
      </c>
      <c r="S185">
        <v>-0.90542975455863794</v>
      </c>
      <c r="T185">
        <v>-2.43216773456715</v>
      </c>
    </row>
    <row r="186" spans="1:20" x14ac:dyDescent="0.25">
      <c r="A186" t="s">
        <v>16</v>
      </c>
      <c r="B186">
        <v>-326.56969722279803</v>
      </c>
      <c r="C186">
        <v>-315.037997161102</v>
      </c>
      <c r="D186">
        <v>11.531700061696</v>
      </c>
      <c r="E186">
        <v>-283.21072010548102</v>
      </c>
      <c r="F186">
        <v>-280.62439512209801</v>
      </c>
      <c r="G186">
        <v>2.5863249833831401</v>
      </c>
      <c r="H186">
        <v>-43.358977117317103</v>
      </c>
      <c r="I186">
        <v>-34.413602039004303</v>
      </c>
      <c r="J186">
        <v>8.9453750783128605</v>
      </c>
      <c r="K186">
        <v>-1.31298780842717</v>
      </c>
      <c r="L186">
        <v>-3.8067368625944198</v>
      </c>
      <c r="M186">
        <v>-0.40080330318491703</v>
      </c>
      <c r="N186">
        <v>-1.3685313882938199</v>
      </c>
      <c r="O186">
        <v>-0.90443828174021701</v>
      </c>
      <c r="P186">
        <v>-2.4294371378622102</v>
      </c>
      <c r="Q186">
        <v>-0.40090388847615799</v>
      </c>
      <c r="R186">
        <v>-1.3689686337523499</v>
      </c>
      <c r="S186">
        <v>-0.90525356009535096</v>
      </c>
      <c r="T186">
        <v>-2.4314911417179599</v>
      </c>
    </row>
    <row r="187" spans="1:20" x14ac:dyDescent="0.25">
      <c r="A187" t="s">
        <v>17</v>
      </c>
      <c r="B187">
        <v>-330.59902827614502</v>
      </c>
      <c r="C187">
        <v>-318.91329279028298</v>
      </c>
      <c r="D187">
        <v>11.685735485862001</v>
      </c>
      <c r="E187">
        <v>-286.88605925823401</v>
      </c>
      <c r="F187">
        <v>-284.28112894257299</v>
      </c>
      <c r="G187">
        <v>2.6049303156608001</v>
      </c>
      <c r="H187">
        <v>-43.712969017911298</v>
      </c>
      <c r="I187">
        <v>-34.632163847709997</v>
      </c>
      <c r="J187">
        <v>9.08080517020122</v>
      </c>
      <c r="K187">
        <v>-1.31325823651003</v>
      </c>
      <c r="L187">
        <v>-3.8069456257683298</v>
      </c>
      <c r="M187">
        <v>-0.40096178859313902</v>
      </c>
      <c r="N187">
        <v>-1.36866990143622</v>
      </c>
      <c r="O187">
        <v>-0.90447069723219298</v>
      </c>
      <c r="P187">
        <v>-2.4294520867005698</v>
      </c>
      <c r="Q187">
        <v>-0.40106201983077899</v>
      </c>
      <c r="R187">
        <v>-1.3691002783087001</v>
      </c>
      <c r="S187">
        <v>-0.90530803523295</v>
      </c>
      <c r="T187">
        <v>-2.43154283614109</v>
      </c>
    </row>
    <row r="188" spans="1:20" x14ac:dyDescent="0.25">
      <c r="A188" t="s">
        <v>18</v>
      </c>
      <c r="B188">
        <v>-348.83332538862697</v>
      </c>
      <c r="C188">
        <v>-335.43639545133601</v>
      </c>
      <c r="D188">
        <v>13.3969299372907</v>
      </c>
      <c r="E188">
        <v>-311.58643672424802</v>
      </c>
      <c r="F188">
        <v>-308.37686168604898</v>
      </c>
      <c r="G188">
        <v>3.2095750381990502</v>
      </c>
      <c r="H188">
        <v>-37.246888664378602</v>
      </c>
      <c r="I188">
        <v>-27.059533765286901</v>
      </c>
      <c r="J188">
        <v>10.1873548990916</v>
      </c>
      <c r="K188">
        <v>-0.85993037957155005</v>
      </c>
      <c r="L188">
        <v>-2.6131309349176099</v>
      </c>
      <c r="M188">
        <v>-0.40085704029987501</v>
      </c>
      <c r="N188">
        <v>-1.36857505362098</v>
      </c>
      <c r="O188">
        <v>-0.45266639659115498</v>
      </c>
      <c r="P188">
        <v>-1.2367762352628799</v>
      </c>
      <c r="Q188">
        <v>-0.40094934627610102</v>
      </c>
      <c r="R188">
        <v>-1.36897874779388</v>
      </c>
      <c r="S188">
        <v>-0.45369497910900403</v>
      </c>
      <c r="T188">
        <v>-1.23913181062077</v>
      </c>
    </row>
    <row r="189" spans="1:20" x14ac:dyDescent="0.25">
      <c r="A189" t="s">
        <v>19</v>
      </c>
      <c r="B189">
        <v>-333.077298463685</v>
      </c>
      <c r="C189">
        <v>-320.92632726616802</v>
      </c>
      <c r="D189">
        <v>12.1509711975174</v>
      </c>
      <c r="E189">
        <v>-298.92944659269699</v>
      </c>
      <c r="F189">
        <v>-295.92310793966499</v>
      </c>
      <c r="G189">
        <v>3.0063386530320702</v>
      </c>
      <c r="H189">
        <v>-34.1478518709878</v>
      </c>
      <c r="I189">
        <v>-25.003219326502499</v>
      </c>
      <c r="J189">
        <v>9.1446325444853702</v>
      </c>
      <c r="K189">
        <v>-0.85952330946279099</v>
      </c>
      <c r="L189">
        <v>-2.61256361224779</v>
      </c>
      <c r="M189">
        <v>-0.40096000792381797</v>
      </c>
      <c r="N189">
        <v>-1.3686652955977701</v>
      </c>
      <c r="O189">
        <v>-0.45266826111877501</v>
      </c>
      <c r="P189">
        <v>-1.2367871289704999</v>
      </c>
      <c r="Q189">
        <v>-0.401031936281116</v>
      </c>
      <c r="R189">
        <v>-1.3689811269496599</v>
      </c>
      <c r="S189">
        <v>-0.45360646608068</v>
      </c>
      <c r="T189">
        <v>-1.2389441704086399</v>
      </c>
    </row>
    <row r="190" spans="1:20" x14ac:dyDescent="0.25">
      <c r="A190" t="s">
        <v>20</v>
      </c>
      <c r="B190">
        <v>-340.17690075426901</v>
      </c>
      <c r="C190">
        <v>-328.27768360165999</v>
      </c>
      <c r="D190">
        <v>11.8992171526095</v>
      </c>
      <c r="E190">
        <v>-306.15039845047198</v>
      </c>
      <c r="F190">
        <v>-303.30047573120902</v>
      </c>
      <c r="G190">
        <v>2.8499227192631702</v>
      </c>
      <c r="H190">
        <v>-34.026502303797002</v>
      </c>
      <c r="I190">
        <v>-24.977207870450702</v>
      </c>
      <c r="J190">
        <v>9.0492944333463203</v>
      </c>
      <c r="K190">
        <v>-0.85943271145100497</v>
      </c>
      <c r="L190">
        <v>-2.6125436079559701</v>
      </c>
      <c r="M190">
        <v>-0.40090008773675301</v>
      </c>
      <c r="N190">
        <v>-1.36865083985184</v>
      </c>
      <c r="O190">
        <v>-0.45267149226923398</v>
      </c>
      <c r="P190">
        <v>-1.2367938910518099</v>
      </c>
      <c r="Q190">
        <v>-0.40096760073327298</v>
      </c>
      <c r="R190">
        <v>-1.36893750096978</v>
      </c>
      <c r="S190">
        <v>-0.45361299006035399</v>
      </c>
      <c r="T190">
        <v>-1.2389449128921499</v>
      </c>
    </row>
    <row r="191" spans="1:20" x14ac:dyDescent="0.25">
      <c r="A191" t="s">
        <v>21</v>
      </c>
      <c r="B191">
        <v>-403.81281424488901</v>
      </c>
      <c r="C191">
        <v>-386.57010052724303</v>
      </c>
      <c r="D191">
        <v>17.242713717645799</v>
      </c>
      <c r="E191">
        <v>-358.88366727231403</v>
      </c>
      <c r="F191">
        <v>-354.263524830949</v>
      </c>
      <c r="G191">
        <v>4.6201424413657701</v>
      </c>
      <c r="H191">
        <v>-44.929146972574301</v>
      </c>
      <c r="I191">
        <v>-32.306575696294303</v>
      </c>
      <c r="J191">
        <v>12.62257127628</v>
      </c>
      <c r="K191">
        <v>-0.94099634626448803</v>
      </c>
      <c r="L191">
        <v>-2.8739163168717599</v>
      </c>
      <c r="M191">
        <v>-0.40090274233345502</v>
      </c>
      <c r="N191">
        <v>-1.36874274161197</v>
      </c>
      <c r="O191">
        <v>-0.53179029670201605</v>
      </c>
      <c r="P191">
        <v>-1.4963642765293099</v>
      </c>
      <c r="Q191">
        <v>-0.40101150672223002</v>
      </c>
      <c r="R191">
        <v>-1.3692063971277499</v>
      </c>
      <c r="S191">
        <v>-0.53309403226576701</v>
      </c>
      <c r="T191">
        <v>-1.4992958038873201</v>
      </c>
    </row>
    <row r="192" spans="1:20" x14ac:dyDescent="0.25">
      <c r="A192" t="s">
        <v>22</v>
      </c>
      <c r="B192">
        <v>-385.22929482503798</v>
      </c>
      <c r="C192">
        <v>-369.32477871668499</v>
      </c>
      <c r="D192">
        <v>15.9045161083531</v>
      </c>
      <c r="E192">
        <v>-344.302848912858</v>
      </c>
      <c r="F192">
        <v>-339.97999167444402</v>
      </c>
      <c r="G192">
        <v>4.3228572384145103</v>
      </c>
      <c r="H192">
        <v>-40.926445912179801</v>
      </c>
      <c r="I192">
        <v>-29.344787042241201</v>
      </c>
      <c r="J192">
        <v>11.5816588699386</v>
      </c>
      <c r="K192">
        <v>-0.94048695376935199</v>
      </c>
      <c r="L192">
        <v>-2.87332042053001</v>
      </c>
      <c r="M192">
        <v>-0.40111931434324599</v>
      </c>
      <c r="N192">
        <v>-1.3689121766466901</v>
      </c>
      <c r="O192">
        <v>-0.531808322691948</v>
      </c>
      <c r="P192">
        <v>-1.49637950276243</v>
      </c>
      <c r="Q192">
        <v>-0.40120655297329799</v>
      </c>
      <c r="R192">
        <v>-1.36929274726706</v>
      </c>
      <c r="S192">
        <v>-0.53302444070909505</v>
      </c>
      <c r="T192">
        <v>-1.4991067957806301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defaultColWidth="11" defaultRowHeight="15.75" x14ac:dyDescent="0.25"/>
  <cols>
    <col min="1" max="1" width="20.875" bestFit="1" customWidth="1"/>
    <col min="3" max="3" width="14" bestFit="1" customWidth="1"/>
    <col min="4" max="4" width="14.5" bestFit="1" customWidth="1"/>
  </cols>
  <sheetData>
    <row r="1" spans="1:8" x14ac:dyDescent="0.25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s="1" t="s">
        <v>177</v>
      </c>
      <c r="B2">
        <f>VLOOKUP($A2,'CCSD(T)-CBS'!$A$2:$I$192,2,FALSE)</f>
        <v>-34.422434319709737</v>
      </c>
      <c r="C2">
        <f>VLOOKUP($A2,'MP2-KTZVPP'!$A$2:$T$192,11,FALSE)*2625.5</f>
        <v>-1575.6473105201737</v>
      </c>
      <c r="D2">
        <f>VLOOKUP($A2,'MP2-KTZVPP'!$A$2:$T$192,12,FALSE)*2625.5</f>
        <v>-4580.3311778870229</v>
      </c>
      <c r="E2">
        <f>VLOOKUP($A2,'MP2-KTZVPP'!$A$2:$T$192,13,FALSE)*2625.5</f>
        <v>-780.29938398780564</v>
      </c>
      <c r="F2">
        <f>VLOOKUP($A2,'MP2-KTZVPP'!$A$2:$T$192,14,FALSE)*2625.5</f>
        <v>-2412.7928142367464</v>
      </c>
      <c r="G2">
        <f>VLOOKUP($A2,'MP2-KTZVPP'!$A$2:$T$192,15,FALSE)*2625.5</f>
        <v>-780.0875671818095</v>
      </c>
      <c r="H2">
        <f>VLOOKUP($A2,'MP2-KTZVPP'!$A$2:$T$192,16,FALSE)*2625.5</f>
        <v>-2148.1507162614898</v>
      </c>
    </row>
    <row r="3" spans="1:8" x14ac:dyDescent="0.25">
      <c r="A3" s="1" t="s">
        <v>23</v>
      </c>
      <c r="B3">
        <f>VLOOKUP($A3,'CCSD(T)-CBS'!$A$2:$I$192,2,FALSE)</f>
        <v>-45.117233288157649</v>
      </c>
      <c r="C3">
        <f>VLOOKUP($A3,'MP2-KTZVPP'!$A$2:$T$192,11,FALSE)*2625.5</f>
        <v>-1030.4016347422546</v>
      </c>
      <c r="D3">
        <f>VLOOKUP($A3,'MP2-KTZVPP'!$A$2:$T$192,12,FALSE)*2625.5</f>
        <v>-2959.0917305297194</v>
      </c>
      <c r="E3">
        <f>VLOOKUP($A3,'MP2-KTZVPP'!$A$2:$T$192,13,FALSE)*2625.5</f>
        <v>-782.27001671043661</v>
      </c>
      <c r="F3">
        <f>VLOOKUP($A3,'MP2-KTZVPP'!$A$2:$T$192,14,FALSE)*2625.5</f>
        <v>-2420.6110885074986</v>
      </c>
      <c r="G3">
        <f>VLOOKUP($A3,'MP2-KTZVPP'!$A$2:$T$192,15,FALSE)*2625.5</f>
        <v>-226.08303429905146</v>
      </c>
      <c r="H3">
        <f>VLOOKUP($A3,'MP2-KTZVPP'!$A$2:$T$192,16,FALSE)*2625.5</f>
        <v>-512.65758834090786</v>
      </c>
    </row>
    <row r="4" spans="1:8" x14ac:dyDescent="0.25">
      <c r="A4" s="1" t="s">
        <v>24</v>
      </c>
      <c r="B4">
        <f>VLOOKUP($A4,'CCSD(T)-CBS'!$A$2:$I$192,2,FALSE)</f>
        <v>-29.975236424039053</v>
      </c>
      <c r="C4">
        <f>VLOOKUP($A4,'MP2-KTZVPP'!$A$2:$T$192,11,FALSE)*2625.5</f>
        <v>-1023.4397240441143</v>
      </c>
      <c r="D4">
        <f>VLOOKUP($A4,'MP2-KTZVPP'!$A$2:$T$192,12,FALSE)*2625.5</f>
        <v>-2949.8270045982745</v>
      </c>
      <c r="E4">
        <f>VLOOKUP($A4,'MP2-KTZVPP'!$A$2:$T$192,13,FALSE)*2625.5</f>
        <v>-781.9744418982292</v>
      </c>
      <c r="F4">
        <f>VLOOKUP($A4,'MP2-KTZVPP'!$A$2:$T$192,14,FALSE)*2625.5</f>
        <v>-2420.5588035792189</v>
      </c>
      <c r="G4">
        <f>VLOOKUP($A4,'MP2-KTZVPP'!$A$2:$T$192,15,FALSE)*2625.5</f>
        <v>-226.08303429905146</v>
      </c>
      <c r="H4">
        <f>VLOOKUP($A4,'MP2-KTZVPP'!$A$2:$T$192,16,FALSE)*2625.5</f>
        <v>-512.65758834090786</v>
      </c>
    </row>
    <row r="5" spans="1:8" x14ac:dyDescent="0.25">
      <c r="A5" s="1" t="s">
        <v>178</v>
      </c>
      <c r="B5">
        <f>VLOOKUP($A5,'CCSD(T)-CBS'!$A$2:$I$192,2,FALSE)</f>
        <v>-38.315188026376404</v>
      </c>
      <c r="C5">
        <f>VLOOKUP($A5,'MP2-KTZVPP'!$A$2:$T$192,11,FALSE)*2625.5</f>
        <v>-931.78282368332202</v>
      </c>
      <c r="D5">
        <f>VLOOKUP($A5,'MP2-KTZVPP'!$A$2:$T$192,12,FALSE)*2625.5</f>
        <v>-2833.0321010850357</v>
      </c>
      <c r="E5">
        <f>VLOOKUP($A5,'MP2-KTZVPP'!$A$2:$T$192,13,FALSE)*2625.5</f>
        <v>-782.09309301505698</v>
      </c>
      <c r="F5">
        <f>VLOOKUP($A5,'MP2-KTZVPP'!$A$2:$T$192,14,FALSE)*2625.5</f>
        <v>-2420.2978311456368</v>
      </c>
      <c r="G5">
        <f>VLOOKUP($A5,'MP2-KTZVPP'!$A$2:$T$192,15,FALSE)*2625.5</f>
        <v>-130.48524579728985</v>
      </c>
      <c r="H5">
        <f>VLOOKUP($A5,'MP2-KTZVPP'!$A$2:$T$192,16,FALSE)*2625.5</f>
        <v>-389.01180559156313</v>
      </c>
    </row>
    <row r="6" spans="1:8" x14ac:dyDescent="0.25">
      <c r="A6" s="1" t="s">
        <v>179</v>
      </c>
      <c r="B6">
        <f>VLOOKUP($A6,'CCSD(T)-CBS'!$A$2:$I$192,2,FALSE)</f>
        <v>-27.374671966040751</v>
      </c>
      <c r="C6">
        <f>VLOOKUP($A6,'MP2-KTZVPP'!$A$2:$T$192,11,FALSE)*2625.5</f>
        <v>-928.13106183628031</v>
      </c>
      <c r="D6">
        <f>VLOOKUP($A6,'MP2-KTZVPP'!$A$2:$T$192,12,FALSE)*2625.5</f>
        <v>-2827.2386442109314</v>
      </c>
      <c r="E6">
        <f>VLOOKUP($A6,'MP2-KTZVPP'!$A$2:$T$192,13,FALSE)*2625.5</f>
        <v>-782.20801502423171</v>
      </c>
      <c r="F6">
        <f>VLOOKUP($A6,'MP2-KTZVPP'!$A$2:$T$192,14,FALSE)*2625.5</f>
        <v>-2421.1058340396689</v>
      </c>
      <c r="G6">
        <f>VLOOKUP($A6,'MP2-KTZVPP'!$A$2:$T$192,15,FALSE)*2625.5</f>
        <v>-130.48524579726651</v>
      </c>
      <c r="H6">
        <f>VLOOKUP($A6,'MP2-KTZVPP'!$A$2:$T$192,16,FALSE)*2625.5</f>
        <v>-389.01180559149753</v>
      </c>
    </row>
    <row r="7" spans="1:8" x14ac:dyDescent="0.25">
      <c r="A7" s="1" t="s">
        <v>180</v>
      </c>
      <c r="B7">
        <f>VLOOKUP($A7,'CCSD(T)-CBS'!$A$2:$I$192,2,FALSE)</f>
        <v>-55.43049811026367</v>
      </c>
      <c r="C7">
        <f>VLOOKUP($A7,'MP2-KTZVPP'!$A$2:$T$192,11,FALSE)*2625.5</f>
        <v>-1432.7756701673497</v>
      </c>
      <c r="D7">
        <f>VLOOKUP($A7,'MP2-KTZVPP'!$A$2:$T$192,12,FALSE)*2625.5</f>
        <v>-4153.1544927581035</v>
      </c>
      <c r="E7">
        <f>VLOOKUP($A7,'MP2-KTZVPP'!$A$2:$T$192,13,FALSE)*2625.5</f>
        <v>-780.77687831845799</v>
      </c>
      <c r="F7">
        <f>VLOOKUP($A7,'MP2-KTZVPP'!$A$2:$T$192,14,FALSE)*2625.5</f>
        <v>-2414.0718139086403</v>
      </c>
      <c r="G7">
        <f>VLOOKUP($A7,'MP2-KTZVPP'!$A$2:$T$192,15,FALSE)*2625.5</f>
        <v>-622.68097403603235</v>
      </c>
      <c r="H7">
        <f>VLOOKUP($A7,'MP2-KTZVPP'!$A$2:$T$192,16,FALSE)*2625.5</f>
        <v>-1704.97692569847</v>
      </c>
    </row>
    <row r="8" spans="1:8" x14ac:dyDescent="0.25">
      <c r="A8" s="1" t="s">
        <v>181</v>
      </c>
      <c r="B8">
        <f>VLOOKUP($A8,'CCSD(T)-CBS'!$A$2:$I$192,2,FALSE)</f>
        <v>-42.652555110739286</v>
      </c>
      <c r="C8">
        <f>VLOOKUP($A8,'MP2-KTZVPP'!$A$2:$T$192,11,FALSE)*2625.5</f>
        <v>-1425.5444127584581</v>
      </c>
      <c r="D8">
        <f>VLOOKUP($A8,'MP2-KTZVPP'!$A$2:$T$192,12,FALSE)*2625.5</f>
        <v>-4144.8613766644003</v>
      </c>
      <c r="E8">
        <f>VLOOKUP($A8,'MP2-KTZVPP'!$A$2:$T$192,13,FALSE)*2625.5</f>
        <v>-780.86983024204164</v>
      </c>
      <c r="F8">
        <f>VLOOKUP($A8,'MP2-KTZVPP'!$A$2:$T$192,14,FALSE)*2625.5</f>
        <v>-2415.1626150847042</v>
      </c>
      <c r="G8">
        <f>VLOOKUP($A8,'MP2-KTZVPP'!$A$2:$T$192,15,FALSE)*2625.5</f>
        <v>-622.35367503210171</v>
      </c>
      <c r="H8">
        <f>VLOOKUP($A8,'MP2-KTZVPP'!$A$2:$T$192,16,FALSE)*2625.5</f>
        <v>-1705.0391698722949</v>
      </c>
    </row>
    <row r="9" spans="1:8" x14ac:dyDescent="0.25">
      <c r="A9" s="1" t="s">
        <v>182</v>
      </c>
      <c r="B9">
        <f>VLOOKUP($A9,'CCSD(T)-CBS'!$A$2:$I$192,2,FALSE)</f>
        <v>-42.388904300653394</v>
      </c>
      <c r="C9">
        <f>VLOOKUP($A9,'MP2-KTZVPP'!$A$2:$T$192,11,FALSE)*2625.5</f>
        <v>-1552.3842868888953</v>
      </c>
      <c r="D9">
        <f>VLOOKUP($A9,'MP2-KTZVPP'!$A$2:$T$192,12,FALSE)*2625.5</f>
        <v>-4550.5756682769352</v>
      </c>
      <c r="E9">
        <f>VLOOKUP($A9,'MP2-KTZVPP'!$A$2:$T$192,13,FALSE)*2625.5</f>
        <v>-780.79371918779827</v>
      </c>
      <c r="F9">
        <f>VLOOKUP($A9,'MP2-KTZVPP'!$A$2:$T$192,14,FALSE)*2625.5</f>
        <v>-2413.6641640687935</v>
      </c>
      <c r="G9">
        <f>VLOOKUP($A9,'MP2-KTZVPP'!$A$2:$T$192,15,FALSE)*2625.5</f>
        <v>-748.85171713579143</v>
      </c>
      <c r="H9">
        <f>VLOOKUP($A9,'MP2-KTZVPP'!$A$2:$T$192,16,FALSE)*2625.5</f>
        <v>-2111.5516098845969</v>
      </c>
    </row>
    <row r="10" spans="1:8" x14ac:dyDescent="0.25">
      <c r="A10" s="1" t="s">
        <v>183</v>
      </c>
      <c r="B10">
        <f>VLOOKUP($A10,'CCSD(T)-CBS'!$A$2:$I$192,2,FALSE)</f>
        <v>-63.766010985826142</v>
      </c>
      <c r="C10">
        <f>VLOOKUP($A10,'MP2-KTZVPP'!$A$2:$T$192,11,FALSE)*2625.5</f>
        <v>-3190.0179868758587</v>
      </c>
      <c r="D10">
        <f>VLOOKUP($A10,'MP2-KTZVPP'!$A$2:$T$192,12,FALSE)*2625.5</f>
        <v>-8834.3459268519127</v>
      </c>
      <c r="E10">
        <f>VLOOKUP($A10,'MP2-KTZVPP'!$A$2:$T$192,13,FALSE)*2625.5</f>
        <v>-780.30732191534787</v>
      </c>
      <c r="F10">
        <f>VLOOKUP($A10,'MP2-KTZVPP'!$A$2:$T$192,14,FALSE)*2625.5</f>
        <v>-2412.8984240773311</v>
      </c>
      <c r="G10">
        <f>VLOOKUP($A10,'MP2-KTZVPP'!$A$2:$T$192,15,FALSE)*2625.5</f>
        <v>-2376.2853299766793</v>
      </c>
      <c r="H10">
        <f>VLOOKUP($A10,'MP2-KTZVPP'!$A$2:$T$192,16,FALSE)*2625.5</f>
        <v>-6380.4368894769286</v>
      </c>
    </row>
    <row r="11" spans="1:8" x14ac:dyDescent="0.25">
      <c r="A11" s="1" t="s">
        <v>184</v>
      </c>
      <c r="B11">
        <f>VLOOKUP($A11,'CCSD(T)-CBS'!$A$2:$I$192,2,FALSE)</f>
        <v>499.2579391013478</v>
      </c>
      <c r="C11">
        <f>VLOOKUP($A11,'MP2-KTZVPP'!$A$2:$T$192,11,FALSE)*2625.5</f>
        <v>-3176.0252603044169</v>
      </c>
      <c r="D11">
        <f>VLOOKUP($A11,'MP2-KTZVPP'!$A$2:$T$192,12,FALSE)*2625.5</f>
        <v>-8815.1363985490625</v>
      </c>
      <c r="E11">
        <f>VLOOKUP($A11,'MP2-KTZVPP'!$A$2:$T$192,13,FALSE)*2625.5</f>
        <v>-780.61606929606648</v>
      </c>
      <c r="F11">
        <f>VLOOKUP($A11,'MP2-KTZVPP'!$A$2:$T$192,14,FALSE)*2625.5</f>
        <v>-2414.6632827660246</v>
      </c>
      <c r="G11">
        <f>VLOOKUP($A11,'MP2-KTZVPP'!$A$2:$T$192,15,FALSE)*2625.5</f>
        <v>-2375.5307209195516</v>
      </c>
      <c r="H11">
        <f>VLOOKUP($A11,'MP2-KTZVPP'!$A$2:$T$192,16,FALSE)*2625.5</f>
        <v>-6378.6894022220022</v>
      </c>
    </row>
    <row r="12" spans="1:8" x14ac:dyDescent="0.25">
      <c r="A12" s="1" t="s">
        <v>185</v>
      </c>
      <c r="B12">
        <f>VLOOKUP($A12,'CCSD(T)-CBS'!$A$2:$I$192,2,FALSE)</f>
        <v>494.78063656094673</v>
      </c>
      <c r="C12">
        <f>VLOOKUP($A12,'MP2-KTZVPP'!$A$2:$T$192,11,FALSE)*2625.5</f>
        <v>-3177.9648111411993</v>
      </c>
      <c r="D12">
        <f>VLOOKUP($A12,'MP2-KTZVPP'!$A$2:$T$192,12,FALSE)*2625.5</f>
        <v>-8816.0296779317341</v>
      </c>
      <c r="E12">
        <f>VLOOKUP($A12,'MP2-KTZVPP'!$A$2:$T$192,13,FALSE)*2625.5</f>
        <v>-780.35994024017498</v>
      </c>
      <c r="F12">
        <f>VLOOKUP($A12,'MP2-KTZVPP'!$A$2:$T$192,14,FALSE)*2625.5</f>
        <v>-2413.6881297654181</v>
      </c>
      <c r="G12">
        <f>VLOOKUP($A12,'MP2-KTZVPP'!$A$2:$T$192,15,FALSE)*2625.5</f>
        <v>-2376.2964386657195</v>
      </c>
      <c r="H12">
        <f>VLOOKUP($A12,'MP2-KTZVPP'!$A$2:$T$192,16,FALSE)*2625.5</f>
        <v>-6379.5165810838862</v>
      </c>
    </row>
    <row r="13" spans="1:8" x14ac:dyDescent="0.25">
      <c r="A13" s="1" t="s">
        <v>186</v>
      </c>
      <c r="B13">
        <f>VLOOKUP($A13,'CCSD(T)-CBS'!$A$2:$I$192,2,FALSE)</f>
        <v>-36.109422095924856</v>
      </c>
      <c r="C13">
        <f>VLOOKUP($A13,'MP2-KTZVPP'!$A$2:$T$192,11,FALSE)*2625.5</f>
        <v>-1985.377952299177</v>
      </c>
      <c r="D13">
        <f>VLOOKUP($A13,'MP2-KTZVPP'!$A$2:$T$192,12,FALSE)*2625.5</f>
        <v>-5680.7848083008321</v>
      </c>
      <c r="E13">
        <f>VLOOKUP($A13,'MP2-KTZVPP'!$A$2:$T$192,13,FALSE)*2625.5</f>
        <v>-780.29920175028042</v>
      </c>
      <c r="F13">
        <f>VLOOKUP($A13,'MP2-KTZVPP'!$A$2:$T$192,14,FALSE)*2625.5</f>
        <v>-2412.9091813863961</v>
      </c>
      <c r="G13">
        <f>VLOOKUP($A13,'MP2-KTZVPP'!$A$2:$T$192,15,FALSE)*2625.5</f>
        <v>-1188.3594496511712</v>
      </c>
      <c r="H13">
        <f>VLOOKUP($A13,'MP2-KTZVPP'!$A$2:$T$192,16,FALSE)*2625.5</f>
        <v>-3246.7553987136284</v>
      </c>
    </row>
    <row r="14" spans="1:8" x14ac:dyDescent="0.25">
      <c r="A14" s="1" t="s">
        <v>187</v>
      </c>
      <c r="B14">
        <f>VLOOKUP($A14,'CCSD(T)-CBS'!$A$2:$I$192,2,FALSE)</f>
        <v>-40.837053406632549</v>
      </c>
      <c r="C14">
        <f>VLOOKUP($A14,'MP2-KTZVPP'!$A$2:$T$192,11,FALSE)*2625.5</f>
        <v>-2198.9430769763758</v>
      </c>
      <c r="D14">
        <f>VLOOKUP($A14,'MP2-KTZVPP'!$A$2:$T$192,12,FALSE)*2625.5</f>
        <v>-6365.3923064318797</v>
      </c>
      <c r="E14">
        <f>VLOOKUP($A14,'MP2-KTZVPP'!$A$2:$T$192,13,FALSE)*2625.5</f>
        <v>-780.46688985875392</v>
      </c>
      <c r="F14">
        <f>VLOOKUP($A14,'MP2-KTZVPP'!$A$2:$T$192,14,FALSE)*2625.5</f>
        <v>-2413.3874070226898</v>
      </c>
      <c r="G14">
        <f>VLOOKUP($A14,'MP2-KTZVPP'!$A$2:$T$192,15,FALSE)*2625.5</f>
        <v>-1396.7979547274397</v>
      </c>
      <c r="H14">
        <f>VLOOKUP($A14,'MP2-KTZVPP'!$A$2:$T$192,16,FALSE)*2625.5</f>
        <v>-3928.0290357729941</v>
      </c>
    </row>
    <row r="15" spans="1:8" x14ac:dyDescent="0.25">
      <c r="A15" s="1" t="s">
        <v>188</v>
      </c>
      <c r="B15">
        <f>VLOOKUP($A15,'CCSD(T)-CBS'!$A$2:$I$192,2,FALSE)</f>
        <v>-32.608530094107664</v>
      </c>
      <c r="C15">
        <f>VLOOKUP($A15,'MP2-KTZVPP'!$A$2:$T$192,11,FALSE)*2625.5</f>
        <v>-1535.111954382493</v>
      </c>
      <c r="D15">
        <f>VLOOKUP($A15,'MP2-KTZVPP'!$A$2:$T$192,12,FALSE)*2625.5</f>
        <v>-4693.8435409279564</v>
      </c>
      <c r="E15">
        <f>VLOOKUP($A15,'MP2-KTZVPP'!$A$2:$T$192,13,FALSE)*2625.5</f>
        <v>-739.3625389371382</v>
      </c>
      <c r="F15">
        <f>VLOOKUP($A15,'MP2-KTZVPP'!$A$2:$T$192,14,FALSE)*2625.5</f>
        <v>-2528.2830970453174</v>
      </c>
      <c r="G15">
        <f>VLOOKUP($A15,'MP2-KTZVPP'!$A$2:$T$192,15,FALSE)*2625.5</f>
        <v>-779.71473486630362</v>
      </c>
      <c r="H15">
        <f>VLOOKUP($A15,'MP2-KTZVPP'!$A$2:$T$192,16,FALSE)*2625.5</f>
        <v>-2146.6284220571347</v>
      </c>
    </row>
    <row r="16" spans="1:8" x14ac:dyDescent="0.25">
      <c r="A16" s="1" t="s">
        <v>189</v>
      </c>
      <c r="B16">
        <f>VLOOKUP($A16,'CCSD(T)-CBS'!$A$2:$I$192,2,FALSE)</f>
        <v>-30.204514303123233</v>
      </c>
      <c r="C16">
        <f>VLOOKUP($A16,'MP2-KTZVPP'!$A$2:$T$192,11,FALSE)*2625.5</f>
        <v>-1533.874760495994</v>
      </c>
      <c r="D16">
        <f>VLOOKUP($A16,'MP2-KTZVPP'!$A$2:$T$192,12,FALSE)*2625.5</f>
        <v>-4692.3541939722872</v>
      </c>
      <c r="E16">
        <f>VLOOKUP($A16,'MP2-KTZVPP'!$A$2:$T$192,13,FALSE)*2625.5</f>
        <v>-739.49601730763084</v>
      </c>
      <c r="F16">
        <f>VLOOKUP($A16,'MP2-KTZVPP'!$A$2:$T$192,14,FALSE)*2625.5</f>
        <v>-2528.4663110446018</v>
      </c>
      <c r="G16">
        <f>VLOOKUP($A16,'MP2-KTZVPP'!$A$2:$T$192,15,FALSE)*2625.5</f>
        <v>-779.71822302556006</v>
      </c>
      <c r="H16">
        <f>VLOOKUP($A16,'MP2-KTZVPP'!$A$2:$T$192,16,FALSE)*2625.5</f>
        <v>-2146.6406291668586</v>
      </c>
    </row>
    <row r="17" spans="1:8" x14ac:dyDescent="0.25">
      <c r="A17" s="1" t="s">
        <v>25</v>
      </c>
      <c r="B17">
        <f>VLOOKUP($A17,'CCSD(T)-CBS'!$A$2:$I$192,2,FALSE)</f>
        <v>-43.297783855312559</v>
      </c>
      <c r="C17">
        <f>VLOOKUP($A17,'MP2-KTZVPP'!$A$2:$T$192,11,FALSE)*2625.5</f>
        <v>-988.62357370476707</v>
      </c>
      <c r="D17">
        <f>VLOOKUP($A17,'MP2-KTZVPP'!$A$2:$T$192,12,FALSE)*2625.5</f>
        <v>-3068.5011929681446</v>
      </c>
      <c r="E17">
        <f>VLOOKUP($A17,'MP2-KTZVPP'!$A$2:$T$192,13,FALSE)*2625.5</f>
        <v>-740.02337032411515</v>
      </c>
      <c r="F17">
        <f>VLOOKUP($A17,'MP2-KTZVPP'!$A$2:$T$192,14,FALSE)*2625.5</f>
        <v>-2529.3399406512312</v>
      </c>
      <c r="G17">
        <f>VLOOKUP($A17,'MP2-KTZVPP'!$A$2:$T$192,15,FALSE)*2625.5</f>
        <v>-226.08303430006043</v>
      </c>
      <c r="H17">
        <f>VLOOKUP($A17,'MP2-KTZVPP'!$A$2:$T$192,16,FALSE)*2625.5</f>
        <v>-512.6575883422862</v>
      </c>
    </row>
    <row r="18" spans="1:8" x14ac:dyDescent="0.25">
      <c r="A18" s="1" t="s">
        <v>26</v>
      </c>
      <c r="B18">
        <f>VLOOKUP($A18,'CCSD(T)-CBS'!$A$2:$I$192,2,FALSE)</f>
        <v>-41.623578157914835</v>
      </c>
      <c r="C18">
        <f>VLOOKUP($A18,'MP2-KTZVPP'!$A$2:$T$192,11,FALSE)*2625.5</f>
        <v>-987.37579028193193</v>
      </c>
      <c r="D18">
        <f>VLOOKUP($A18,'MP2-KTZVPP'!$A$2:$T$192,12,FALSE)*2625.5</f>
        <v>-3067.3203845638222</v>
      </c>
      <c r="E18">
        <f>VLOOKUP($A18,'MP2-KTZVPP'!$A$2:$T$192,13,FALSE)*2625.5</f>
        <v>-740.00558957590897</v>
      </c>
      <c r="F18">
        <f>VLOOKUP($A18,'MP2-KTZVPP'!$A$2:$T$192,14,FALSE)*2625.5</f>
        <v>-2529.5465887136829</v>
      </c>
      <c r="G18">
        <f>VLOOKUP($A18,'MP2-KTZVPP'!$A$2:$T$192,15,FALSE)*2625.5</f>
        <v>-226.08303430006043</v>
      </c>
      <c r="H18">
        <f>VLOOKUP($A18,'MP2-KTZVPP'!$A$2:$T$192,16,FALSE)*2625.5</f>
        <v>-512.6575883422862</v>
      </c>
    </row>
    <row r="19" spans="1:8" x14ac:dyDescent="0.25">
      <c r="A19" s="1" t="s">
        <v>190</v>
      </c>
      <c r="B19">
        <f>VLOOKUP($A19,'CCSD(T)-CBS'!$A$2:$I$192,2,FALSE)</f>
        <v>-37.629084625945666</v>
      </c>
      <c r="C19">
        <f>VLOOKUP($A19,'MP2-KTZVPP'!$A$2:$T$192,11,FALSE)*2625.5</f>
        <v>-891.44073183314038</v>
      </c>
      <c r="D19">
        <f>VLOOKUP($A19,'MP2-KTZVPP'!$A$2:$T$192,12,FALSE)*2625.5</f>
        <v>-2943.9771992345586</v>
      </c>
      <c r="E19">
        <f>VLOOKUP($A19,'MP2-KTZVPP'!$A$2:$T$192,13,FALSE)*2625.5</f>
        <v>-740.08551515286354</v>
      </c>
      <c r="F19">
        <f>VLOOKUP($A19,'MP2-KTZVPP'!$A$2:$T$192,14,FALSE)*2625.5</f>
        <v>-2529.4261122993494</v>
      </c>
      <c r="G19">
        <f>VLOOKUP($A19,'MP2-KTZVPP'!$A$2:$T$192,15,FALSE)*2625.5</f>
        <v>-130.48524579728303</v>
      </c>
      <c r="H19">
        <f>VLOOKUP($A19,'MP2-KTZVPP'!$A$2:$T$192,16,FALSE)*2625.5</f>
        <v>-389.01180559153693</v>
      </c>
    </row>
    <row r="20" spans="1:8" x14ac:dyDescent="0.25">
      <c r="A20" s="1" t="s">
        <v>191</v>
      </c>
      <c r="B20">
        <f>VLOOKUP($A20,'CCSD(T)-CBS'!$A$2:$I$192,2,FALSE)</f>
        <v>-36.824639143612217</v>
      </c>
      <c r="C20">
        <f>VLOOKUP($A20,'MP2-KTZVPP'!$A$2:$T$192,11,FALSE)*2625.5</f>
        <v>-890.71133969334642</v>
      </c>
      <c r="D20">
        <f>VLOOKUP($A20,'MP2-KTZVPP'!$A$2:$T$192,12,FALSE)*2625.5</f>
        <v>-2943.3218359634743</v>
      </c>
      <c r="E20">
        <f>VLOOKUP($A20,'MP2-KTZVPP'!$A$2:$T$192,13,FALSE)*2625.5</f>
        <v>-740.05736313972045</v>
      </c>
      <c r="F20">
        <f>VLOOKUP($A20,'MP2-KTZVPP'!$A$2:$T$192,14,FALSE)*2625.5</f>
        <v>-2529.5756096880887</v>
      </c>
      <c r="G20">
        <f>VLOOKUP($A20,'MP2-KTZVPP'!$A$2:$T$192,15,FALSE)*2625.5</f>
        <v>-130.48524579730088</v>
      </c>
      <c r="H20">
        <f>VLOOKUP($A20,'MP2-KTZVPP'!$A$2:$T$192,16,FALSE)*2625.5</f>
        <v>-389.01180559162094</v>
      </c>
    </row>
    <row r="21" spans="1:8" x14ac:dyDescent="0.25">
      <c r="A21" s="1" t="s">
        <v>192</v>
      </c>
      <c r="B21">
        <f>VLOOKUP($A21,'CCSD(T)-CBS'!$A$2:$I$192,2,FALSE)</f>
        <v>-39.579693500606027</v>
      </c>
      <c r="C21">
        <f>VLOOKUP($A21,'MP2-KTZVPP'!$A$2:$T$192,11,FALSE)*2625.5</f>
        <v>-1378.0391630191089</v>
      </c>
      <c r="D21">
        <f>VLOOKUP($A21,'MP2-KTZVPP'!$A$2:$T$192,12,FALSE)*2625.5</f>
        <v>-4241.9922318017161</v>
      </c>
      <c r="E21">
        <f>VLOOKUP($A21,'MP2-KTZVPP'!$A$2:$T$192,13,FALSE)*2625.5</f>
        <v>-739.89427974635066</v>
      </c>
      <c r="F21">
        <f>VLOOKUP($A21,'MP2-KTZVPP'!$A$2:$T$192,14,FALSE)*2625.5</f>
        <v>-2529.0512515536611</v>
      </c>
      <c r="G21">
        <f>VLOOKUP($A21,'MP2-KTZVPP'!$A$2:$T$192,15,FALSE)*2625.5</f>
        <v>-616.7390688095179</v>
      </c>
      <c r="H21">
        <f>VLOOKUP($A21,'MP2-KTZVPP'!$A$2:$T$192,16,FALSE)*2625.5</f>
        <v>-1690.1547683189208</v>
      </c>
    </row>
    <row r="22" spans="1:8" x14ac:dyDescent="0.25">
      <c r="A22" s="1" t="s">
        <v>193</v>
      </c>
      <c r="B22">
        <f>VLOOKUP($A22,'CCSD(T)-CBS'!$A$2:$I$192,2,FALSE)</f>
        <v>-43.086579592619728</v>
      </c>
      <c r="C22">
        <f>VLOOKUP($A22,'MP2-KTZVPP'!$A$2:$T$192,11,FALSE)*2625.5</f>
        <v>-1379.0480723845658</v>
      </c>
      <c r="D22">
        <f>VLOOKUP($A22,'MP2-KTZVPP'!$A$2:$T$192,12,FALSE)*2625.5</f>
        <v>-4244.3197725632835</v>
      </c>
      <c r="E22">
        <f>VLOOKUP($A22,'MP2-KTZVPP'!$A$2:$T$192,13,FALSE)*2625.5</f>
        <v>-739.71136204316178</v>
      </c>
      <c r="F22">
        <f>VLOOKUP($A22,'MP2-KTZVPP'!$A$2:$T$192,14,FALSE)*2625.5</f>
        <v>-2528.7549035270249</v>
      </c>
      <c r="G22">
        <f>VLOOKUP($A22,'MP2-KTZVPP'!$A$2:$T$192,15,FALSE)*2625.5</f>
        <v>-616.69663865610028</v>
      </c>
      <c r="H22">
        <f>VLOOKUP($A22,'MP2-KTZVPP'!$A$2:$T$192,16,FALSE)*2625.5</f>
        <v>-1690.508379868214</v>
      </c>
    </row>
    <row r="23" spans="1:8" x14ac:dyDescent="0.25">
      <c r="A23" s="1" t="s">
        <v>194</v>
      </c>
      <c r="B23">
        <f>VLOOKUP($A23,'CCSD(T)-CBS'!$A$2:$I$192,2,FALSE)</f>
        <v>-39.566743252149081</v>
      </c>
      <c r="C23">
        <f>VLOOKUP($A23,'MP2-KTZVPP'!$A$2:$T$192,11,FALSE)*2625.5</f>
        <v>-1376.1653572418152</v>
      </c>
      <c r="D23">
        <f>VLOOKUP($A23,'MP2-KTZVPP'!$A$2:$T$192,12,FALSE)*2625.5</f>
        <v>-4244.3536815893885</v>
      </c>
      <c r="E23">
        <f>VLOOKUP($A23,'MP2-KTZVPP'!$A$2:$T$192,13,FALSE)*2625.5</f>
        <v>-739.44814628159224</v>
      </c>
      <c r="F23">
        <f>VLOOKUP($A23,'MP2-KTZVPP'!$A$2:$T$192,14,FALSE)*2625.5</f>
        <v>-2528.5206218111525</v>
      </c>
      <c r="G23">
        <f>VLOOKUP($A23,'MP2-KTZVPP'!$A$2:$T$192,15,FALSE)*2625.5</f>
        <v>-616.6258722185778</v>
      </c>
      <c r="H23">
        <f>VLOOKUP($A23,'MP2-KTZVPP'!$A$2:$T$192,16,FALSE)*2625.5</f>
        <v>-1690.9861531004383</v>
      </c>
    </row>
    <row r="24" spans="1:8" x14ac:dyDescent="0.25">
      <c r="A24" s="1" t="s">
        <v>195</v>
      </c>
      <c r="B24">
        <f>VLOOKUP($A24,'CCSD(T)-CBS'!$A$2:$I$192,2,FALSE)</f>
        <v>-41.684524156510179</v>
      </c>
      <c r="C24">
        <f>VLOOKUP($A24,'MP2-KTZVPP'!$A$2:$T$192,11,FALSE)*2625.5</f>
        <v>-1378.0821785694864</v>
      </c>
      <c r="D24">
        <f>VLOOKUP($A24,'MP2-KTZVPP'!$A$2:$T$192,12,FALSE)*2625.5</f>
        <v>-4243.3576761198501</v>
      </c>
      <c r="E24">
        <f>VLOOKUP($A24,'MP2-KTZVPP'!$A$2:$T$192,13,FALSE)*2625.5</f>
        <v>-739.44434309683504</v>
      </c>
      <c r="F24">
        <f>VLOOKUP($A24,'MP2-KTZVPP'!$A$2:$T$192,14,FALSE)*2625.5</f>
        <v>-2528.4975091683582</v>
      </c>
      <c r="G24">
        <f>VLOOKUP($A24,'MP2-KTZVPP'!$A$2:$T$192,15,FALSE)*2625.5</f>
        <v>-616.73114426276811</v>
      </c>
      <c r="H24">
        <f>VLOOKUP($A24,'MP2-KTZVPP'!$A$2:$T$192,16,FALSE)*2625.5</f>
        <v>-1690.5142698439754</v>
      </c>
    </row>
    <row r="25" spans="1:8" x14ac:dyDescent="0.25">
      <c r="A25" s="1" t="s">
        <v>196</v>
      </c>
      <c r="B25">
        <f>VLOOKUP($A25,'CCSD(T)-CBS'!$A$2:$I$192,2,FALSE)</f>
        <v>-38.192231311595606</v>
      </c>
      <c r="C25">
        <f>VLOOKUP($A25,'MP2-KTZVPP'!$A$2:$T$192,11,FALSE)*2625.5</f>
        <v>-1509.8292717365384</v>
      </c>
      <c r="D25">
        <f>VLOOKUP($A25,'MP2-KTZVPP'!$A$2:$T$192,12,FALSE)*2625.5</f>
        <v>-4664.2299127548768</v>
      </c>
      <c r="E25">
        <f>VLOOKUP($A25,'MP2-KTZVPP'!$A$2:$T$192,13,FALSE)*2625.5</f>
        <v>-739.36259816967311</v>
      </c>
      <c r="F25">
        <f>VLOOKUP($A25,'MP2-KTZVPP'!$A$2:$T$192,14,FALSE)*2625.5</f>
        <v>-2528.5886759391005</v>
      </c>
      <c r="G25">
        <f>VLOOKUP($A25,'MP2-KTZVPP'!$A$2:$T$192,15,FALSE)*2625.5</f>
        <v>-748.82894944264785</v>
      </c>
      <c r="H25">
        <f>VLOOKUP($A25,'MP2-KTZVPP'!$A$2:$T$192,16,FALSE)*2625.5</f>
        <v>-2112.6851181157049</v>
      </c>
    </row>
    <row r="26" spans="1:8" x14ac:dyDescent="0.25">
      <c r="A26" s="1" t="s">
        <v>197</v>
      </c>
      <c r="B26">
        <f>VLOOKUP($A26,'CCSD(T)-CBS'!$A$2:$I$192,2,FALSE)</f>
        <v>-33.943007268452675</v>
      </c>
      <c r="C26">
        <f>VLOOKUP($A26,'MP2-KTZVPP'!$A$2:$T$192,11,FALSE)*2625.5</f>
        <v>-1507.6286155695209</v>
      </c>
      <c r="D26">
        <f>VLOOKUP($A26,'MP2-KTZVPP'!$A$2:$T$192,12,FALSE)*2625.5</f>
        <v>-4661.7498644931293</v>
      </c>
      <c r="E26">
        <f>VLOOKUP($A26,'MP2-KTZVPP'!$A$2:$T$192,13,FALSE)*2625.5</f>
        <v>-739.56164552266284</v>
      </c>
      <c r="F26">
        <f>VLOOKUP($A26,'MP2-KTZVPP'!$A$2:$T$192,14,FALSE)*2625.5</f>
        <v>-2528.9520791804939</v>
      </c>
      <c r="G26">
        <f>VLOOKUP($A26,'MP2-KTZVPP'!$A$2:$T$192,15,FALSE)*2625.5</f>
        <v>-748.82739269368255</v>
      </c>
      <c r="H26">
        <f>VLOOKUP($A26,'MP2-KTZVPP'!$A$2:$T$192,16,FALSE)*2625.5</f>
        <v>-2112.6678311693959</v>
      </c>
    </row>
    <row r="27" spans="1:8" x14ac:dyDescent="0.25">
      <c r="A27" s="1" t="s">
        <v>198</v>
      </c>
      <c r="B27">
        <f>VLOOKUP($A27,'CCSD(T)-CBS'!$A$2:$I$192,2,FALSE)</f>
        <v>568.73128998406537</v>
      </c>
      <c r="C27">
        <f>VLOOKUP($A27,'MP2-KTZVPP'!$A$2:$T$192,11,FALSE)*2625.5</f>
        <v>-3137.5537453391767</v>
      </c>
      <c r="D27">
        <f>VLOOKUP($A27,'MP2-KTZVPP'!$A$2:$T$192,12,FALSE)*2625.5</f>
        <v>-8936.0371544608715</v>
      </c>
      <c r="E27">
        <f>VLOOKUP($A27,'MP2-KTZVPP'!$A$2:$T$192,13,FALSE)*2625.5</f>
        <v>-739.69681694979488</v>
      </c>
      <c r="F27">
        <f>VLOOKUP($A27,'MP2-KTZVPP'!$A$2:$T$192,14,FALSE)*2625.5</f>
        <v>-2528.3841864308465</v>
      </c>
      <c r="G27">
        <f>VLOOKUP($A27,'MP2-KTZVPP'!$A$2:$T$192,15,FALSE)*2625.5</f>
        <v>-2374.6629453768978</v>
      </c>
      <c r="H27">
        <f>VLOOKUP($A27,'MP2-KTZVPP'!$A$2:$T$192,16,FALSE)*2625.5</f>
        <v>-6379.4682368095964</v>
      </c>
    </row>
    <row r="28" spans="1:8" x14ac:dyDescent="0.25">
      <c r="A28" s="1" t="s">
        <v>199</v>
      </c>
      <c r="B28">
        <f>VLOOKUP($A28,'CCSD(T)-CBS'!$A$2:$I$192,2,FALSE)</f>
        <v>578.48765784102216</v>
      </c>
      <c r="C28">
        <f>VLOOKUP($A28,'MP2-KTZVPP'!$A$2:$T$192,11,FALSE)*2625.5</f>
        <v>-3132.4791706010087</v>
      </c>
      <c r="D28">
        <f>VLOOKUP($A28,'MP2-KTZVPP'!$A$2:$T$192,12,FALSE)*2625.5</f>
        <v>-8927.2612802540261</v>
      </c>
      <c r="E28">
        <f>VLOOKUP($A28,'MP2-KTZVPP'!$A$2:$T$192,13,FALSE)*2625.5</f>
        <v>-739.41591126840922</v>
      </c>
      <c r="F28">
        <f>VLOOKUP($A28,'MP2-KTZVPP'!$A$2:$T$192,14,FALSE)*2625.5</f>
        <v>-2528.1186243272346</v>
      </c>
      <c r="G28">
        <f>VLOOKUP($A28,'MP2-KTZVPP'!$A$2:$T$192,15,FALSE)*2625.5</f>
        <v>-2374.7266919074118</v>
      </c>
      <c r="H28">
        <f>VLOOKUP($A28,'MP2-KTZVPP'!$A$2:$T$192,16,FALSE)*2625.5</f>
        <v>-6378.5888465167091</v>
      </c>
    </row>
    <row r="29" spans="1:8" x14ac:dyDescent="0.25">
      <c r="A29" s="1" t="s">
        <v>200</v>
      </c>
      <c r="B29">
        <f>VLOOKUP($A29,'CCSD(T)-CBS'!$A$2:$I$192,2,FALSE)</f>
        <v>570.18981120497665</v>
      </c>
      <c r="C29">
        <f>VLOOKUP($A29,'MP2-KTZVPP'!$A$2:$T$192,11,FALSE)*2625.5</f>
        <v>-3136.9015470804602</v>
      </c>
      <c r="D29">
        <f>VLOOKUP($A29,'MP2-KTZVPP'!$A$2:$T$192,12,FALSE)*2625.5</f>
        <v>-8934.8409456517475</v>
      </c>
      <c r="E29">
        <f>VLOOKUP($A29,'MP2-KTZVPP'!$A$2:$T$192,13,FALSE)*2625.5</f>
        <v>-739.66164494899306</v>
      </c>
      <c r="F29">
        <f>VLOOKUP($A29,'MP2-KTZVPP'!$A$2:$T$192,14,FALSE)*2625.5</f>
        <v>-2528.5105374025461</v>
      </c>
      <c r="G29">
        <f>VLOOKUP($A29,'MP2-KTZVPP'!$A$2:$T$192,15,FALSE)*2625.5</f>
        <v>-2374.5677534342572</v>
      </c>
      <c r="H29">
        <f>VLOOKUP($A29,'MP2-KTZVPP'!$A$2:$T$192,16,FALSE)*2625.5</f>
        <v>-6379.2060902778476</v>
      </c>
    </row>
    <row r="30" spans="1:8" x14ac:dyDescent="0.25">
      <c r="A30" s="1" t="s">
        <v>201</v>
      </c>
      <c r="B30">
        <f>VLOOKUP($A30,'CCSD(T)-CBS'!$A$2:$I$192,2,FALSE)</f>
        <v>576.97933489285242</v>
      </c>
      <c r="C30">
        <f>VLOOKUP($A30,'MP2-KTZVPP'!$A$2:$T$192,11,FALSE)*2625.5</f>
        <v>-3133.1659335594804</v>
      </c>
      <c r="D30">
        <f>VLOOKUP($A30,'MP2-KTZVPP'!$A$2:$T$192,12,FALSE)*2625.5</f>
        <v>-8927.7513588594156</v>
      </c>
      <c r="E30">
        <f>VLOOKUP($A30,'MP2-KTZVPP'!$A$2:$T$192,13,FALSE)*2625.5</f>
        <v>-739.60916433759303</v>
      </c>
      <c r="F30">
        <f>VLOOKUP($A30,'MP2-KTZVPP'!$A$2:$T$192,14,FALSE)*2625.5</f>
        <v>-2528.3606891553904</v>
      </c>
      <c r="G30">
        <f>VLOOKUP($A30,'MP2-KTZVPP'!$A$2:$T$192,15,FALSE)*2625.5</f>
        <v>-2374.5955421059784</v>
      </c>
      <c r="H30">
        <f>VLOOKUP($A30,'MP2-KTZVPP'!$A$2:$T$192,16,FALSE)*2625.5</f>
        <v>-6378.3195252160513</v>
      </c>
    </row>
    <row r="31" spans="1:8" x14ac:dyDescent="0.25">
      <c r="A31" s="1" t="s">
        <v>202</v>
      </c>
      <c r="B31">
        <f>VLOOKUP($A31,'CCSD(T)-CBS'!$A$2:$I$192,2,FALSE)</f>
        <v>-32.210628191950491</v>
      </c>
      <c r="C31">
        <f>VLOOKUP($A31,'MP2-KTZVPP'!$A$2:$T$192,11,FALSE)*2625.5</f>
        <v>-1943.8985747967495</v>
      </c>
      <c r="D31">
        <f>VLOOKUP($A31,'MP2-KTZVPP'!$A$2:$T$192,12,FALSE)*2625.5</f>
        <v>-5794.5557745881651</v>
      </c>
      <c r="E31">
        <f>VLOOKUP($A31,'MP2-KTZVPP'!$A$2:$T$192,13,FALSE)*2625.5</f>
        <v>-739.36606931194035</v>
      </c>
      <c r="F31">
        <f>VLOOKUP($A31,'MP2-KTZVPP'!$A$2:$T$192,14,FALSE)*2625.5</f>
        <v>-2528.2251597389704</v>
      </c>
      <c r="G31">
        <f>VLOOKUP($A31,'MP2-KTZVPP'!$A$2:$T$192,15,FALSE)*2625.5</f>
        <v>-1188.4653910822215</v>
      </c>
      <c r="H31">
        <f>VLOOKUP($A31,'MP2-KTZVPP'!$A$2:$T$192,16,FALSE)*2625.5</f>
        <v>-3247.1100730124335</v>
      </c>
    </row>
    <row r="32" spans="1:8" x14ac:dyDescent="0.25">
      <c r="A32" s="1" t="s">
        <v>203</v>
      </c>
      <c r="B32">
        <f>VLOOKUP($A32,'CCSD(T)-CBS'!$A$2:$I$192,2,FALSE)</f>
        <v>-29.998084692511839</v>
      </c>
      <c r="C32">
        <f>VLOOKUP($A32,'MP2-KTZVPP'!$A$2:$T$192,11,FALSE)*2625.5</f>
        <v>-1942.6668059287133</v>
      </c>
      <c r="D32">
        <f>VLOOKUP($A32,'MP2-KTZVPP'!$A$2:$T$192,12,FALSE)*2625.5</f>
        <v>-5793.1216223699448</v>
      </c>
      <c r="E32">
        <f>VLOOKUP($A32,'MP2-KTZVPP'!$A$2:$T$192,13,FALSE)*2625.5</f>
        <v>-739.46859767426281</v>
      </c>
      <c r="F32">
        <f>VLOOKUP($A32,'MP2-KTZVPP'!$A$2:$T$192,14,FALSE)*2625.5</f>
        <v>-2528.3528642703468</v>
      </c>
      <c r="G32">
        <f>VLOOKUP($A32,'MP2-KTZVPP'!$A$2:$T$192,15,FALSE)*2625.5</f>
        <v>-1188.4957687203016</v>
      </c>
      <c r="H32">
        <f>VLOOKUP($A32,'MP2-KTZVPP'!$A$2:$T$192,16,FALSE)*2625.5</f>
        <v>-3247.2170577453398</v>
      </c>
    </row>
    <row r="33" spans="1:8" x14ac:dyDescent="0.25">
      <c r="A33" s="1" t="s">
        <v>204</v>
      </c>
      <c r="B33">
        <f>VLOOKUP($A33,'CCSD(T)-CBS'!$A$2:$I$192,2,FALSE)</f>
        <v>596.86441034879317</v>
      </c>
      <c r="C33">
        <f>VLOOKUP($A33,'MP2-KTZVPP'!$A$2:$T$192,11,FALSE)*2625.5</f>
        <v>-2156.1151024212218</v>
      </c>
      <c r="D33">
        <f>VLOOKUP($A33,'MP2-KTZVPP'!$A$2:$T$192,12,FALSE)*2625.5</f>
        <v>-6478.2898388505228</v>
      </c>
      <c r="E33">
        <f>VLOOKUP($A33,'MP2-KTZVPP'!$A$2:$T$192,13,FALSE)*2625.5</f>
        <v>-739.38657586879185</v>
      </c>
      <c r="F33">
        <f>VLOOKUP($A33,'MP2-KTZVPP'!$A$2:$T$192,14,FALSE)*2625.5</f>
        <v>-2528.5978974227005</v>
      </c>
      <c r="G33">
        <f>VLOOKUP($A33,'MP2-KTZVPP'!$A$2:$T$192,15,FALSE)*2625.5</f>
        <v>-1396.2301275994162</v>
      </c>
      <c r="H33">
        <f>VLOOKUP($A33,'MP2-KTZVPP'!$A$2:$T$192,16,FALSE)*2625.5</f>
        <v>-3928.7056930266149</v>
      </c>
    </row>
    <row r="34" spans="1:8" x14ac:dyDescent="0.25">
      <c r="A34" s="1" t="s">
        <v>205</v>
      </c>
      <c r="B34">
        <f>VLOOKUP($A34,'CCSD(T)-CBS'!$A$2:$I$192,2,FALSE)</f>
        <v>601.39667680816729</v>
      </c>
      <c r="C34">
        <f>VLOOKUP($A34,'MP2-KTZVPP'!$A$2:$T$192,11,FALSE)*2625.5</f>
        <v>-2153.5133808532369</v>
      </c>
      <c r="D34">
        <f>VLOOKUP($A34,'MP2-KTZVPP'!$A$2:$T$192,12,FALSE)*2625.5</f>
        <v>-6475.9188666510263</v>
      </c>
      <c r="E34">
        <f>VLOOKUP($A34,'MP2-KTZVPP'!$A$2:$T$192,13,FALSE)*2625.5</f>
        <v>-739.49736482139065</v>
      </c>
      <c r="F34">
        <f>VLOOKUP($A34,'MP2-KTZVPP'!$A$2:$T$192,14,FALSE)*2625.5</f>
        <v>-2528.7321448975326</v>
      </c>
      <c r="G34">
        <f>VLOOKUP($A34,'MP2-KTZVPP'!$A$2:$T$192,15,FALSE)*2625.5</f>
        <v>-1396.1874981270546</v>
      </c>
      <c r="H34">
        <f>VLOOKUP($A34,'MP2-KTZVPP'!$A$2:$T$192,16,FALSE)*2625.5</f>
        <v>-3928.6782169060662</v>
      </c>
    </row>
    <row r="35" spans="1:8" x14ac:dyDescent="0.25">
      <c r="A35" s="1" t="s">
        <v>206</v>
      </c>
      <c r="B35">
        <f>VLOOKUP($A35,'CCSD(T)-CBS'!$A$2:$I$192,2,FALSE)</f>
        <v>-36.566529330048525</v>
      </c>
      <c r="C35">
        <f>VLOOKUP($A35,'MP2-KTZVPP'!$A$2:$T$192,11,FALSE)*2625.5</f>
        <v>-1681.7198854943204</v>
      </c>
      <c r="D35">
        <f>VLOOKUP($A35,'MP2-KTZVPP'!$A$2:$T$192,12,FALSE)*2625.5</f>
        <v>-4936.0198619164139</v>
      </c>
      <c r="E35">
        <f>VLOOKUP($A35,'MP2-KTZVPP'!$A$2:$T$192,13,FALSE)*2625.5</f>
        <v>-885.18836405827585</v>
      </c>
      <c r="F35">
        <f>VLOOKUP($A35,'MP2-KTZVPP'!$A$2:$T$192,14,FALSE)*2625.5</f>
        <v>-2767.4406698250868</v>
      </c>
      <c r="G35">
        <f>VLOOKUP($A35,'MP2-KTZVPP'!$A$2:$T$192,15,FALSE)*2625.5</f>
        <v>-780.08332922901798</v>
      </c>
      <c r="H35">
        <f>VLOOKUP($A35,'MP2-KTZVPP'!$A$2:$T$192,16,FALSE)*2625.5</f>
        <v>-2148.1344398772303</v>
      </c>
    </row>
    <row r="36" spans="1:8" x14ac:dyDescent="0.25">
      <c r="A36" s="1" t="s">
        <v>207</v>
      </c>
      <c r="B36">
        <f>VLOOKUP($A36,'CCSD(T)-CBS'!$A$2:$I$192,2,FALSE)</f>
        <v>-34.074132790278327</v>
      </c>
      <c r="C36">
        <f>VLOOKUP($A36,'MP2-KTZVPP'!$A$2:$T$192,11,FALSE)*2625.5</f>
        <v>-1679.9981124225735</v>
      </c>
      <c r="D36">
        <f>VLOOKUP($A36,'MP2-KTZVPP'!$A$2:$T$192,12,FALSE)*2625.5</f>
        <v>-4934.1406035556984</v>
      </c>
      <c r="E36">
        <f>VLOOKUP($A36,'MP2-KTZVPP'!$A$2:$T$192,13,FALSE)*2625.5</f>
        <v>-884.74127882286916</v>
      </c>
      <c r="F36">
        <f>VLOOKUP($A36,'MP2-KTZVPP'!$A$2:$T$192,14,FALSE)*2625.5</f>
        <v>-2766.8100490564875</v>
      </c>
      <c r="G36">
        <f>VLOOKUP($A36,'MP2-KTZVPP'!$A$2:$T$192,15,FALSE)*2625.5</f>
        <v>-780.09129238880735</v>
      </c>
      <c r="H36">
        <f>VLOOKUP($A36,'MP2-KTZVPP'!$A$2:$T$192,16,FALSE)*2625.5</f>
        <v>-2148.1685855890546</v>
      </c>
    </row>
    <row r="37" spans="1:8" x14ac:dyDescent="0.25">
      <c r="A37" s="1" t="s">
        <v>27</v>
      </c>
      <c r="B37">
        <f>VLOOKUP($A37,'CCSD(T)-CBS'!$A$2:$I$192,2,FALSE)</f>
        <v>-46.656634561284932</v>
      </c>
      <c r="C37">
        <f>VLOOKUP($A37,'MP2-KTZVPP'!$A$2:$T$192,11,FALSE)*2625.5</f>
        <v>-1135.3326969880436</v>
      </c>
      <c r="D37">
        <f>VLOOKUP($A37,'MP2-KTZVPP'!$A$2:$T$192,12,FALSE)*2625.5</f>
        <v>-3314.0607405343303</v>
      </c>
      <c r="E37">
        <f>VLOOKUP($A37,'MP2-KTZVPP'!$A$2:$T$192,13,FALSE)*2625.5</f>
        <v>-886.61774991153322</v>
      </c>
      <c r="F37">
        <f>VLOOKUP($A37,'MP2-KTZVPP'!$A$2:$T$192,14,FALSE)*2625.5</f>
        <v>-2774.649968058613</v>
      </c>
      <c r="G37">
        <f>VLOOKUP($A37,'MP2-KTZVPP'!$A$2:$T$192,15,FALSE)*2625.5</f>
        <v>-226.08303429989633</v>
      </c>
      <c r="H37">
        <f>VLOOKUP($A37,'MP2-KTZVPP'!$A$2:$T$192,16,FALSE)*2625.5</f>
        <v>-512.65758834237022</v>
      </c>
    </row>
    <row r="38" spans="1:8" x14ac:dyDescent="0.25">
      <c r="A38" s="1" t="s">
        <v>28</v>
      </c>
      <c r="B38">
        <f>VLOOKUP($A38,'CCSD(T)-CBS'!$A$2:$I$192,2,FALSE)</f>
        <v>-33.197631558044918</v>
      </c>
      <c r="C38">
        <f>VLOOKUP($A38,'MP2-KTZVPP'!$A$2:$T$192,11,FALSE)*2625.5</f>
        <v>-1130.8910079544059</v>
      </c>
      <c r="D38">
        <f>VLOOKUP($A38,'MP2-KTZVPP'!$A$2:$T$192,12,FALSE)*2625.5</f>
        <v>-3307.9387199226107</v>
      </c>
      <c r="E38">
        <f>VLOOKUP($A38,'MP2-KTZVPP'!$A$2:$T$192,13,FALSE)*2625.5</f>
        <v>-887.559085598048</v>
      </c>
      <c r="F38">
        <f>VLOOKUP($A38,'MP2-KTZVPP'!$A$2:$T$192,14,FALSE)*2625.5</f>
        <v>-2776.5259729182653</v>
      </c>
      <c r="G38">
        <f>VLOOKUP($A38,'MP2-KTZVPP'!$A$2:$T$192,15,FALSE)*2625.5</f>
        <v>-226.08303429905146</v>
      </c>
      <c r="H38">
        <f>VLOOKUP($A38,'MP2-KTZVPP'!$A$2:$T$192,16,FALSE)*2625.5</f>
        <v>-512.65758834090786</v>
      </c>
    </row>
    <row r="39" spans="1:8" x14ac:dyDescent="0.25">
      <c r="A39" s="1" t="s">
        <v>29</v>
      </c>
      <c r="B39">
        <f>VLOOKUP($A39,'CCSD(T)-CBS'!$A$2:$I$192,2,FALSE)</f>
        <v>-33.796995652765077</v>
      </c>
      <c r="C39">
        <f>VLOOKUP($A39,'MP2-KTZVPP'!$A$2:$T$192,11,FALSE)*2625.5</f>
        <v>-1130.2436156813787</v>
      </c>
      <c r="D39">
        <f>VLOOKUP($A39,'MP2-KTZVPP'!$A$2:$T$192,12,FALSE)*2625.5</f>
        <v>-3307.2757440454152</v>
      </c>
      <c r="E39">
        <f>VLOOKUP($A39,'MP2-KTZVPP'!$A$2:$T$192,13,FALSE)*2625.5</f>
        <v>-886.79764353315659</v>
      </c>
      <c r="F39">
        <f>VLOOKUP($A39,'MP2-KTZVPP'!$A$2:$T$192,14,FALSE)*2625.5</f>
        <v>-2775.6177557452825</v>
      </c>
      <c r="G39">
        <f>VLOOKUP($A39,'MP2-KTZVPP'!$A$2:$T$192,15,FALSE)*2625.5</f>
        <v>-226.08303429905146</v>
      </c>
      <c r="H39">
        <f>VLOOKUP($A39,'MP2-KTZVPP'!$A$2:$T$192,16,FALSE)*2625.5</f>
        <v>-512.65758834090786</v>
      </c>
    </row>
    <row r="40" spans="1:8" x14ac:dyDescent="0.25">
      <c r="A40" s="1" t="s">
        <v>30</v>
      </c>
      <c r="B40">
        <f>VLOOKUP($A40,'CCSD(T)-CBS'!$A$2:$I$192,2,FALSE)</f>
        <v>-46.164610942012132</v>
      </c>
      <c r="C40">
        <f>VLOOKUP($A40,'MP2-KTZVPP'!$A$2:$T$192,11,FALSE)*2625.5</f>
        <v>-1136.069621856454</v>
      </c>
      <c r="D40">
        <f>VLOOKUP($A40,'MP2-KTZVPP'!$A$2:$T$192,12,FALSE)*2625.5</f>
        <v>-3315.08517212775</v>
      </c>
      <c r="E40">
        <f>VLOOKUP($A40,'MP2-KTZVPP'!$A$2:$T$192,13,FALSE)*2625.5</f>
        <v>-887.27978353799131</v>
      </c>
      <c r="F40">
        <f>VLOOKUP($A40,'MP2-KTZVPP'!$A$2:$T$192,14,FALSE)*2625.5</f>
        <v>-2775.7150180742838</v>
      </c>
      <c r="G40">
        <f>VLOOKUP($A40,'MP2-KTZVPP'!$A$2:$T$192,15,FALSE)*2625.5</f>
        <v>-226.08303429905146</v>
      </c>
      <c r="H40">
        <f>VLOOKUP($A40,'MP2-KTZVPP'!$A$2:$T$192,16,FALSE)*2625.5</f>
        <v>-512.65758834090786</v>
      </c>
    </row>
    <row r="41" spans="1:8" x14ac:dyDescent="0.25">
      <c r="A41" s="1" t="s">
        <v>208</v>
      </c>
      <c r="B41">
        <f>VLOOKUP($A41,'CCSD(T)-CBS'!$A$2:$I$192,2,FALSE)</f>
        <v>-40.098474630247551</v>
      </c>
      <c r="C41">
        <f>VLOOKUP($A41,'MP2-KTZVPP'!$A$2:$T$192,11,FALSE)*2625.5</f>
        <v>-1037.022103081089</v>
      </c>
      <c r="D41">
        <f>VLOOKUP($A41,'MP2-KTZVPP'!$A$2:$T$192,12,FALSE)*2625.5</f>
        <v>-3188.2884126018766</v>
      </c>
      <c r="E41">
        <f>VLOOKUP($A41,'MP2-KTZVPP'!$A$2:$T$192,13,FALSE)*2625.5</f>
        <v>-886.54633247231459</v>
      </c>
      <c r="F41">
        <f>VLOOKUP($A41,'MP2-KTZVPP'!$A$2:$T$192,14,FALSE)*2625.5</f>
        <v>-2774.5384917439414</v>
      </c>
      <c r="G41">
        <f>VLOOKUP($A41,'MP2-KTZVPP'!$A$2:$T$192,15,FALSE)*2625.5</f>
        <v>-130.48524579728593</v>
      </c>
      <c r="H41">
        <f>VLOOKUP($A41,'MP2-KTZVPP'!$A$2:$T$192,16,FALSE)*2625.5</f>
        <v>-389.01180559154477</v>
      </c>
    </row>
    <row r="42" spans="1:8" x14ac:dyDescent="0.25">
      <c r="A42" s="1" t="s">
        <v>209</v>
      </c>
      <c r="B42">
        <f>VLOOKUP($A42,'CCSD(T)-CBS'!$A$2:$I$192,2,FALSE)</f>
        <v>-29.459489186824385</v>
      </c>
      <c r="C42">
        <f>VLOOKUP($A42,'MP2-KTZVPP'!$A$2:$T$192,11,FALSE)*2625.5</f>
        <v>-1034.9636044130416</v>
      </c>
      <c r="D42">
        <f>VLOOKUP($A42,'MP2-KTZVPP'!$A$2:$T$192,12,FALSE)*2625.5</f>
        <v>-3184.6852471500174</v>
      </c>
      <c r="E42">
        <f>VLOOKUP($A42,'MP2-KTZVPP'!$A$2:$T$192,13,FALSE)*2625.5</f>
        <v>-887.80300932928492</v>
      </c>
      <c r="F42">
        <f>VLOOKUP($A42,'MP2-KTZVPP'!$A$2:$T$192,14,FALSE)*2625.5</f>
        <v>-2777.0772180654544</v>
      </c>
      <c r="G42">
        <f>VLOOKUP($A42,'MP2-KTZVPP'!$A$2:$T$192,15,FALSE)*2625.5</f>
        <v>-130.48524579720689</v>
      </c>
      <c r="H42">
        <f>VLOOKUP($A42,'MP2-KTZVPP'!$A$2:$T$192,16,FALSE)*2625.5</f>
        <v>-389.01180559141352</v>
      </c>
    </row>
    <row r="43" spans="1:8" x14ac:dyDescent="0.25">
      <c r="A43" s="1" t="s">
        <v>210</v>
      </c>
      <c r="B43">
        <f>VLOOKUP($A43,'CCSD(T)-CBS'!$A$2:$I$192,2,FALSE)</f>
        <v>-30.323224539192893</v>
      </c>
      <c r="C43">
        <f>VLOOKUP($A43,'MP2-KTZVPP'!$A$2:$T$192,11,FALSE)*2625.5</f>
        <v>-1034.4286663628347</v>
      </c>
      <c r="D43">
        <f>VLOOKUP($A43,'MP2-KTZVPP'!$A$2:$T$192,12,FALSE)*2625.5</f>
        <v>-3184.1793657931353</v>
      </c>
      <c r="E43">
        <f>VLOOKUP($A43,'MP2-KTZVPP'!$A$2:$T$192,13,FALSE)*2625.5</f>
        <v>-887.02266989189809</v>
      </c>
      <c r="F43">
        <f>VLOOKUP($A43,'MP2-KTZVPP'!$A$2:$T$192,14,FALSE)*2625.5</f>
        <v>-2776.11555629539</v>
      </c>
      <c r="G43">
        <f>VLOOKUP($A43,'MP2-KTZVPP'!$A$2:$T$192,15,FALSE)*2625.5</f>
        <v>-130.48524579734578</v>
      </c>
      <c r="H43">
        <f>VLOOKUP($A43,'MP2-KTZVPP'!$A$2:$T$192,16,FALSE)*2625.5</f>
        <v>-389.01180559173116</v>
      </c>
    </row>
    <row r="44" spans="1:8" x14ac:dyDescent="0.25">
      <c r="A44" s="1" t="s">
        <v>211</v>
      </c>
      <c r="B44">
        <f>VLOOKUP($A44,'CCSD(T)-CBS'!$A$2:$I$192,2,FALSE)</f>
        <v>-39.098968809268058</v>
      </c>
      <c r="C44">
        <f>VLOOKUP($A44,'MP2-KTZVPP'!$A$2:$T$192,11,FALSE)*2625.5</f>
        <v>-1037.1787337461021</v>
      </c>
      <c r="D44">
        <f>VLOOKUP($A44,'MP2-KTZVPP'!$A$2:$T$192,12,FALSE)*2625.5</f>
        <v>-3188.7262531910551</v>
      </c>
      <c r="E44">
        <f>VLOOKUP($A44,'MP2-KTZVPP'!$A$2:$T$192,13,FALSE)*2625.5</f>
        <v>-887.03108260908948</v>
      </c>
      <c r="F44">
        <f>VLOOKUP($A44,'MP2-KTZVPP'!$A$2:$T$192,14,FALSE)*2625.5</f>
        <v>-2775.3145888942354</v>
      </c>
      <c r="G44">
        <f>VLOOKUP($A44,'MP2-KTZVPP'!$A$2:$T$192,15,FALSE)*2625.5</f>
        <v>-130.48524579730613</v>
      </c>
      <c r="H44">
        <f>VLOOKUP($A44,'MP2-KTZVPP'!$A$2:$T$192,16,FALSE)*2625.5</f>
        <v>-389.01180559161833</v>
      </c>
    </row>
    <row r="45" spans="1:8" x14ac:dyDescent="0.25">
      <c r="A45" s="1" t="s">
        <v>212</v>
      </c>
      <c r="B45">
        <f>VLOOKUP($A45,'CCSD(T)-CBS'!$A$2:$I$192,2,FALSE)</f>
        <v>-56.577737721429003</v>
      </c>
      <c r="C45">
        <f>VLOOKUP($A45,'MP2-KTZVPP'!$A$2:$T$192,11,FALSE)*2625.5</f>
        <v>-1537.7588984034307</v>
      </c>
      <c r="D45">
        <f>VLOOKUP($A45,'MP2-KTZVPP'!$A$2:$T$192,12,FALSE)*2625.5</f>
        <v>-4508.5784441526594</v>
      </c>
      <c r="E45">
        <f>VLOOKUP($A45,'MP2-KTZVPP'!$A$2:$T$192,13,FALSE)*2625.5</f>
        <v>-885.08657548017925</v>
      </c>
      <c r="F45">
        <f>VLOOKUP($A45,'MP2-KTZVPP'!$A$2:$T$192,14,FALSE)*2625.5</f>
        <v>-2767.7786335430251</v>
      </c>
      <c r="G45">
        <f>VLOOKUP($A45,'MP2-KTZVPP'!$A$2:$T$192,15,FALSE)*2625.5</f>
        <v>-622.57144456009053</v>
      </c>
      <c r="H45">
        <f>VLOOKUP($A45,'MP2-KTZVPP'!$A$2:$T$192,16,FALSE)*2625.5</f>
        <v>-1705.4028364970738</v>
      </c>
    </row>
    <row r="46" spans="1:8" x14ac:dyDescent="0.25">
      <c r="A46" s="1" t="s">
        <v>213</v>
      </c>
      <c r="B46">
        <f>VLOOKUP($A46,'CCSD(T)-CBS'!$A$2:$I$192,2,FALSE)</f>
        <v>-53.636323308944611</v>
      </c>
      <c r="C46">
        <f>VLOOKUP($A46,'MP2-KTZVPP'!$A$2:$T$192,11,FALSE)*2625.5</f>
        <v>-1536.3277160795603</v>
      </c>
      <c r="D46">
        <f>VLOOKUP($A46,'MP2-KTZVPP'!$A$2:$T$192,12,FALSE)*2625.5</f>
        <v>-4505.915620836694</v>
      </c>
      <c r="E46">
        <f>VLOOKUP($A46,'MP2-KTZVPP'!$A$2:$T$192,13,FALSE)*2625.5</f>
        <v>-885.25485219749191</v>
      </c>
      <c r="F46">
        <f>VLOOKUP($A46,'MP2-KTZVPP'!$A$2:$T$192,14,FALSE)*2625.5</f>
        <v>-2767.8215730198576</v>
      </c>
      <c r="G46">
        <f>VLOOKUP($A46,'MP2-KTZVPP'!$A$2:$T$192,15,FALSE)*2625.5</f>
        <v>-622.63450719910156</v>
      </c>
      <c r="H46">
        <f>VLOOKUP($A46,'MP2-KTZVPP'!$A$2:$T$192,16,FALSE)*2625.5</f>
        <v>-1705.2314149488616</v>
      </c>
    </row>
    <row r="47" spans="1:8" x14ac:dyDescent="0.25">
      <c r="A47" s="1" t="s">
        <v>214</v>
      </c>
      <c r="B47">
        <f>VLOOKUP($A47,'CCSD(T)-CBS'!$A$2:$I$192,2,FALSE)</f>
        <v>-56.734561215341273</v>
      </c>
      <c r="C47">
        <f>VLOOKUP($A47,'MP2-KTZVPP'!$A$2:$T$192,11,FALSE)*2625.5</f>
        <v>-1538.866164268786</v>
      </c>
      <c r="D47">
        <f>VLOOKUP($A47,'MP2-KTZVPP'!$A$2:$T$192,12,FALSE)*2625.5</f>
        <v>-4508.952043605349</v>
      </c>
      <c r="E47">
        <f>VLOOKUP($A47,'MP2-KTZVPP'!$A$2:$T$192,13,FALSE)*2625.5</f>
        <v>-885.74587205417265</v>
      </c>
      <c r="F47">
        <f>VLOOKUP($A47,'MP2-KTZVPP'!$A$2:$T$192,14,FALSE)*2625.5</f>
        <v>-2768.3967887943763</v>
      </c>
      <c r="G47">
        <f>VLOOKUP($A47,'MP2-KTZVPP'!$A$2:$T$192,15,FALSE)*2625.5</f>
        <v>-622.75302636322215</v>
      </c>
      <c r="H47">
        <f>VLOOKUP($A47,'MP2-KTZVPP'!$A$2:$T$192,16,FALSE)*2625.5</f>
        <v>-1705.1908423317132</v>
      </c>
    </row>
    <row r="48" spans="1:8" x14ac:dyDescent="0.25">
      <c r="A48" s="1" t="s">
        <v>215</v>
      </c>
      <c r="B48">
        <f>VLOOKUP($A48,'CCSD(T)-CBS'!$A$2:$I$192,2,FALSE)</f>
        <v>-54.057330166166139</v>
      </c>
      <c r="C48">
        <f>VLOOKUP($A48,'MP2-KTZVPP'!$A$2:$T$192,11,FALSE)*2625.5</f>
        <v>-1536.5744480551984</v>
      </c>
      <c r="D48">
        <f>VLOOKUP($A48,'MP2-KTZVPP'!$A$2:$T$192,12,FALSE)*2625.5</f>
        <v>-4506.488443495793</v>
      </c>
      <c r="E48">
        <f>VLOOKUP($A48,'MP2-KTZVPP'!$A$2:$T$192,13,FALSE)*2625.5</f>
        <v>-885.15062909860649</v>
      </c>
      <c r="F48">
        <f>VLOOKUP($A48,'MP2-KTZVPP'!$A$2:$T$192,14,FALSE)*2625.5</f>
        <v>-2767.8361948133634</v>
      </c>
      <c r="G48">
        <f>VLOOKUP($A48,'MP2-KTZVPP'!$A$2:$T$192,15,FALSE)*2625.5</f>
        <v>-622.63054738722212</v>
      </c>
      <c r="H48">
        <f>VLOOKUP($A48,'MP2-KTZVPP'!$A$2:$T$192,16,FALSE)*2625.5</f>
        <v>-1705.1646001336726</v>
      </c>
    </row>
    <row r="49" spans="1:8" x14ac:dyDescent="0.25">
      <c r="A49" s="1" t="s">
        <v>216</v>
      </c>
      <c r="B49">
        <f>VLOOKUP($A49,'CCSD(T)-CBS'!$A$2:$I$192,2,FALSE)</f>
        <v>-55.500800196006821</v>
      </c>
      <c r="C49">
        <f>VLOOKUP($A49,'MP2-KTZVPP'!$A$2:$T$192,11,FALSE)*2625.5</f>
        <v>-1537.3167276548218</v>
      </c>
      <c r="D49">
        <f>VLOOKUP($A49,'MP2-KTZVPP'!$A$2:$T$192,12,FALSE)*2625.5</f>
        <v>-4507.3398532462015</v>
      </c>
      <c r="E49">
        <f>VLOOKUP($A49,'MP2-KTZVPP'!$A$2:$T$192,13,FALSE)*2625.5</f>
        <v>-885.16414234980539</v>
      </c>
      <c r="F49">
        <f>VLOOKUP($A49,'MP2-KTZVPP'!$A$2:$T$192,14,FALSE)*2625.5</f>
        <v>-2767.9890844605288</v>
      </c>
      <c r="G49">
        <f>VLOOKUP($A49,'MP2-KTZVPP'!$A$2:$T$192,15,FALSE)*2625.5</f>
        <v>-622.71742384367133</v>
      </c>
      <c r="H49">
        <f>VLOOKUP($A49,'MP2-KTZVPP'!$A$2:$T$192,16,FALSE)*2625.5</f>
        <v>-1705.0054855994001</v>
      </c>
    </row>
    <row r="50" spans="1:8" x14ac:dyDescent="0.25">
      <c r="A50" s="1" t="s">
        <v>217</v>
      </c>
      <c r="B50">
        <f>VLOOKUP($A50,'CCSD(T)-CBS'!$A$2:$I$192,2,FALSE)</f>
        <v>-55.599655222494675</v>
      </c>
      <c r="C50">
        <f>VLOOKUP($A50,'MP2-KTZVPP'!$A$2:$T$192,11,FALSE)*2625.5</f>
        <v>-1537.0064762534614</v>
      </c>
      <c r="D50">
        <f>VLOOKUP($A50,'MP2-KTZVPP'!$A$2:$T$192,12,FALSE)*2625.5</f>
        <v>-4507.4404419256734</v>
      </c>
      <c r="E50">
        <f>VLOOKUP($A50,'MP2-KTZVPP'!$A$2:$T$192,13,FALSE)*2625.5</f>
        <v>-885.04063330541476</v>
      </c>
      <c r="F50">
        <f>VLOOKUP($A50,'MP2-KTZVPP'!$A$2:$T$192,14,FALSE)*2625.5</f>
        <v>-2767.5314400426932</v>
      </c>
      <c r="G50">
        <f>VLOOKUP($A50,'MP2-KTZVPP'!$A$2:$T$192,15,FALSE)*2625.5</f>
        <v>-622.7074623165305</v>
      </c>
      <c r="H50">
        <f>VLOOKUP($A50,'MP2-KTZVPP'!$A$2:$T$192,16,FALSE)*2625.5</f>
        <v>-1705.1200559470992</v>
      </c>
    </row>
    <row r="51" spans="1:8" x14ac:dyDescent="0.25">
      <c r="A51" s="1" t="s">
        <v>218</v>
      </c>
      <c r="B51">
        <f>VLOOKUP($A51,'CCSD(T)-CBS'!$A$2:$I$192,2,FALSE)</f>
        <v>-47.251897821111015</v>
      </c>
      <c r="C51">
        <f>VLOOKUP($A51,'MP2-KTZVPP'!$A$2:$T$192,11,FALSE)*2625.5</f>
        <v>-1660.2696885762259</v>
      </c>
      <c r="D51">
        <f>VLOOKUP($A51,'MP2-KTZVPP'!$A$2:$T$192,12,FALSE)*2625.5</f>
        <v>-4908.5907174054091</v>
      </c>
      <c r="E51">
        <f>VLOOKUP($A51,'MP2-KTZVPP'!$A$2:$T$192,13,FALSE)*2625.5</f>
        <v>-885.93672836295775</v>
      </c>
      <c r="F51">
        <f>VLOOKUP($A51,'MP2-KTZVPP'!$A$2:$T$192,14,FALSE)*2625.5</f>
        <v>-2768.6044166710199</v>
      </c>
      <c r="G51">
        <f>VLOOKUP($A51,'MP2-KTZVPP'!$A$2:$T$192,15,FALSE)*2625.5</f>
        <v>-748.81296860391603</v>
      </c>
      <c r="H51">
        <f>VLOOKUP($A51,'MP2-KTZVPP'!$A$2:$T$192,16,FALSE)*2625.5</f>
        <v>-2111.4242743020623</v>
      </c>
    </row>
    <row r="52" spans="1:8" x14ac:dyDescent="0.25">
      <c r="A52" s="1" t="s">
        <v>219</v>
      </c>
      <c r="B52">
        <f>VLOOKUP($A52,'CCSD(T)-CBS'!$A$2:$I$192,2,FALSE)</f>
        <v>-42.956040463326644</v>
      </c>
      <c r="C52">
        <f>VLOOKUP($A52,'MP2-KTZVPP'!$A$2:$T$192,11,FALSE)*2625.5</f>
        <v>-1656.9436091420287</v>
      </c>
      <c r="D52">
        <f>VLOOKUP($A52,'MP2-KTZVPP'!$A$2:$T$192,12,FALSE)*2625.5</f>
        <v>-4904.9780055016763</v>
      </c>
      <c r="E52">
        <f>VLOOKUP($A52,'MP2-KTZVPP'!$A$2:$T$192,13,FALSE)*2625.5</f>
        <v>-885.11396417790036</v>
      </c>
      <c r="F52">
        <f>VLOOKUP($A52,'MP2-KTZVPP'!$A$2:$T$192,14,FALSE)*2625.5</f>
        <v>-2767.4678773383444</v>
      </c>
      <c r="G52">
        <f>VLOOKUP($A52,'MP2-KTZVPP'!$A$2:$T$192,15,FALSE)*2625.5</f>
        <v>-748.86097215014252</v>
      </c>
      <c r="H52">
        <f>VLOOKUP($A52,'MP2-KTZVPP'!$A$2:$T$192,16,FALSE)*2625.5</f>
        <v>-2111.5913088030147</v>
      </c>
    </row>
    <row r="53" spans="1:8" x14ac:dyDescent="0.25">
      <c r="A53" s="1" t="s">
        <v>220</v>
      </c>
      <c r="B53">
        <f>VLOOKUP($A53,'CCSD(T)-CBS'!$A$2:$I$192,2,FALSE)</f>
        <v>508.42839588281822</v>
      </c>
      <c r="C53">
        <f>VLOOKUP($A53,'MP2-KTZVPP'!$A$2:$T$192,11,FALSE)*2625.5</f>
        <v>-3298.125706149809</v>
      </c>
      <c r="D53">
        <f>VLOOKUP($A53,'MP2-KTZVPP'!$A$2:$T$192,12,FALSE)*2625.5</f>
        <v>-9192.8726314263713</v>
      </c>
      <c r="E53">
        <f>VLOOKUP($A53,'MP2-KTZVPP'!$A$2:$T$192,13,FALSE)*2625.5</f>
        <v>-885.25188725379064</v>
      </c>
      <c r="F53">
        <f>VLOOKUP($A53,'MP2-KTZVPP'!$A$2:$T$192,14,FALSE)*2625.5</f>
        <v>-2767.558426155806</v>
      </c>
      <c r="G53">
        <f>VLOOKUP($A53,'MP2-KTZVPP'!$A$2:$T$192,15,FALSE)*2625.5</f>
        <v>-2376.2839650639175</v>
      </c>
      <c r="H53">
        <f>VLOOKUP($A53,'MP2-KTZVPP'!$A$2:$T$192,16,FALSE)*2625.5</f>
        <v>-6380.393350461658</v>
      </c>
    </row>
    <row r="54" spans="1:8" x14ac:dyDescent="0.25">
      <c r="A54" s="1" t="s">
        <v>221</v>
      </c>
      <c r="B54">
        <f>VLOOKUP($A54,'CCSD(T)-CBS'!$A$2:$I$192,2,FALSE)</f>
        <v>536.42524416980086</v>
      </c>
      <c r="C54">
        <f>VLOOKUP($A54,'MP2-KTZVPP'!$A$2:$T$192,11,FALSE)*2625.5</f>
        <v>-3285.9283872410092</v>
      </c>
      <c r="D54">
        <f>VLOOKUP($A54,'MP2-KTZVPP'!$A$2:$T$192,12,FALSE)*2625.5</f>
        <v>-9176.8058946733308</v>
      </c>
      <c r="E54">
        <f>VLOOKUP($A54,'MP2-KTZVPP'!$A$2:$T$192,13,FALSE)*2625.5</f>
        <v>-885.48681446518219</v>
      </c>
      <c r="F54">
        <f>VLOOKUP($A54,'MP2-KTZVPP'!$A$2:$T$192,14,FALSE)*2625.5</f>
        <v>-2769.1525080564511</v>
      </c>
      <c r="G54">
        <f>VLOOKUP($A54,'MP2-KTZVPP'!$A$2:$T$192,15,FALSE)*2625.5</f>
        <v>-2375.8613300632396</v>
      </c>
      <c r="H54">
        <f>VLOOKUP($A54,'MP2-KTZVPP'!$A$2:$T$192,16,FALSE)*2625.5</f>
        <v>-6379.6276203690659</v>
      </c>
    </row>
    <row r="55" spans="1:8" x14ac:dyDescent="0.25">
      <c r="A55" s="1" t="s">
        <v>222</v>
      </c>
      <c r="B55">
        <f>VLOOKUP($A55,'CCSD(T)-CBS'!$A$2:$I$192,2,FALSE)</f>
        <v>539.12441275683341</v>
      </c>
      <c r="C55">
        <f>VLOOKUP($A55,'MP2-KTZVPP'!$A$2:$T$192,11,FALSE)*2625.5</f>
        <v>-3284.3311304351914</v>
      </c>
      <c r="D55">
        <f>VLOOKUP($A55,'MP2-KTZVPP'!$A$2:$T$192,12,FALSE)*2625.5</f>
        <v>-9171.9433684848027</v>
      </c>
      <c r="E55">
        <f>VLOOKUP($A55,'MP2-KTZVPP'!$A$2:$T$192,13,FALSE)*2625.5</f>
        <v>-885.01530729603292</v>
      </c>
      <c r="F55">
        <f>VLOOKUP($A55,'MP2-KTZVPP'!$A$2:$T$192,14,FALSE)*2625.5</f>
        <v>-2768.0026462625997</v>
      </c>
      <c r="G55">
        <f>VLOOKUP($A55,'MP2-KTZVPP'!$A$2:$T$192,15,FALSE)*2625.5</f>
        <v>-2376.301093102054</v>
      </c>
      <c r="H55">
        <f>VLOOKUP($A55,'MP2-KTZVPP'!$A$2:$T$192,16,FALSE)*2625.5</f>
        <v>-6379.4637706449812</v>
      </c>
    </row>
    <row r="56" spans="1:8" x14ac:dyDescent="0.25">
      <c r="A56" s="1" t="s">
        <v>223</v>
      </c>
      <c r="B56">
        <f>VLOOKUP($A56,'CCSD(T)-CBS'!$A$2:$I$192,2,FALSE)</f>
        <v>517.53512811651126</v>
      </c>
      <c r="C56">
        <f>VLOOKUP($A56,'MP2-KTZVPP'!$A$2:$T$192,11,FALSE)*2625.5</f>
        <v>-3293.888632453818</v>
      </c>
      <c r="D56">
        <f>VLOOKUP($A56,'MP2-KTZVPP'!$A$2:$T$192,12,FALSE)*2625.5</f>
        <v>-9187.266838744401</v>
      </c>
      <c r="E56">
        <f>VLOOKUP($A56,'MP2-KTZVPP'!$A$2:$T$192,13,FALSE)*2625.5</f>
        <v>-885.14702408489313</v>
      </c>
      <c r="F56">
        <f>VLOOKUP($A56,'MP2-KTZVPP'!$A$2:$T$192,14,FALSE)*2625.5</f>
        <v>-2767.527601395866</v>
      </c>
      <c r="G56">
        <f>VLOOKUP($A56,'MP2-KTZVPP'!$A$2:$T$192,15,FALSE)*2625.5</f>
        <v>-2376.4998359887263</v>
      </c>
      <c r="H56">
        <f>VLOOKUP($A56,'MP2-KTZVPP'!$A$2:$T$192,16,FALSE)*2625.5</f>
        <v>-6380.6539539767637</v>
      </c>
    </row>
    <row r="57" spans="1:8" x14ac:dyDescent="0.25">
      <c r="A57" s="1" t="s">
        <v>224</v>
      </c>
      <c r="B57">
        <f>VLOOKUP($A57,'CCSD(T)-CBS'!$A$2:$I$192,2,FALSE)</f>
        <v>-39.876609220877981</v>
      </c>
      <c r="C57">
        <f>VLOOKUP($A57,'MP2-KTZVPP'!$A$2:$T$192,11,FALSE)*2625.5</f>
        <v>-2092.1280755027169</v>
      </c>
      <c r="D57">
        <f>VLOOKUP($A57,'MP2-KTZVPP'!$A$2:$T$192,12,FALSE)*2625.5</f>
        <v>-6037.4743486305297</v>
      </c>
      <c r="E57">
        <f>VLOOKUP($A57,'MP2-KTZVPP'!$A$2:$T$192,13,FALSE)*2625.5</f>
        <v>-885.06735204728545</v>
      </c>
      <c r="F57">
        <f>VLOOKUP($A57,'MP2-KTZVPP'!$A$2:$T$192,14,FALSE)*2625.5</f>
        <v>-2767.3674998515453</v>
      </c>
      <c r="G57">
        <f>VLOOKUP($A57,'MP2-KTZVPP'!$A$2:$T$192,15,FALSE)*2625.5</f>
        <v>-1188.3522515719908</v>
      </c>
      <c r="H57">
        <f>VLOOKUP($A57,'MP2-KTZVPP'!$A$2:$T$192,16,FALSE)*2625.5</f>
        <v>-3246.7282536651646</v>
      </c>
    </row>
    <row r="58" spans="1:8" x14ac:dyDescent="0.25">
      <c r="A58" s="1" t="s">
        <v>225</v>
      </c>
      <c r="B58">
        <f>VLOOKUP($A58,'CCSD(T)-CBS'!$A$2:$I$192,2,FALSE)</f>
        <v>-36.288394476771828</v>
      </c>
      <c r="C58">
        <f>VLOOKUP($A58,'MP2-KTZVPP'!$A$2:$T$192,11,FALSE)*2625.5</f>
        <v>-2089.8221171976529</v>
      </c>
      <c r="D58">
        <f>VLOOKUP($A58,'MP2-KTZVPP'!$A$2:$T$192,12,FALSE)*2625.5</f>
        <v>-6034.8992144144777</v>
      </c>
      <c r="E58">
        <f>VLOOKUP($A58,'MP2-KTZVPP'!$A$2:$T$192,13,FALSE)*2625.5</f>
        <v>-884.688642232554</v>
      </c>
      <c r="F58">
        <f>VLOOKUP($A58,'MP2-KTZVPP'!$A$2:$T$192,14,FALSE)*2625.5</f>
        <v>-2766.7114571073103</v>
      </c>
      <c r="G58">
        <f>VLOOKUP($A58,'MP2-KTZVPP'!$A$2:$T$192,15,FALSE)*2625.5</f>
        <v>-1188.3627131790593</v>
      </c>
      <c r="H58">
        <f>VLOOKUP($A58,'MP2-KTZVPP'!$A$2:$T$192,16,FALSE)*2625.5</f>
        <v>-3246.7704757755819</v>
      </c>
    </row>
    <row r="59" spans="1:8" x14ac:dyDescent="0.25">
      <c r="A59" s="1" t="s">
        <v>226</v>
      </c>
      <c r="B59">
        <f>VLOOKUP($A59,'CCSD(T)-CBS'!$A$2:$I$192,2,FALSE)</f>
        <v>-46.731271912367447</v>
      </c>
      <c r="C59">
        <f>VLOOKUP($A59,'MP2-KTZVPP'!$A$2:$T$192,11,FALSE)*2625.5</f>
        <v>-2307.7075690532156</v>
      </c>
      <c r="D59">
        <f>VLOOKUP($A59,'MP2-KTZVPP'!$A$2:$T$192,12,FALSE)*2625.5</f>
        <v>-6724.0883658790581</v>
      </c>
      <c r="E59">
        <f>VLOOKUP($A59,'MP2-KTZVPP'!$A$2:$T$192,13,FALSE)*2625.5</f>
        <v>-885.78562354802864</v>
      </c>
      <c r="F59">
        <f>VLOOKUP($A59,'MP2-KTZVPP'!$A$2:$T$192,14,FALSE)*2625.5</f>
        <v>-2768.3959631513439</v>
      </c>
      <c r="G59">
        <f>VLOOKUP($A59,'MP2-KTZVPP'!$A$2:$T$192,15,FALSE)*2625.5</f>
        <v>-1396.7213754793545</v>
      </c>
      <c r="H59">
        <f>VLOOKUP($A59,'MP2-KTZVPP'!$A$2:$T$192,16,FALSE)*2625.5</f>
        <v>-3927.8413469724946</v>
      </c>
    </row>
    <row r="60" spans="1:8" x14ac:dyDescent="0.25">
      <c r="A60" s="1" t="s">
        <v>227</v>
      </c>
      <c r="B60">
        <f>VLOOKUP($A60,'CCSD(T)-CBS'!$A$2:$I$192,2,FALSE)</f>
        <v>-41.657742024064646</v>
      </c>
      <c r="C60">
        <f>VLOOKUP($A60,'MP2-KTZVPP'!$A$2:$T$192,11,FALSE)*2625.5</f>
        <v>-2304.1522265464505</v>
      </c>
      <c r="D60">
        <f>VLOOKUP($A60,'MP2-KTZVPP'!$A$2:$T$192,12,FALSE)*2625.5</f>
        <v>-6720.06932893874</v>
      </c>
      <c r="E60">
        <f>VLOOKUP($A60,'MP2-KTZVPP'!$A$2:$T$192,13,FALSE)*2625.5</f>
        <v>-885.10772980441573</v>
      </c>
      <c r="F60">
        <f>VLOOKUP($A60,'MP2-KTZVPP'!$A$2:$T$192,14,FALSE)*2625.5</f>
        <v>-2767.5206734218559</v>
      </c>
      <c r="G60">
        <f>VLOOKUP($A60,'MP2-KTZVPP'!$A$2:$T$192,15,FALSE)*2625.5</f>
        <v>-1396.7588587498483</v>
      </c>
      <c r="H60">
        <f>VLOOKUP($A60,'MP2-KTZVPP'!$A$2:$T$192,16,FALSE)*2625.5</f>
        <v>-3927.986763346707</v>
      </c>
    </row>
    <row r="61" spans="1:8" x14ac:dyDescent="0.25">
      <c r="A61" s="1" t="s">
        <v>228</v>
      </c>
      <c r="B61">
        <f>VLOOKUP($A61,'CCSD(T)-CBS'!$A$2:$I$192,2,FALSE)</f>
        <v>-33.068094527375251</v>
      </c>
      <c r="C61">
        <f>VLOOKUP($A61,'MP2-KTZVPP'!$A$2:$T$192,11,FALSE)*2625.5</f>
        <v>-1641.9154427067044</v>
      </c>
      <c r="D61">
        <f>VLOOKUP($A61,'MP2-KTZVPP'!$A$2:$T$192,12,FALSE)*2625.5</f>
        <v>-5051.5834214471452</v>
      </c>
      <c r="E61">
        <f>VLOOKUP($A61,'MP2-KTZVPP'!$A$2:$T$192,13,FALSE)*2625.5</f>
        <v>-845.89569692602379</v>
      </c>
      <c r="F61">
        <f>VLOOKUP($A61,'MP2-KTZVPP'!$A$2:$T$192,14,FALSE)*2625.5</f>
        <v>-2885.5279213100503</v>
      </c>
      <c r="G61">
        <f>VLOOKUP($A61,'MP2-KTZVPP'!$A$2:$T$192,15,FALSE)*2625.5</f>
        <v>-779.70750381718096</v>
      </c>
      <c r="H61">
        <f>VLOOKUP($A61,'MP2-KTZVPP'!$A$2:$T$192,16,FALSE)*2625.5</f>
        <v>-2146.6074310517342</v>
      </c>
    </row>
    <row r="62" spans="1:8" x14ac:dyDescent="0.25">
      <c r="A62" s="1" t="s">
        <v>229</v>
      </c>
      <c r="B62">
        <f>VLOOKUP($A62,'CCSD(T)-CBS'!$A$2:$I$192,2,FALSE)</f>
        <v>-31.10071111235402</v>
      </c>
      <c r="C62">
        <f>VLOOKUP($A62,'MP2-KTZVPP'!$A$2:$T$192,11,FALSE)*2625.5</f>
        <v>-1641.4053959023718</v>
      </c>
      <c r="D62">
        <f>VLOOKUP($A62,'MP2-KTZVPP'!$A$2:$T$192,12,FALSE)*2625.5</f>
        <v>-5050.7621329885033</v>
      </c>
      <c r="E62">
        <f>VLOOKUP($A62,'MP2-KTZVPP'!$A$2:$T$192,13,FALSE)*2625.5</f>
        <v>-846.3801812961176</v>
      </c>
      <c r="F62">
        <f>VLOOKUP($A62,'MP2-KTZVPP'!$A$2:$T$192,14,FALSE)*2625.5</f>
        <v>-2885.995298327658</v>
      </c>
      <c r="G62">
        <f>VLOOKUP($A62,'MP2-KTZVPP'!$A$2:$T$192,15,FALSE)*2625.5</f>
        <v>-779.72386623800685</v>
      </c>
      <c r="H62">
        <f>VLOOKUP($A62,'MP2-KTZVPP'!$A$2:$T$192,16,FALSE)*2625.5</f>
        <v>-2146.6914662786226</v>
      </c>
    </row>
    <row r="63" spans="1:8" x14ac:dyDescent="0.25">
      <c r="A63" s="1" t="s">
        <v>230</v>
      </c>
      <c r="B63">
        <f>VLOOKUP($A63,'CCSD(T)-CBS'!$A$2:$I$192,2,FALSE)</f>
        <v>-30.812439254847504</v>
      </c>
      <c r="C63">
        <f>VLOOKUP($A63,'MP2-KTZVPP'!$A$2:$T$192,11,FALSE)*2625.5</f>
        <v>-1640.8212259985323</v>
      </c>
      <c r="D63">
        <f>VLOOKUP($A63,'MP2-KTZVPP'!$A$2:$T$192,12,FALSE)*2625.5</f>
        <v>-5050.2635025106783</v>
      </c>
      <c r="E63">
        <f>VLOOKUP($A63,'MP2-KTZVPP'!$A$2:$T$192,13,FALSE)*2625.5</f>
        <v>-846.00057809869429</v>
      </c>
      <c r="F63">
        <f>VLOOKUP($A63,'MP2-KTZVPP'!$A$2:$T$192,14,FALSE)*2625.5</f>
        <v>-2885.7564441220848</v>
      </c>
      <c r="G63">
        <f>VLOOKUP($A63,'MP2-KTZVPP'!$A$2:$T$192,15,FALSE)*2625.5</f>
        <v>-779.71623270757641</v>
      </c>
      <c r="H63">
        <f>VLOOKUP($A63,'MP2-KTZVPP'!$A$2:$T$192,16,FALSE)*2625.5</f>
        <v>-2146.6419406570285</v>
      </c>
    </row>
    <row r="64" spans="1:8" x14ac:dyDescent="0.25">
      <c r="A64" s="1" t="s">
        <v>31</v>
      </c>
      <c r="B64">
        <f>VLOOKUP($A64,'CCSD(T)-CBS'!$A$2:$I$192,2,FALSE)</f>
        <v>-43.886534791928966</v>
      </c>
      <c r="C64">
        <f>VLOOKUP($A64,'MP2-KTZVPP'!$A$2:$T$192,11,FALSE)*2625.5</f>
        <v>-1095.5732592684419</v>
      </c>
      <c r="D64">
        <f>VLOOKUP($A64,'MP2-KTZVPP'!$A$2:$T$192,12,FALSE)*2625.5</f>
        <v>-3426.3227384892389</v>
      </c>
      <c r="E64">
        <f>VLOOKUP($A64,'MP2-KTZVPP'!$A$2:$T$192,13,FALSE)*2625.5</f>
        <v>-846.55311241999675</v>
      </c>
      <c r="F64">
        <f>VLOOKUP($A64,'MP2-KTZVPP'!$A$2:$T$192,14,FALSE)*2625.5</f>
        <v>-2886.5059060085323</v>
      </c>
      <c r="G64">
        <f>VLOOKUP($A64,'MP2-KTZVPP'!$A$2:$T$192,15,FALSE)*2625.5</f>
        <v>-226.08303429931399</v>
      </c>
      <c r="H64">
        <f>VLOOKUP($A64,'MP2-KTZVPP'!$A$2:$T$192,16,FALSE)*2625.5</f>
        <v>-512.65758834145913</v>
      </c>
    </row>
    <row r="65" spans="1:8" x14ac:dyDescent="0.25">
      <c r="A65" s="1" t="s">
        <v>32</v>
      </c>
      <c r="B65">
        <f>VLOOKUP($A65,'CCSD(T)-CBS'!$A$2:$I$192,2,FALSE)</f>
        <v>-42.611515238179095</v>
      </c>
      <c r="C65">
        <f>VLOOKUP($A65,'MP2-KTZVPP'!$A$2:$T$192,11,FALSE)*2625.5</f>
        <v>-1094.7295272239171</v>
      </c>
      <c r="D65">
        <f>VLOOKUP($A65,'MP2-KTZVPP'!$A$2:$T$192,12,FALSE)*2625.5</f>
        <v>-3425.8593317454329</v>
      </c>
      <c r="E65">
        <f>VLOOKUP($A65,'MP2-KTZVPP'!$A$2:$T$192,13,FALSE)*2625.5</f>
        <v>-846.50016117140672</v>
      </c>
      <c r="F65">
        <f>VLOOKUP($A65,'MP2-KTZVPP'!$A$2:$T$192,14,FALSE)*2625.5</f>
        <v>-2887.0682652239389</v>
      </c>
      <c r="G65">
        <f>VLOOKUP($A65,'MP2-KTZVPP'!$A$2:$T$192,15,FALSE)*2625.5</f>
        <v>-226.08303429906039</v>
      </c>
      <c r="H65">
        <f>VLOOKUP($A65,'MP2-KTZVPP'!$A$2:$T$192,16,FALSE)*2625.5</f>
        <v>-512.65758834091832</v>
      </c>
    </row>
    <row r="66" spans="1:8" x14ac:dyDescent="0.25">
      <c r="A66" s="1" t="s">
        <v>33</v>
      </c>
      <c r="B66">
        <f>VLOOKUP($A66,'CCSD(T)-CBS'!$A$2:$I$192,2,FALSE)</f>
        <v>-42.210337014402398</v>
      </c>
      <c r="C66">
        <f>VLOOKUP($A66,'MP2-KTZVPP'!$A$2:$T$192,11,FALSE)*2625.5</f>
        <v>-1094.2362102349714</v>
      </c>
      <c r="D66">
        <f>VLOOKUP($A66,'MP2-KTZVPP'!$A$2:$T$192,12,FALSE)*2625.5</f>
        <v>-3425.0184659505408</v>
      </c>
      <c r="E66">
        <f>VLOOKUP($A66,'MP2-KTZVPP'!$A$2:$T$192,13,FALSE)*2625.5</f>
        <v>-846.45183129274562</v>
      </c>
      <c r="F66">
        <f>VLOOKUP($A66,'MP2-KTZVPP'!$A$2:$T$192,14,FALSE)*2625.5</f>
        <v>-2886.5972452206915</v>
      </c>
      <c r="G66">
        <f>VLOOKUP($A66,'MP2-KTZVPP'!$A$2:$T$192,15,FALSE)*2625.5</f>
        <v>-226.08303429931399</v>
      </c>
      <c r="H66">
        <f>VLOOKUP($A66,'MP2-KTZVPP'!$A$2:$T$192,16,FALSE)*2625.5</f>
        <v>-512.65758834145913</v>
      </c>
    </row>
    <row r="67" spans="1:8" x14ac:dyDescent="0.25">
      <c r="A67" s="1" t="s">
        <v>231</v>
      </c>
      <c r="B67">
        <f>VLOOKUP($A67,'CCSD(T)-CBS'!$A$2:$I$192,2,FALSE)</f>
        <v>-37.92816143807147</v>
      </c>
      <c r="C67">
        <f>VLOOKUP($A67,'MP2-KTZVPP'!$A$2:$T$192,11,FALSE)*2625.5</f>
        <v>-998.18014944972106</v>
      </c>
      <c r="D67">
        <f>VLOOKUP($A67,'MP2-KTZVPP'!$A$2:$T$192,12,FALSE)*2625.5</f>
        <v>-3301.56664255326</v>
      </c>
      <c r="E67">
        <f>VLOOKUP($A67,'MP2-KTZVPP'!$A$2:$T$192,13,FALSE)*2625.5</f>
        <v>-846.60774133860389</v>
      </c>
      <c r="F67">
        <f>VLOOKUP($A67,'MP2-KTZVPP'!$A$2:$T$192,14,FALSE)*2625.5</f>
        <v>-2886.5761158611008</v>
      </c>
      <c r="G67">
        <f>VLOOKUP($A67,'MP2-KTZVPP'!$A$2:$T$192,15,FALSE)*2625.5</f>
        <v>-130.48524579732819</v>
      </c>
      <c r="H67">
        <f>VLOOKUP($A67,'MP2-KTZVPP'!$A$2:$T$192,16,FALSE)*2625.5</f>
        <v>-389.0118055916866</v>
      </c>
    </row>
    <row r="68" spans="1:8" x14ac:dyDescent="0.25">
      <c r="A68" s="1" t="s">
        <v>232</v>
      </c>
      <c r="B68">
        <f>VLOOKUP($A68,'CCSD(T)-CBS'!$A$2:$I$192,2,FALSE)</f>
        <v>-37.111938176099216</v>
      </c>
      <c r="C68">
        <f>VLOOKUP($A68,'MP2-KTZVPP'!$A$2:$T$192,11,FALSE)*2625.5</f>
        <v>-997.34664541352436</v>
      </c>
      <c r="D68">
        <f>VLOOKUP($A68,'MP2-KTZVPP'!$A$2:$T$192,12,FALSE)*2625.5</f>
        <v>-3301.0415788661044</v>
      </c>
      <c r="E68">
        <f>VLOOKUP($A68,'MP2-KTZVPP'!$A$2:$T$192,13,FALSE)*2625.5</f>
        <v>-846.35416701257782</v>
      </c>
      <c r="F68">
        <f>VLOOKUP($A68,'MP2-KTZVPP'!$A$2:$T$192,14,FALSE)*2625.5</f>
        <v>-2886.7963135049313</v>
      </c>
      <c r="G68">
        <f>VLOOKUP($A68,'MP2-KTZVPP'!$A$2:$T$192,15,FALSE)*2625.5</f>
        <v>-130.48524579732057</v>
      </c>
      <c r="H68">
        <f>VLOOKUP($A68,'MP2-KTZVPP'!$A$2:$T$192,16,FALSE)*2625.5</f>
        <v>-389.0118055916052</v>
      </c>
    </row>
    <row r="69" spans="1:8" x14ac:dyDescent="0.25">
      <c r="A69" s="1" t="s">
        <v>233</v>
      </c>
      <c r="B69">
        <f>VLOOKUP($A69,'CCSD(T)-CBS'!$A$2:$I$192,2,FALSE)</f>
        <v>-36.955894608363792</v>
      </c>
      <c r="C69">
        <f>VLOOKUP($A69,'MP2-KTZVPP'!$A$2:$T$192,11,FALSE)*2625.5</f>
        <v>-997.33215364002456</v>
      </c>
      <c r="D69">
        <f>VLOOKUP($A69,'MP2-KTZVPP'!$A$2:$T$192,12,FALSE)*2625.5</f>
        <v>-3300.7582514493797</v>
      </c>
      <c r="E69">
        <f>VLOOKUP($A69,'MP2-KTZVPP'!$A$2:$T$192,13,FALSE)*2625.5</f>
        <v>-846.56878989831353</v>
      </c>
      <c r="F69">
        <f>VLOOKUP($A69,'MP2-KTZVPP'!$A$2:$T$192,14,FALSE)*2625.5</f>
        <v>-2886.7160989140552</v>
      </c>
      <c r="G69">
        <f>VLOOKUP($A69,'MP2-KTZVPP'!$A$2:$T$192,15,FALSE)*2625.5</f>
        <v>-130.48524579724733</v>
      </c>
      <c r="H69">
        <f>VLOOKUP($A69,'MP2-KTZVPP'!$A$2:$T$192,16,FALSE)*2625.5</f>
        <v>-389.01180559143978</v>
      </c>
    </row>
    <row r="70" spans="1:8" x14ac:dyDescent="0.25">
      <c r="A70" s="1" t="s">
        <v>234</v>
      </c>
      <c r="B70">
        <f>VLOOKUP($A70,'CCSD(T)-CBS'!$A$2:$I$192,2,FALSE)</f>
        <v>-39.531819201176404</v>
      </c>
      <c r="C70">
        <f>VLOOKUP($A70,'MP2-KTZVPP'!$A$2:$T$192,11,FALSE)*2625.5</f>
        <v>-1484.5604949310311</v>
      </c>
      <c r="D70">
        <f>VLOOKUP($A70,'MP2-KTZVPP'!$A$2:$T$192,12,FALSE)*2625.5</f>
        <v>-4599.348478936422</v>
      </c>
      <c r="E70">
        <f>VLOOKUP($A70,'MP2-KTZVPP'!$A$2:$T$192,13,FALSE)*2625.5</f>
        <v>-846.37223893263308</v>
      </c>
      <c r="F70">
        <f>VLOOKUP($A70,'MP2-KTZVPP'!$A$2:$T$192,14,FALSE)*2625.5</f>
        <v>-2886.1819426105012</v>
      </c>
      <c r="G70">
        <f>VLOOKUP($A70,'MP2-KTZVPP'!$A$2:$T$192,15,FALSE)*2625.5</f>
        <v>-616.75481614821263</v>
      </c>
      <c r="H70">
        <f>VLOOKUP($A70,'MP2-KTZVPP'!$A$2:$T$192,16,FALSE)*2625.5</f>
        <v>-1690.1852763880706</v>
      </c>
    </row>
    <row r="71" spans="1:8" x14ac:dyDescent="0.25">
      <c r="A71" s="1" t="s">
        <v>235</v>
      </c>
      <c r="B71">
        <f>VLOOKUP($A71,'CCSD(T)-CBS'!$A$2:$I$192,2,FALSE)</f>
        <v>-42.581052663693299</v>
      </c>
      <c r="C71">
        <f>VLOOKUP($A71,'MP2-KTZVPP'!$A$2:$T$192,11,FALSE)*2625.5</f>
        <v>-1485.6740482735988</v>
      </c>
      <c r="D71">
        <f>VLOOKUP($A71,'MP2-KTZVPP'!$A$2:$T$192,12,FALSE)*2625.5</f>
        <v>-4601.4127514693337</v>
      </c>
      <c r="E71">
        <f>VLOOKUP($A71,'MP2-KTZVPP'!$A$2:$T$192,13,FALSE)*2625.5</f>
        <v>-846.04513219100613</v>
      </c>
      <c r="F71">
        <f>VLOOKUP($A71,'MP2-KTZVPP'!$A$2:$T$192,14,FALSE)*2625.5</f>
        <v>-2885.8783558072892</v>
      </c>
      <c r="G71">
        <f>VLOOKUP($A71,'MP2-KTZVPP'!$A$2:$T$192,15,FALSE)*2625.5</f>
        <v>-616.78687577958681</v>
      </c>
      <c r="H71">
        <f>VLOOKUP($A71,'MP2-KTZVPP'!$A$2:$T$192,16,FALSE)*2625.5</f>
        <v>-1690.5509533987504</v>
      </c>
    </row>
    <row r="72" spans="1:8" x14ac:dyDescent="0.25">
      <c r="A72" s="1" t="s">
        <v>236</v>
      </c>
      <c r="B72">
        <f>VLOOKUP($A72,'CCSD(T)-CBS'!$A$2:$I$192,2,FALSE)</f>
        <v>-39.557201404091302</v>
      </c>
      <c r="C72">
        <f>VLOOKUP($A72,'MP2-KTZVPP'!$A$2:$T$192,11,FALSE)*2625.5</f>
        <v>-1484.5778972644232</v>
      </c>
      <c r="D72">
        <f>VLOOKUP($A72,'MP2-KTZVPP'!$A$2:$T$192,12,FALSE)*2625.5</f>
        <v>-4599.3763219386165</v>
      </c>
      <c r="E72">
        <f>VLOOKUP($A72,'MP2-KTZVPP'!$A$2:$T$192,13,FALSE)*2625.5</f>
        <v>-846.37554739520249</v>
      </c>
      <c r="F72">
        <f>VLOOKUP($A72,'MP2-KTZVPP'!$A$2:$T$192,14,FALSE)*2625.5</f>
        <v>-2886.1840089353968</v>
      </c>
      <c r="G72">
        <f>VLOOKUP($A72,'MP2-KTZVPP'!$A$2:$T$192,15,FALSE)*2625.5</f>
        <v>-616.75585082400141</v>
      </c>
      <c r="H72">
        <f>VLOOKUP($A72,'MP2-KTZVPP'!$A$2:$T$192,16,FALSE)*2625.5</f>
        <v>-1690.191051980333</v>
      </c>
    </row>
    <row r="73" spans="1:8" x14ac:dyDescent="0.25">
      <c r="A73" s="1" t="s">
        <v>237</v>
      </c>
      <c r="B73">
        <f>VLOOKUP($A73,'CCSD(T)-CBS'!$A$2:$I$192,2,FALSE)</f>
        <v>-42.546286348199374</v>
      </c>
      <c r="C73">
        <f>VLOOKUP($A73,'MP2-KTZVPP'!$A$2:$T$192,11,FALSE)*2625.5</f>
        <v>-1485.6556953215727</v>
      </c>
      <c r="D73">
        <f>VLOOKUP($A73,'MP2-KTZVPP'!$A$2:$T$192,12,FALSE)*2625.5</f>
        <v>-4601.3910628367594</v>
      </c>
      <c r="E73">
        <f>VLOOKUP($A73,'MP2-KTZVPP'!$A$2:$T$192,13,FALSE)*2625.5</f>
        <v>-846.04593075138416</v>
      </c>
      <c r="F73">
        <f>VLOOKUP($A73,'MP2-KTZVPP'!$A$2:$T$192,14,FALSE)*2625.5</f>
        <v>-2885.8768605983246</v>
      </c>
      <c r="G73">
        <f>VLOOKUP($A73,'MP2-KTZVPP'!$A$2:$T$192,15,FALSE)*2625.5</f>
        <v>-616.78503355908242</v>
      </c>
      <c r="H73">
        <f>VLOOKUP($A73,'MP2-KTZVPP'!$A$2:$T$192,16,FALSE)*2625.5</f>
        <v>-1690.5498372466209</v>
      </c>
    </row>
    <row r="74" spans="1:8" x14ac:dyDescent="0.25">
      <c r="A74" s="1" t="s">
        <v>238</v>
      </c>
      <c r="B74">
        <f>VLOOKUP($A74,'CCSD(T)-CBS'!$A$2:$I$192,2,FALSE)</f>
        <v>-43.294363475903083</v>
      </c>
      <c r="C74">
        <f>VLOOKUP($A74,'MP2-KTZVPP'!$A$2:$T$192,11,FALSE)*2625.5</f>
        <v>-1485.6006264675823</v>
      </c>
      <c r="D74">
        <f>VLOOKUP($A74,'MP2-KTZVPP'!$A$2:$T$192,12,FALSE)*2625.5</f>
        <v>-4601.7410275345374</v>
      </c>
      <c r="E74">
        <f>VLOOKUP($A74,'MP2-KTZVPP'!$A$2:$T$192,13,FALSE)*2625.5</f>
        <v>-846.1116156297735</v>
      </c>
      <c r="F74">
        <f>VLOOKUP($A74,'MP2-KTZVPP'!$A$2:$T$192,14,FALSE)*2625.5</f>
        <v>-2885.8987144373091</v>
      </c>
      <c r="G74">
        <f>VLOOKUP($A74,'MP2-KTZVPP'!$A$2:$T$192,15,FALSE)*2625.5</f>
        <v>-616.70337056358073</v>
      </c>
      <c r="H74">
        <f>VLOOKUP($A74,'MP2-KTZVPP'!$A$2:$T$192,16,FALSE)*2625.5</f>
        <v>-1690.4905629213831</v>
      </c>
    </row>
    <row r="75" spans="1:8" x14ac:dyDescent="0.25">
      <c r="A75" s="1" t="s">
        <v>239</v>
      </c>
      <c r="B75">
        <f>VLOOKUP($A75,'CCSD(T)-CBS'!$A$2:$I$192,2,FALSE)</f>
        <v>-43.286504376862922</v>
      </c>
      <c r="C75">
        <f>VLOOKUP($A75,'MP2-KTZVPP'!$A$2:$T$192,11,FALSE)*2625.5</f>
        <v>-1485.6001777005345</v>
      </c>
      <c r="D75">
        <f>VLOOKUP($A75,'MP2-KTZVPP'!$A$2:$T$192,12,FALSE)*2625.5</f>
        <v>-4601.7301794641271</v>
      </c>
      <c r="E75">
        <f>VLOOKUP($A75,'MP2-KTZVPP'!$A$2:$T$192,13,FALSE)*2625.5</f>
        <v>-846.11275941294593</v>
      </c>
      <c r="F75">
        <f>VLOOKUP($A75,'MP2-KTZVPP'!$A$2:$T$192,14,FALSE)*2625.5</f>
        <v>-2885.8936772303564</v>
      </c>
      <c r="G75">
        <f>VLOOKUP($A75,'MP2-KTZVPP'!$A$2:$T$192,15,FALSE)*2625.5</f>
        <v>-616.70490076200133</v>
      </c>
      <c r="H75">
        <f>VLOOKUP($A75,'MP2-KTZVPP'!$A$2:$T$192,16,FALSE)*2625.5</f>
        <v>-1690.4914435543637</v>
      </c>
    </row>
    <row r="76" spans="1:8" x14ac:dyDescent="0.25">
      <c r="A76" s="1" t="s">
        <v>240</v>
      </c>
      <c r="B76">
        <f>VLOOKUP($A76,'CCSD(T)-CBS'!$A$2:$I$192,2,FALSE)</f>
        <v>-39.214999909860126</v>
      </c>
      <c r="C76">
        <f>VLOOKUP($A76,'MP2-KTZVPP'!$A$2:$T$192,11,FALSE)*2625.5</f>
        <v>-1616.99485465414</v>
      </c>
      <c r="D76">
        <f>VLOOKUP($A76,'MP2-KTZVPP'!$A$2:$T$192,12,FALSE)*2625.5</f>
        <v>-5022.5325817853181</v>
      </c>
      <c r="E76">
        <f>VLOOKUP($A76,'MP2-KTZVPP'!$A$2:$T$192,13,FALSE)*2625.5</f>
        <v>-845.90895024995552</v>
      </c>
      <c r="F76">
        <f>VLOOKUP($A76,'MP2-KTZVPP'!$A$2:$T$192,14,FALSE)*2625.5</f>
        <v>-2885.8258233089596</v>
      </c>
      <c r="G76">
        <f>VLOOKUP($A76,'MP2-KTZVPP'!$A$2:$T$192,15,FALSE)*2625.5</f>
        <v>-748.8299439589407</v>
      </c>
      <c r="H76">
        <f>VLOOKUP($A76,'MP2-KTZVPP'!$A$2:$T$192,16,FALSE)*2625.5</f>
        <v>-2112.6940443563603</v>
      </c>
    </row>
    <row r="77" spans="1:8" x14ac:dyDescent="0.25">
      <c r="A77" s="1" t="s">
        <v>241</v>
      </c>
      <c r="B77">
        <f>VLOOKUP($A77,'CCSD(T)-CBS'!$A$2:$I$192,2,FALSE)</f>
        <v>-36.330599618107499</v>
      </c>
      <c r="C77">
        <f>VLOOKUP($A77,'MP2-KTZVPP'!$A$2:$T$192,11,FALSE)*2625.5</f>
        <v>-1615.8309285584378</v>
      </c>
      <c r="D77">
        <f>VLOOKUP($A77,'MP2-KTZVPP'!$A$2:$T$192,12,FALSE)*2625.5</f>
        <v>-5021.2044225262798</v>
      </c>
      <c r="E77">
        <f>VLOOKUP($A77,'MP2-KTZVPP'!$A$2:$T$192,13,FALSE)*2625.5</f>
        <v>-846.56288020785632</v>
      </c>
      <c r="F77">
        <f>VLOOKUP($A77,'MP2-KTZVPP'!$A$2:$T$192,14,FALSE)*2625.5</f>
        <v>-2886.368657844961</v>
      </c>
      <c r="G77">
        <f>VLOOKUP($A77,'MP2-KTZVPP'!$A$2:$T$192,15,FALSE)*2625.5</f>
        <v>-748.85726766966104</v>
      </c>
      <c r="H77">
        <f>VLOOKUP($A77,'MP2-KTZVPP'!$A$2:$T$192,16,FALSE)*2625.5</f>
        <v>-2112.7946245921066</v>
      </c>
    </row>
    <row r="78" spans="1:8" x14ac:dyDescent="0.25">
      <c r="A78" s="1" t="s">
        <v>242</v>
      </c>
      <c r="B78">
        <f>VLOOKUP($A78,'CCSD(T)-CBS'!$A$2:$I$192,2,FALSE)</f>
        <v>-35.135415697911412</v>
      </c>
      <c r="C78">
        <f>VLOOKUP($A78,'MP2-KTZVPP'!$A$2:$T$192,11,FALSE)*2625.5</f>
        <v>-1614.8625969843911</v>
      </c>
      <c r="D78">
        <f>VLOOKUP($A78,'MP2-KTZVPP'!$A$2:$T$192,12,FALSE)*2625.5</f>
        <v>-5020.1865383667173</v>
      </c>
      <c r="E78">
        <f>VLOOKUP($A78,'MP2-KTZVPP'!$A$2:$T$192,13,FALSE)*2625.5</f>
        <v>-846.09500563755137</v>
      </c>
      <c r="F78">
        <f>VLOOKUP($A78,'MP2-KTZVPP'!$A$2:$T$192,14,FALSE)*2625.5</f>
        <v>-2886.2176985137312</v>
      </c>
      <c r="G78">
        <f>VLOOKUP($A78,'MP2-KTZVPP'!$A$2:$T$192,15,FALSE)*2625.5</f>
        <v>-748.82575732250245</v>
      </c>
      <c r="H78">
        <f>VLOOKUP($A78,'MP2-KTZVPP'!$A$2:$T$192,16,FALSE)*2625.5</f>
        <v>-2112.6784312442605</v>
      </c>
    </row>
    <row r="79" spans="1:8" x14ac:dyDescent="0.25">
      <c r="A79" s="1" t="s">
        <v>243</v>
      </c>
      <c r="B79">
        <f>VLOOKUP($A79,'CCSD(T)-CBS'!$A$2:$I$192,2,FALSE)</f>
        <v>615.42753469794297</v>
      </c>
      <c r="C79">
        <f>VLOOKUP($A79,'MP2-KTZVPP'!$A$2:$T$192,11,FALSE)*2625.5</f>
        <v>-3244.8557554603058</v>
      </c>
      <c r="D79">
        <f>VLOOKUP($A79,'MP2-KTZVPP'!$A$2:$T$192,12,FALSE)*2625.5</f>
        <v>-9293.8574439918648</v>
      </c>
      <c r="E79">
        <f>VLOOKUP($A79,'MP2-KTZVPP'!$A$2:$T$192,13,FALSE)*2625.5</f>
        <v>-846.24402857662221</v>
      </c>
      <c r="F79">
        <f>VLOOKUP($A79,'MP2-KTZVPP'!$A$2:$T$192,14,FALSE)*2625.5</f>
        <v>-2885.521335138701</v>
      </c>
      <c r="G79">
        <f>VLOOKUP($A79,'MP2-KTZVPP'!$A$2:$T$192,15,FALSE)*2625.5</f>
        <v>-2374.8090220017812</v>
      </c>
      <c r="H79">
        <f>VLOOKUP($A79,'MP2-KTZVPP'!$A$2:$T$192,16,FALSE)*2625.5</f>
        <v>-6379.6166790415764</v>
      </c>
    </row>
    <row r="80" spans="1:8" x14ac:dyDescent="0.25">
      <c r="A80" s="1" t="s">
        <v>85</v>
      </c>
      <c r="B80">
        <f>VLOOKUP($A80,'CCSD(T)-CBS'!$A$2:$I$192,2,FALSE)</f>
        <v>624.4058427948512</v>
      </c>
      <c r="C80">
        <f>VLOOKUP($A80,'MP2-KTZVPP'!$A$2:$T$192,11,FALSE)*2625.5</f>
        <v>-3240.0918593483079</v>
      </c>
      <c r="D80">
        <f>VLOOKUP($A80,'MP2-KTZVPP'!$A$2:$T$192,12,FALSE)*2625.5</f>
        <v>-9285.9262158370075</v>
      </c>
      <c r="E80">
        <f>VLOOKUP($A80,'MP2-KTZVPP'!$A$2:$T$192,13,FALSE)*2625.5</f>
        <v>-845.88763723101044</v>
      </c>
      <c r="F80">
        <f>VLOOKUP($A80,'MP2-KTZVPP'!$A$2:$T$192,14,FALSE)*2625.5</f>
        <v>-2885.3190875483988</v>
      </c>
      <c r="G80">
        <f>VLOOKUP($A80,'MP2-KTZVPP'!$A$2:$T$192,15,FALSE)*2625.5</f>
        <v>-2374.7407470360886</v>
      </c>
      <c r="H80">
        <f>VLOOKUP($A80,'MP2-KTZVPP'!$A$2:$T$192,16,FALSE)*2625.5</f>
        <v>-6378.7436964221151</v>
      </c>
    </row>
    <row r="81" spans="1:8" x14ac:dyDescent="0.25">
      <c r="A81" s="1" t="s">
        <v>86</v>
      </c>
      <c r="B81">
        <f>VLOOKUP($A81,'CCSD(T)-CBS'!$A$2:$I$192,2,FALSE)</f>
        <v>616.60196722636647</v>
      </c>
      <c r="C81">
        <f>VLOOKUP($A81,'MP2-KTZVPP'!$A$2:$T$192,11,FALSE)*2625.5</f>
        <v>-3244.2364795412163</v>
      </c>
      <c r="D81">
        <f>VLOOKUP($A81,'MP2-KTZVPP'!$A$2:$T$192,12,FALSE)*2625.5</f>
        <v>-9293.073863947182</v>
      </c>
      <c r="E81">
        <f>VLOOKUP($A81,'MP2-KTZVPP'!$A$2:$T$192,13,FALSE)*2625.5</f>
        <v>-846.06824311640537</v>
      </c>
      <c r="F81">
        <f>VLOOKUP($A81,'MP2-KTZVPP'!$A$2:$T$192,14,FALSE)*2625.5</f>
        <v>-2885.580273455329</v>
      </c>
      <c r="G81">
        <f>VLOOKUP($A81,'MP2-KTZVPP'!$A$2:$T$192,15,FALSE)*2625.5</f>
        <v>-2374.7076633971933</v>
      </c>
      <c r="H81">
        <f>VLOOKUP($A81,'MP2-KTZVPP'!$A$2:$T$192,16,FALSE)*2625.5</f>
        <v>-6379.4561580382651</v>
      </c>
    </row>
    <row r="82" spans="1:8" x14ac:dyDescent="0.25">
      <c r="A82" s="1" t="s">
        <v>87</v>
      </c>
      <c r="B82">
        <f>VLOOKUP($A82,'CCSD(T)-CBS'!$A$2:$I$192,2,FALSE)</f>
        <v>617.61227236659033</v>
      </c>
      <c r="C82">
        <f>VLOOKUP($A82,'MP2-KTZVPP'!$A$2:$T$192,11,FALSE)*2625.5</f>
        <v>-3243.5989330235871</v>
      </c>
      <c r="D82">
        <f>VLOOKUP($A82,'MP2-KTZVPP'!$A$2:$T$192,12,FALSE)*2625.5</f>
        <v>-9292.6336728137267</v>
      </c>
      <c r="E82">
        <f>VLOOKUP($A82,'MP2-KTZVPP'!$A$2:$T$192,13,FALSE)*2625.5</f>
        <v>-846.03205931765524</v>
      </c>
      <c r="F82">
        <f>VLOOKUP($A82,'MP2-KTZVPP'!$A$2:$T$192,14,FALSE)*2625.5</f>
        <v>-2885.5446802774118</v>
      </c>
      <c r="G82">
        <f>VLOOKUP($A82,'MP2-KTZVPP'!$A$2:$T$192,15,FALSE)*2625.5</f>
        <v>-2374.7366078261439</v>
      </c>
      <c r="H82">
        <f>VLOOKUP($A82,'MP2-KTZVPP'!$A$2:$T$192,16,FALSE)*2625.5</f>
        <v>-6379.5348240162994</v>
      </c>
    </row>
    <row r="83" spans="1:8" x14ac:dyDescent="0.25">
      <c r="A83" s="1" t="s">
        <v>88</v>
      </c>
      <c r="B83">
        <f>VLOOKUP($A83,'CCSD(T)-CBS'!$A$2:$I$192,2,FALSE)</f>
        <v>622.76057010955992</v>
      </c>
      <c r="C83">
        <f>VLOOKUP($A83,'MP2-KTZVPP'!$A$2:$T$192,11,FALSE)*2625.5</f>
        <v>-3240.4909682218258</v>
      </c>
      <c r="D83">
        <f>VLOOKUP($A83,'MP2-KTZVPP'!$A$2:$T$192,12,FALSE)*2625.5</f>
        <v>-9286.4632904269747</v>
      </c>
      <c r="E83">
        <f>VLOOKUP($A83,'MP2-KTZVPP'!$A$2:$T$192,13,FALSE)*2625.5</f>
        <v>-845.73593123998967</v>
      </c>
      <c r="F83">
        <f>VLOOKUP($A83,'MP2-KTZVPP'!$A$2:$T$192,14,FALSE)*2625.5</f>
        <v>-2885.3032331340505</v>
      </c>
      <c r="G83">
        <f>VLOOKUP($A83,'MP2-KTZVPP'!$A$2:$T$192,15,FALSE)*2625.5</f>
        <v>-2374.6480563217488</v>
      </c>
      <c r="H83">
        <f>VLOOKUP($A83,'MP2-KTZVPP'!$A$2:$T$192,16,FALSE)*2625.5</f>
        <v>-6378.5610836007972</v>
      </c>
    </row>
    <row r="84" spans="1:8" x14ac:dyDescent="0.25">
      <c r="A84" s="1" t="s">
        <v>89</v>
      </c>
      <c r="B84">
        <f>VLOOKUP($A84,'CCSD(T)-CBS'!$A$2:$I$192,2,FALSE)</f>
        <v>624.71996256965394</v>
      </c>
      <c r="C84">
        <f>VLOOKUP($A84,'MP2-KTZVPP'!$A$2:$T$192,11,FALSE)*2625.5</f>
        <v>-3239.8289971748354</v>
      </c>
      <c r="D84">
        <f>VLOOKUP($A84,'MP2-KTZVPP'!$A$2:$T$192,12,FALSE)*2625.5</f>
        <v>-9285.3909169081071</v>
      </c>
      <c r="E84">
        <f>VLOOKUP($A84,'MP2-KTZVPP'!$A$2:$T$192,13,FALSE)*2625.5</f>
        <v>-846.0977854733286</v>
      </c>
      <c r="F84">
        <f>VLOOKUP($A84,'MP2-KTZVPP'!$A$2:$T$192,14,FALSE)*2625.5</f>
        <v>-2885.5728958759696</v>
      </c>
      <c r="G84">
        <f>VLOOKUP($A84,'MP2-KTZVPP'!$A$2:$T$192,15,FALSE)*2625.5</f>
        <v>-2374.773905828758</v>
      </c>
      <c r="H84">
        <f>VLOOKUP($A84,'MP2-KTZVPP'!$A$2:$T$192,16,FALSE)*2625.5</f>
        <v>-6378.683957327883</v>
      </c>
    </row>
    <row r="85" spans="1:8" x14ac:dyDescent="0.25">
      <c r="A85" s="1" t="s">
        <v>90</v>
      </c>
      <c r="B85">
        <f>VLOOKUP($A85,'CCSD(T)-CBS'!$A$2:$I$192,2,FALSE)</f>
        <v>456.64451084495249</v>
      </c>
      <c r="C85">
        <f>VLOOKUP($A85,'MP2-KTZVPP'!$A$2:$T$192,11,FALSE)*2625.5</f>
        <v>-2050.8480534421569</v>
      </c>
      <c r="D85">
        <f>VLOOKUP($A85,'MP2-KTZVPP'!$A$2:$T$192,12,FALSE)*2625.5</f>
        <v>-6152.2922984521538</v>
      </c>
      <c r="E85">
        <f>VLOOKUP($A85,'MP2-KTZVPP'!$A$2:$T$192,13,FALSE)*2625.5</f>
        <v>-846.09938801468434</v>
      </c>
      <c r="F85">
        <f>VLOOKUP($A85,'MP2-KTZVPP'!$A$2:$T$192,14,FALSE)*2625.5</f>
        <v>-2885.6665741650877</v>
      </c>
      <c r="G85">
        <f>VLOOKUP($A85,'MP2-KTZVPP'!$A$2:$T$192,15,FALSE)*2625.5</f>
        <v>-1188.462659504552</v>
      </c>
      <c r="H85">
        <f>VLOOKUP($A85,'MP2-KTZVPP'!$A$2:$T$192,16,FALSE)*2625.5</f>
        <v>-3247.1154954516505</v>
      </c>
    </row>
    <row r="86" spans="1:8" x14ac:dyDescent="0.25">
      <c r="A86" s="1" t="s">
        <v>91</v>
      </c>
      <c r="B86">
        <f>VLOOKUP($A86,'CCSD(T)-CBS'!$A$2:$I$192,2,FALSE)</f>
        <v>-30.822484724108108</v>
      </c>
      <c r="C86">
        <f>VLOOKUP($A86,'MP2-KTZVPP'!$A$2:$T$192,11,FALSE)*2625.5</f>
        <v>-2050.003644573429</v>
      </c>
      <c r="D86">
        <f>VLOOKUP($A86,'MP2-KTZVPP'!$A$2:$T$192,12,FALSE)*2625.5</f>
        <v>-6151.2767699002488</v>
      </c>
      <c r="E86">
        <f>VLOOKUP($A86,'MP2-KTZVPP'!$A$2:$T$192,13,FALSE)*2625.5</f>
        <v>-846.14507283853754</v>
      </c>
      <c r="F86">
        <f>VLOOKUP($A86,'MP2-KTZVPP'!$A$2:$T$192,14,FALSE)*2625.5</f>
        <v>-2885.6950901731711</v>
      </c>
      <c r="G86">
        <f>VLOOKUP($A86,'MP2-KTZVPP'!$A$2:$T$192,15,FALSE)*2625.5</f>
        <v>-1188.489245172648</v>
      </c>
      <c r="H86">
        <f>VLOOKUP($A86,'MP2-KTZVPP'!$A$2:$T$192,16,FALSE)*2625.5</f>
        <v>-3247.211486548234</v>
      </c>
    </row>
    <row r="87" spans="1:8" x14ac:dyDescent="0.25">
      <c r="A87" s="1" t="s">
        <v>92</v>
      </c>
      <c r="B87">
        <f>VLOOKUP($A87,'CCSD(T)-CBS'!$A$2:$I$192,2,FALSE)</f>
        <v>-30.442729500735368</v>
      </c>
      <c r="C87">
        <f>VLOOKUP($A87,'MP2-KTZVPP'!$A$2:$T$192,11,FALSE)*2625.5</f>
        <v>-2049.4937547415661</v>
      </c>
      <c r="D87">
        <f>VLOOKUP($A87,'MP2-KTZVPP'!$A$2:$T$192,12,FALSE)*2625.5</f>
        <v>-6150.842623409103</v>
      </c>
      <c r="E87">
        <f>VLOOKUP($A87,'MP2-KTZVPP'!$A$2:$T$192,13,FALSE)*2625.5</f>
        <v>-845.9801672844153</v>
      </c>
      <c r="F87">
        <f>VLOOKUP($A87,'MP2-KTZVPP'!$A$2:$T$192,14,FALSE)*2625.5</f>
        <v>-2885.5962674407842</v>
      </c>
      <c r="G87">
        <f>VLOOKUP($A87,'MP2-KTZVPP'!$A$2:$T$192,15,FALSE)*2625.5</f>
        <v>-1188.490864618695</v>
      </c>
      <c r="H87">
        <f>VLOOKUP($A87,'MP2-KTZVPP'!$A$2:$T$192,16,FALSE)*2625.5</f>
        <v>-3247.2053010402878</v>
      </c>
    </row>
    <row r="88" spans="1:8" x14ac:dyDescent="0.25">
      <c r="A88" s="1" t="s">
        <v>93</v>
      </c>
      <c r="B88">
        <f>VLOOKUP($A88,'CCSD(T)-CBS'!$A$2:$I$192,2,FALSE)</f>
        <v>643.42942704500638</v>
      </c>
      <c r="C88">
        <f>VLOOKUP($A88,'MP2-KTZVPP'!$A$2:$T$192,11,FALSE)*2625.5</f>
        <v>-2263.3355533696918</v>
      </c>
      <c r="D88">
        <f>VLOOKUP($A88,'MP2-KTZVPP'!$A$2:$T$192,12,FALSE)*2625.5</f>
        <v>-6836.656681574922</v>
      </c>
      <c r="E88">
        <f>VLOOKUP($A88,'MP2-KTZVPP'!$A$2:$T$192,13,FALSE)*2625.5</f>
        <v>-845.89063411916493</v>
      </c>
      <c r="F88">
        <f>VLOOKUP($A88,'MP2-KTZVPP'!$A$2:$T$192,14,FALSE)*2625.5</f>
        <v>-2885.7925244495277</v>
      </c>
      <c r="G88">
        <f>VLOOKUP($A88,'MP2-KTZVPP'!$A$2:$T$192,15,FALSE)*2625.5</f>
        <v>-1396.2360420355701</v>
      </c>
      <c r="H88">
        <f>VLOOKUP($A88,'MP2-KTZVPP'!$A$2:$T$192,16,FALSE)*2625.5</f>
        <v>-3928.702750837781</v>
      </c>
    </row>
    <row r="89" spans="1:8" x14ac:dyDescent="0.25">
      <c r="A89" s="1" t="s">
        <v>94</v>
      </c>
      <c r="B89">
        <f>VLOOKUP($A89,'CCSD(T)-CBS'!$A$2:$I$192,2,FALSE)</f>
        <v>646.06968973823496</v>
      </c>
      <c r="C89">
        <f>VLOOKUP($A89,'MP2-KTZVPP'!$A$2:$T$192,11,FALSE)*2625.5</f>
        <v>-2262.1921090068518</v>
      </c>
      <c r="D89">
        <f>VLOOKUP($A89,'MP2-KTZVPP'!$A$2:$T$192,12,FALSE)*2625.5</f>
        <v>-6835.4250478220983</v>
      </c>
      <c r="E89">
        <f>VLOOKUP($A89,'MP2-KTZVPP'!$A$2:$T$192,13,FALSE)*2625.5</f>
        <v>-846.53106118694814</v>
      </c>
      <c r="F89">
        <f>VLOOKUP($A89,'MP2-KTZVPP'!$A$2:$T$192,14,FALSE)*2625.5</f>
        <v>-2886.3080349060574</v>
      </c>
      <c r="G89">
        <f>VLOOKUP($A89,'MP2-KTZVPP'!$A$2:$T$192,15,FALSE)*2625.5</f>
        <v>-1396.2325491561528</v>
      </c>
      <c r="H89">
        <f>VLOOKUP($A89,'MP2-KTZVPP'!$A$2:$T$192,16,FALSE)*2625.5</f>
        <v>-3928.7658699432941</v>
      </c>
    </row>
    <row r="90" spans="1:8" x14ac:dyDescent="0.25">
      <c r="A90" s="1" t="s">
        <v>95</v>
      </c>
      <c r="B90">
        <f>VLOOKUP($A90,'CCSD(T)-CBS'!$A$2:$I$192,2,FALSE)</f>
        <v>-37.324324659640752</v>
      </c>
      <c r="C90">
        <f>VLOOKUP($A90,'MP2-KTZVPP'!$A$2:$T$192,11,FALSE)*2625.5</f>
        <v>-1785.7206026184208</v>
      </c>
      <c r="D90">
        <f>VLOOKUP($A90,'MP2-KTZVPP'!$A$2:$T$192,12,FALSE)*2625.5</f>
        <v>-5290.2631272532153</v>
      </c>
      <c r="E90">
        <f>VLOOKUP($A90,'MP2-KTZVPP'!$A$2:$T$192,13,FALSE)*2625.5</f>
        <v>-988.72340179786431</v>
      </c>
      <c r="F90">
        <f>VLOOKUP($A90,'MP2-KTZVPP'!$A$2:$T$192,14,FALSE)*2625.5</f>
        <v>-3121.0803871393691</v>
      </c>
      <c r="G90">
        <f>VLOOKUP($A90,'MP2-KTZVPP'!$A$2:$T$192,15,FALSE)*2625.5</f>
        <v>-780.08726526230578</v>
      </c>
      <c r="H90">
        <f>VLOOKUP($A90,'MP2-KTZVPP'!$A$2:$T$192,16,FALSE)*2625.5</f>
        <v>-2148.1510039407226</v>
      </c>
    </row>
    <row r="91" spans="1:8" x14ac:dyDescent="0.25">
      <c r="A91" s="1" t="s">
        <v>96</v>
      </c>
      <c r="B91">
        <f>VLOOKUP($A91,'CCSD(T)-CBS'!$A$2:$I$192,2,FALSE)</f>
        <v>-36.17774670313338</v>
      </c>
      <c r="C91">
        <f>VLOOKUP($A91,'MP2-KTZVPP'!$A$2:$T$192,11,FALSE)*2625.5</f>
        <v>-1785.2052676742453</v>
      </c>
      <c r="D91">
        <f>VLOOKUP($A91,'MP2-KTZVPP'!$A$2:$T$192,12,FALSE)*2625.5</f>
        <v>-5289.7455254320548</v>
      </c>
      <c r="E91">
        <f>VLOOKUP($A91,'MP2-KTZVPP'!$A$2:$T$192,13,FALSE)*2625.5</f>
        <v>-988.73037277923186</v>
      </c>
      <c r="F91">
        <f>VLOOKUP($A91,'MP2-KTZVPP'!$A$2:$T$192,14,FALSE)*2625.5</f>
        <v>-3121.0160569603604</v>
      </c>
      <c r="G91">
        <f>VLOOKUP($A91,'MP2-KTZVPP'!$A$2:$T$192,15,FALSE)*2625.5</f>
        <v>-780.09022102098652</v>
      </c>
      <c r="H91">
        <f>VLOOKUP($A91,'MP2-KTZVPP'!$A$2:$T$192,16,FALSE)*2625.5</f>
        <v>-2148.1610864808922</v>
      </c>
    </row>
    <row r="92" spans="1:8" x14ac:dyDescent="0.25">
      <c r="A92" s="1" t="s">
        <v>34</v>
      </c>
      <c r="B92">
        <f>VLOOKUP($A92,'CCSD(T)-CBS'!$A$2:$I$192,2,FALSE)</f>
        <v>-47.2115468177916</v>
      </c>
      <c r="C92">
        <f>VLOOKUP($A92,'MP2-KTZVPP'!$A$2:$T$192,11,FALSE)*2625.5</f>
        <v>-1239.2346007111676</v>
      </c>
      <c r="D92">
        <f>VLOOKUP($A92,'MP2-KTZVPP'!$A$2:$T$192,12,FALSE)*2625.5</f>
        <v>-3668.6585198339599</v>
      </c>
      <c r="E92">
        <f>VLOOKUP($A92,'MP2-KTZVPP'!$A$2:$T$192,13,FALSE)*2625.5</f>
        <v>-990.17164364721759</v>
      </c>
      <c r="F92">
        <f>VLOOKUP($A92,'MP2-KTZVPP'!$A$2:$T$192,14,FALSE)*2625.5</f>
        <v>-3128.8073496112224</v>
      </c>
      <c r="G92">
        <f>VLOOKUP($A92,'MP2-KTZVPP'!$A$2:$T$192,15,FALSE)*2625.5</f>
        <v>-226.0830342996548</v>
      </c>
      <c r="H92">
        <f>VLOOKUP($A92,'MP2-KTZVPP'!$A$2:$T$192,16,FALSE)*2625.5</f>
        <v>-512.65758834160624</v>
      </c>
    </row>
    <row r="93" spans="1:8" x14ac:dyDescent="0.25">
      <c r="A93" s="1" t="s">
        <v>35</v>
      </c>
      <c r="B93">
        <f>VLOOKUP($A93,'CCSD(T)-CBS'!$A$2:$I$192,2,FALSE)</f>
        <v>-33.513079785375453</v>
      </c>
      <c r="C93">
        <f>VLOOKUP($A93,'MP2-KTZVPP'!$A$2:$T$192,11,FALSE)*2625.5</f>
        <v>-1234.3978159181386</v>
      </c>
      <c r="D93">
        <f>VLOOKUP($A93,'MP2-KTZVPP'!$A$2:$T$192,12,FALSE)*2625.5</f>
        <v>-3662.1427123514836</v>
      </c>
      <c r="E93">
        <f>VLOOKUP($A93,'MP2-KTZVPP'!$A$2:$T$192,13,FALSE)*2625.5</f>
        <v>-990.86603461834511</v>
      </c>
      <c r="F93">
        <f>VLOOKUP($A93,'MP2-KTZVPP'!$A$2:$T$192,14,FALSE)*2625.5</f>
        <v>-3130.41224627571</v>
      </c>
      <c r="G93">
        <f>VLOOKUP($A93,'MP2-KTZVPP'!$A$2:$T$192,15,FALSE)*2625.5</f>
        <v>-226.08303429906169</v>
      </c>
      <c r="H93">
        <f>VLOOKUP($A93,'MP2-KTZVPP'!$A$2:$T$192,16,FALSE)*2625.5</f>
        <v>-512.65758834092105</v>
      </c>
    </row>
    <row r="94" spans="1:8" x14ac:dyDescent="0.25">
      <c r="A94" s="1" t="s">
        <v>36</v>
      </c>
      <c r="B94">
        <f>VLOOKUP($A94,'CCSD(T)-CBS'!$A$2:$I$192,2,FALSE)</f>
        <v>-37.571790099194004</v>
      </c>
      <c r="C94">
        <f>VLOOKUP($A94,'MP2-KTZVPP'!$A$2:$T$192,11,FALSE)*2625.5</f>
        <v>-1236.0155754116292</v>
      </c>
      <c r="D94">
        <f>VLOOKUP($A94,'MP2-KTZVPP'!$A$2:$T$192,12,FALSE)*2625.5</f>
        <v>-3663.9409911437501</v>
      </c>
      <c r="E94">
        <f>VLOOKUP($A94,'MP2-KTZVPP'!$A$2:$T$192,13,FALSE)*2625.5</f>
        <v>-990.47354123845946</v>
      </c>
      <c r="F94">
        <f>VLOOKUP($A94,'MP2-KTZVPP'!$A$2:$T$192,14,FALSE)*2625.5</f>
        <v>-3129.8466037880116</v>
      </c>
      <c r="G94">
        <f>VLOOKUP($A94,'MP2-KTZVPP'!$A$2:$T$192,15,FALSE)*2625.5</f>
        <v>-226.0830342996548</v>
      </c>
      <c r="H94">
        <f>VLOOKUP($A94,'MP2-KTZVPP'!$A$2:$T$192,16,FALSE)*2625.5</f>
        <v>-512.65758834160624</v>
      </c>
    </row>
    <row r="95" spans="1:8" x14ac:dyDescent="0.25">
      <c r="A95" s="1" t="s">
        <v>37</v>
      </c>
      <c r="B95">
        <f>VLOOKUP($A95,'CCSD(T)-CBS'!$A$2:$I$192,2,FALSE)</f>
        <v>-47.413304937962948</v>
      </c>
      <c r="C95">
        <f>VLOOKUP($A95,'MP2-KTZVPP'!$A$2:$T$192,11,FALSE)*2625.5</f>
        <v>-1240.0507161318683</v>
      </c>
      <c r="D95">
        <f>VLOOKUP($A95,'MP2-KTZVPP'!$A$2:$T$192,12,FALSE)*2625.5</f>
        <v>-3669.9425608789838</v>
      </c>
      <c r="E95">
        <f>VLOOKUP($A95,'MP2-KTZVPP'!$A$2:$T$192,13,FALSE)*2625.5</f>
        <v>-990.45030274229396</v>
      </c>
      <c r="F95">
        <f>VLOOKUP($A95,'MP2-KTZVPP'!$A$2:$T$192,14,FALSE)*2625.5</f>
        <v>-3129.4374561072777</v>
      </c>
      <c r="G95">
        <f>VLOOKUP($A95,'MP2-KTZVPP'!$A$2:$T$192,15,FALSE)*2625.5</f>
        <v>-226.08303429906169</v>
      </c>
      <c r="H95">
        <f>VLOOKUP($A95,'MP2-KTZVPP'!$A$2:$T$192,16,FALSE)*2625.5</f>
        <v>-512.65758834092105</v>
      </c>
    </row>
    <row r="96" spans="1:8" x14ac:dyDescent="0.25">
      <c r="A96" s="1" t="s">
        <v>97</v>
      </c>
      <c r="B96">
        <f>VLOOKUP($A96,'CCSD(T)-CBS'!$A$2:$I$192,2,FALSE)</f>
        <v>-40.479936334085551</v>
      </c>
      <c r="C96">
        <f>VLOOKUP($A96,'MP2-KTZVPP'!$A$2:$T$192,11,FALSE)*2625.5</f>
        <v>-1140.7393320767499</v>
      </c>
      <c r="D96">
        <f>VLOOKUP($A96,'MP2-KTZVPP'!$A$2:$T$192,12,FALSE)*2625.5</f>
        <v>-3542.6372497340267</v>
      </c>
      <c r="E96">
        <f>VLOOKUP($A96,'MP2-KTZVPP'!$A$2:$T$192,13,FALSE)*2625.5</f>
        <v>-990.0549621868829</v>
      </c>
      <c r="F96">
        <f>VLOOKUP($A96,'MP2-KTZVPP'!$A$2:$T$192,14,FALSE)*2625.5</f>
        <v>-3128.5719852578986</v>
      </c>
      <c r="G96">
        <f>VLOOKUP($A96,'MP2-KTZVPP'!$A$2:$T$192,15,FALSE)*2625.5</f>
        <v>-130.48524579730167</v>
      </c>
      <c r="H96">
        <f>VLOOKUP($A96,'MP2-KTZVPP'!$A$2:$T$192,16,FALSE)*2625.5</f>
        <v>-389.01180559162356</v>
      </c>
    </row>
    <row r="97" spans="1:8" x14ac:dyDescent="0.25">
      <c r="A97" s="1" t="s">
        <v>98</v>
      </c>
      <c r="B97">
        <f>VLOOKUP($A97,'CCSD(T)-CBS'!$A$2:$I$192,2,FALSE)</f>
        <v>-29.582360801582695</v>
      </c>
      <c r="C97">
        <f>VLOOKUP($A97,'MP2-KTZVPP'!$A$2:$T$192,11,FALSE)*2625.5</f>
        <v>-1138.3295233740432</v>
      </c>
      <c r="D97">
        <f>VLOOKUP($A97,'MP2-KTZVPP'!$A$2:$T$192,12,FALSE)*2625.5</f>
        <v>-3538.7225135298695</v>
      </c>
      <c r="E97">
        <f>VLOOKUP($A97,'MP2-KTZVPP'!$A$2:$T$192,13,FALSE)*2625.5</f>
        <v>-991.10872443222786</v>
      </c>
      <c r="F97">
        <f>VLOOKUP($A97,'MP2-KTZVPP'!$A$2:$T$192,14,FALSE)*2625.5</f>
        <v>-3130.9599358421501</v>
      </c>
      <c r="G97">
        <f>VLOOKUP($A97,'MP2-KTZVPP'!$A$2:$T$192,15,FALSE)*2625.5</f>
        <v>-130.48524579730878</v>
      </c>
      <c r="H97">
        <f>VLOOKUP($A97,'MP2-KTZVPP'!$A$2:$T$192,16,FALSE)*2625.5</f>
        <v>-389.01180559168398</v>
      </c>
    </row>
    <row r="98" spans="1:8" x14ac:dyDescent="0.25">
      <c r="A98" s="1" t="s">
        <v>99</v>
      </c>
      <c r="B98">
        <f>VLOOKUP($A98,'CCSD(T)-CBS'!$A$2:$I$192,2,FALSE)</f>
        <v>-33.089035016612911</v>
      </c>
      <c r="C98">
        <f>VLOOKUP($A98,'MP2-KTZVPP'!$A$2:$T$192,11,FALSE)*2625.5</f>
        <v>-1139.5902597122158</v>
      </c>
      <c r="D98">
        <f>VLOOKUP($A98,'MP2-KTZVPP'!$A$2:$T$192,12,FALSE)*2625.5</f>
        <v>-3540.1866547014488</v>
      </c>
      <c r="E98">
        <f>VLOOKUP($A98,'MP2-KTZVPP'!$A$2:$T$192,13,FALSE)*2625.5</f>
        <v>-990.66570345227183</v>
      </c>
      <c r="F98">
        <f>VLOOKUP($A98,'MP2-KTZVPP'!$A$2:$T$192,14,FALSE)*2625.5</f>
        <v>-3130.2649574784145</v>
      </c>
      <c r="G98">
        <f>VLOOKUP($A98,'MP2-KTZVPP'!$A$2:$T$192,15,FALSE)*2625.5</f>
        <v>-130.48524579730167</v>
      </c>
      <c r="H98">
        <f>VLOOKUP($A98,'MP2-KTZVPP'!$A$2:$T$192,16,FALSE)*2625.5</f>
        <v>-389.01180559162356</v>
      </c>
    </row>
    <row r="99" spans="1:8" x14ac:dyDescent="0.25">
      <c r="A99" s="1" t="s">
        <v>100</v>
      </c>
      <c r="B99">
        <f>VLOOKUP($A99,'CCSD(T)-CBS'!$A$2:$I$192,2,FALSE)</f>
        <v>-39.884863687688494</v>
      </c>
      <c r="C99">
        <f>VLOOKUP($A99,'MP2-KTZVPP'!$A$2:$T$192,11,FALSE)*2625.5</f>
        <v>-1140.9421125620586</v>
      </c>
      <c r="D99">
        <f>VLOOKUP($A99,'MP2-KTZVPP'!$A$2:$T$192,12,FALSE)*2625.5</f>
        <v>-3543.3695641636536</v>
      </c>
      <c r="E99">
        <f>VLOOKUP($A99,'MP2-KTZVPP'!$A$2:$T$192,13,FALSE)*2625.5</f>
        <v>-990.25027445918079</v>
      </c>
      <c r="F99">
        <f>VLOOKUP($A99,'MP2-KTZVPP'!$A$2:$T$192,14,FALSE)*2625.5</f>
        <v>-3129.0684412223741</v>
      </c>
      <c r="G99">
        <f>VLOOKUP($A99,'MP2-KTZVPP'!$A$2:$T$192,15,FALSE)*2625.5</f>
        <v>-130.4852457972967</v>
      </c>
      <c r="H99">
        <f>VLOOKUP($A99,'MP2-KTZVPP'!$A$2:$T$192,16,FALSE)*2625.5</f>
        <v>-389.01180559158945</v>
      </c>
    </row>
    <row r="100" spans="1:8" x14ac:dyDescent="0.25">
      <c r="A100" s="1" t="s">
        <v>101</v>
      </c>
      <c r="B100">
        <f>VLOOKUP($A100,'CCSD(T)-CBS'!$A$2:$I$192,2,FALSE)</f>
        <v>-57.354066475169475</v>
      </c>
      <c r="C100">
        <f>VLOOKUP($A100,'MP2-KTZVPP'!$A$2:$T$192,11,FALSE)*2625.5</f>
        <v>-1641.7309909409705</v>
      </c>
      <c r="D100">
        <f>VLOOKUP($A100,'MP2-KTZVPP'!$A$2:$T$192,12,FALSE)*2625.5</f>
        <v>-4862.6947500701244</v>
      </c>
      <c r="E100">
        <f>VLOOKUP($A100,'MP2-KTZVPP'!$A$2:$T$192,13,FALSE)*2625.5</f>
        <v>-988.57459484119522</v>
      </c>
      <c r="F100">
        <f>VLOOKUP($A100,'MP2-KTZVPP'!$A$2:$T$192,14,FALSE)*2625.5</f>
        <v>-3121.2214669908526</v>
      </c>
      <c r="G100">
        <f>VLOOKUP($A100,'MP2-KTZVPP'!$A$2:$T$192,15,FALSE)*2625.5</f>
        <v>-622.59914755006025</v>
      </c>
      <c r="H100">
        <f>VLOOKUP($A100,'MP2-KTZVPP'!$A$2:$T$192,16,FALSE)*2625.5</f>
        <v>-1705.4542351779676</v>
      </c>
    </row>
    <row r="101" spans="1:8" x14ac:dyDescent="0.25">
      <c r="A101" s="1" t="s">
        <v>102</v>
      </c>
      <c r="B101">
        <f>VLOOKUP($A101,'CCSD(T)-CBS'!$A$2:$I$192,2,FALSE)</f>
        <v>-58.703910046383498</v>
      </c>
      <c r="C101">
        <f>VLOOKUP($A101,'MP2-KTZVPP'!$A$2:$T$192,11,FALSE)*2625.5</f>
        <v>-1642.4978375151557</v>
      </c>
      <c r="D101">
        <f>VLOOKUP($A101,'MP2-KTZVPP'!$A$2:$T$192,12,FALSE)*2625.5</f>
        <v>-4863.6923893625299</v>
      </c>
      <c r="E101">
        <f>VLOOKUP($A101,'MP2-KTZVPP'!$A$2:$T$192,13,FALSE)*2625.5</f>
        <v>-988.96867513374877</v>
      </c>
      <c r="F101">
        <f>VLOOKUP($A101,'MP2-KTZVPP'!$A$2:$T$192,14,FALSE)*2625.5</f>
        <v>-3121.8251453915532</v>
      </c>
      <c r="G101">
        <f>VLOOKUP($A101,'MP2-KTZVPP'!$A$2:$T$192,15,FALSE)*2625.5</f>
        <v>-622.62606477872282</v>
      </c>
      <c r="H101">
        <f>VLOOKUP($A101,'MP2-KTZVPP'!$A$2:$T$192,16,FALSE)*2625.5</f>
        <v>-1705.2721126524755</v>
      </c>
    </row>
    <row r="102" spans="1:8" x14ac:dyDescent="0.25">
      <c r="A102" s="1" t="s">
        <v>103</v>
      </c>
      <c r="B102">
        <f>VLOOKUP($A102,'CCSD(T)-CBS'!$A$2:$I$192,2,FALSE)</f>
        <v>-50.878441896858931</v>
      </c>
      <c r="C102">
        <f>VLOOKUP($A102,'MP2-KTZVPP'!$A$2:$T$192,11,FALSE)*2625.5</f>
        <v>-1638.4346226363919</v>
      </c>
      <c r="D102">
        <f>VLOOKUP($A102,'MP2-KTZVPP'!$A$2:$T$192,12,FALSE)*2625.5</f>
        <v>-4858.7015148986138</v>
      </c>
      <c r="E102">
        <f>VLOOKUP($A102,'MP2-KTZVPP'!$A$2:$T$192,13,FALSE)*2625.5</f>
        <v>-989.07420155291993</v>
      </c>
      <c r="F102">
        <f>VLOOKUP($A102,'MP2-KTZVPP'!$A$2:$T$192,14,FALSE)*2625.5</f>
        <v>-3122.6587159922824</v>
      </c>
      <c r="G102">
        <f>VLOOKUP($A102,'MP2-KTZVPP'!$A$2:$T$192,15,FALSE)*2625.5</f>
        <v>-622.42825353708861</v>
      </c>
      <c r="H102">
        <f>VLOOKUP($A102,'MP2-KTZVPP'!$A$2:$T$192,16,FALSE)*2625.5</f>
        <v>-1705.3030531031561</v>
      </c>
    </row>
    <row r="103" spans="1:8" x14ac:dyDescent="0.25">
      <c r="A103" s="1" t="s">
        <v>104</v>
      </c>
      <c r="B103">
        <f>VLOOKUP($A103,'CCSD(T)-CBS'!$A$2:$I$192,2,FALSE)</f>
        <v>-59.668490239390849</v>
      </c>
      <c r="C103">
        <f>VLOOKUP($A103,'MP2-KTZVPP'!$A$2:$T$192,11,FALSE)*2625.5</f>
        <v>-1643.3335038071582</v>
      </c>
      <c r="D103">
        <f>VLOOKUP($A103,'MP2-KTZVPP'!$A$2:$T$192,12,FALSE)*2625.5</f>
        <v>-4863.6621639977557</v>
      </c>
      <c r="E103">
        <f>VLOOKUP($A103,'MP2-KTZVPP'!$A$2:$T$192,13,FALSE)*2625.5</f>
        <v>-988.73423660178355</v>
      </c>
      <c r="F103">
        <f>VLOOKUP($A103,'MP2-KTZVPP'!$A$2:$T$192,14,FALSE)*2625.5</f>
        <v>-3121.4661141272995</v>
      </c>
      <c r="G103">
        <f>VLOOKUP($A103,'MP2-KTZVPP'!$A$2:$T$192,15,FALSE)*2625.5</f>
        <v>-622.66007212948466</v>
      </c>
      <c r="H103">
        <f>VLOOKUP($A103,'MP2-KTZVPP'!$A$2:$T$192,16,FALSE)*2625.5</f>
        <v>-1705.133879628801</v>
      </c>
    </row>
    <row r="104" spans="1:8" x14ac:dyDescent="0.25">
      <c r="A104" s="1" t="s">
        <v>105</v>
      </c>
      <c r="B104">
        <f>VLOOKUP($A104,'CCSD(T)-CBS'!$A$2:$I$192,2,FALSE)</f>
        <v>-56.805944614231976</v>
      </c>
      <c r="C104">
        <f>VLOOKUP($A104,'MP2-KTZVPP'!$A$2:$T$192,11,FALSE)*2625.5</f>
        <v>-1640.4582694463745</v>
      </c>
      <c r="D104">
        <f>VLOOKUP($A104,'MP2-KTZVPP'!$A$2:$T$192,12,FALSE)*2625.5</f>
        <v>-4861.3476140757621</v>
      </c>
      <c r="E104">
        <f>VLOOKUP($A104,'MP2-KTZVPP'!$A$2:$T$192,13,FALSE)*2625.5</f>
        <v>-988.1558985738011</v>
      </c>
      <c r="F104">
        <f>VLOOKUP($A104,'MP2-KTZVPP'!$A$2:$T$192,14,FALSE)*2625.5</f>
        <v>-3120.6668003002023</v>
      </c>
      <c r="G104">
        <f>VLOOKUP($A104,'MP2-KTZVPP'!$A$2:$T$192,15,FALSE)*2625.5</f>
        <v>-622.52887874520798</v>
      </c>
      <c r="H104">
        <f>VLOOKUP($A104,'MP2-KTZVPP'!$A$2:$T$192,16,FALSE)*2625.5</f>
        <v>-1705.1261584830888</v>
      </c>
    </row>
    <row r="105" spans="1:8" x14ac:dyDescent="0.25">
      <c r="A105" s="1" t="s">
        <v>106</v>
      </c>
      <c r="B105">
        <f>VLOOKUP($A105,'CCSD(T)-CBS'!$A$2:$I$192,2,FALSE)</f>
        <v>-55.681164026062106</v>
      </c>
      <c r="C105">
        <f>VLOOKUP($A105,'MP2-KTZVPP'!$A$2:$T$192,11,FALSE)*2625.5</f>
        <v>-1640.1907443546479</v>
      </c>
      <c r="D105">
        <f>VLOOKUP($A105,'MP2-KTZVPP'!$A$2:$T$192,12,FALSE)*2625.5</f>
        <v>-4860.8682108256789</v>
      </c>
      <c r="E105">
        <f>VLOOKUP($A105,'MP2-KTZVPP'!$A$2:$T$192,13,FALSE)*2625.5</f>
        <v>-988.23785805522664</v>
      </c>
      <c r="F105">
        <f>VLOOKUP($A105,'MP2-KTZVPP'!$A$2:$T$192,14,FALSE)*2625.5</f>
        <v>-3120.6897398096917</v>
      </c>
      <c r="G105">
        <f>VLOOKUP($A105,'MP2-KTZVPP'!$A$2:$T$192,15,FALSE)*2625.5</f>
        <v>-622.72383872913144</v>
      </c>
      <c r="H105">
        <f>VLOOKUP($A105,'MP2-KTZVPP'!$A$2:$T$192,16,FALSE)*2625.5</f>
        <v>-1705.1798690885266</v>
      </c>
    </row>
    <row r="106" spans="1:8" x14ac:dyDescent="0.25">
      <c r="A106" s="1" t="s">
        <v>107</v>
      </c>
      <c r="B106">
        <f>VLOOKUP($A106,'CCSD(T)-CBS'!$A$2:$I$192,2,FALSE)</f>
        <v>-49.420306731283745</v>
      </c>
      <c r="C106">
        <f>VLOOKUP($A106,'MP2-KTZVPP'!$A$2:$T$192,11,FALSE)*2625.5</f>
        <v>-1765.3614136626079</v>
      </c>
      <c r="D106">
        <f>VLOOKUP($A106,'MP2-KTZVPP'!$A$2:$T$192,12,FALSE)*2625.5</f>
        <v>-5264.0068817594674</v>
      </c>
      <c r="E106">
        <f>VLOOKUP($A106,'MP2-KTZVPP'!$A$2:$T$192,13,FALSE)*2625.5</f>
        <v>-989.5468141238498</v>
      </c>
      <c r="F106">
        <f>VLOOKUP($A106,'MP2-KTZVPP'!$A$2:$T$192,14,FALSE)*2625.5</f>
        <v>-3122.4840606377611</v>
      </c>
      <c r="G106">
        <f>VLOOKUP($A106,'MP2-KTZVPP'!$A$2:$T$192,15,FALSE)*2625.5</f>
        <v>-748.83813053994515</v>
      </c>
      <c r="H106">
        <f>VLOOKUP($A106,'MP2-KTZVPP'!$A$2:$T$192,16,FALSE)*2625.5</f>
        <v>-2111.486595717065</v>
      </c>
    </row>
    <row r="107" spans="1:8" x14ac:dyDescent="0.25">
      <c r="A107" s="1" t="s">
        <v>108</v>
      </c>
      <c r="B107">
        <f>VLOOKUP($A107,'CCSD(T)-CBS'!$A$2:$I$192,2,FALSE)</f>
        <v>-43.344197969135621</v>
      </c>
      <c r="C107">
        <f>VLOOKUP($A107,'MP2-KTZVPP'!$A$2:$T$192,11,FALSE)*2625.5</f>
        <v>-1760.4647933385754</v>
      </c>
      <c r="D107">
        <f>VLOOKUP($A107,'MP2-KTZVPP'!$A$2:$T$192,12,FALSE)*2625.5</f>
        <v>-5258.677120417472</v>
      </c>
      <c r="E107">
        <f>VLOOKUP($A107,'MP2-KTZVPP'!$A$2:$T$192,13,FALSE)*2625.5</f>
        <v>-988.42431982598009</v>
      </c>
      <c r="F107">
        <f>VLOOKUP($A107,'MP2-KTZVPP'!$A$2:$T$192,14,FALSE)*2625.5</f>
        <v>-3120.7532658176633</v>
      </c>
      <c r="G107">
        <f>VLOOKUP($A107,'MP2-KTZVPP'!$A$2:$T$192,15,FALSE)*2625.5</f>
        <v>-748.86640903764555</v>
      </c>
      <c r="H107">
        <f>VLOOKUP($A107,'MP2-KTZVPP'!$A$2:$T$192,16,FALSE)*2625.5</f>
        <v>-2111.6114890047711</v>
      </c>
    </row>
    <row r="108" spans="1:8" x14ac:dyDescent="0.25">
      <c r="A108" s="1" t="s">
        <v>109</v>
      </c>
      <c r="B108">
        <f>VLOOKUP($A108,'CCSD(T)-CBS'!$A$2:$I$192,2,FALSE)</f>
        <v>553.32390263462548</v>
      </c>
      <c r="C108">
        <f>VLOOKUP($A108,'MP2-KTZVPP'!$A$2:$T$192,11,FALSE)*2625.5</f>
        <v>-3403.4885450458005</v>
      </c>
      <c r="D108">
        <f>VLOOKUP($A108,'MP2-KTZVPP'!$A$2:$T$192,12,FALSE)*2625.5</f>
        <v>-9548.8488449987053</v>
      </c>
      <c r="E108">
        <f>VLOOKUP($A108,'MP2-KTZVPP'!$A$2:$T$192,13,FALSE)*2625.5</f>
        <v>-988.75338875247326</v>
      </c>
      <c r="F108">
        <f>VLOOKUP($A108,'MP2-KTZVPP'!$A$2:$T$192,14,FALSE)*2625.5</f>
        <v>-3121.1685183061136</v>
      </c>
      <c r="G108">
        <f>VLOOKUP($A108,'MP2-KTZVPP'!$A$2:$T$192,15,FALSE)*2625.5</f>
        <v>-2376.3147749807454</v>
      </c>
      <c r="H108">
        <f>VLOOKUP($A108,'MP2-KTZVPP'!$A$2:$T$192,16,FALSE)*2625.5</f>
        <v>-6380.4771342296444</v>
      </c>
    </row>
    <row r="109" spans="1:8" x14ac:dyDescent="0.25">
      <c r="A109" s="1" t="s">
        <v>110</v>
      </c>
      <c r="B109">
        <f>VLOOKUP($A109,'CCSD(T)-CBS'!$A$2:$I$192,2,FALSE)</f>
        <v>580.3518854856593</v>
      </c>
      <c r="C109">
        <f>VLOOKUP($A109,'MP2-KTZVPP'!$A$2:$T$192,11,FALSE)*2625.5</f>
        <v>-3391.5135427210625</v>
      </c>
      <c r="D109">
        <f>VLOOKUP($A109,'MP2-KTZVPP'!$A$2:$T$192,12,FALSE)*2625.5</f>
        <v>-9532.6293061678516</v>
      </c>
      <c r="E109">
        <f>VLOOKUP($A109,'MP2-KTZVPP'!$A$2:$T$192,13,FALSE)*2625.5</f>
        <v>-988.9593915743842</v>
      </c>
      <c r="F109">
        <f>VLOOKUP($A109,'MP2-KTZVPP'!$A$2:$T$192,14,FALSE)*2625.5</f>
        <v>-3122.5842385627993</v>
      </c>
      <c r="G109">
        <f>VLOOKUP($A109,'MP2-KTZVPP'!$A$2:$T$192,15,FALSE)*2625.5</f>
        <v>-2375.8737209520618</v>
      </c>
      <c r="H109">
        <f>VLOOKUP($A109,'MP2-KTZVPP'!$A$2:$T$192,16,FALSE)*2625.5</f>
        <v>-6379.6113251730694</v>
      </c>
    </row>
    <row r="110" spans="1:8" x14ac:dyDescent="0.25">
      <c r="A110" s="1" t="s">
        <v>111</v>
      </c>
      <c r="B110">
        <f>VLOOKUP($A110,'CCSD(T)-CBS'!$A$2:$I$192,2,FALSE)</f>
        <v>585.54351943165966</v>
      </c>
      <c r="C110">
        <f>VLOOKUP($A110,'MP2-KTZVPP'!$A$2:$T$192,11,FALSE)*2625.5</f>
        <v>-3388.7309254111465</v>
      </c>
      <c r="D110">
        <f>VLOOKUP($A110,'MP2-KTZVPP'!$A$2:$T$192,12,FALSE)*2625.5</f>
        <v>-9526.6381405281154</v>
      </c>
      <c r="E110">
        <f>VLOOKUP($A110,'MP2-KTZVPP'!$A$2:$T$192,13,FALSE)*2625.5</f>
        <v>-988.48744890734599</v>
      </c>
      <c r="F110">
        <f>VLOOKUP($A110,'MP2-KTZVPP'!$A$2:$T$192,14,FALSE)*2625.5</f>
        <v>-3121.5740805596765</v>
      </c>
      <c r="G110">
        <f>VLOOKUP($A110,'MP2-KTZVPP'!$A$2:$T$192,15,FALSE)*2625.5</f>
        <v>-2376.3068611958911</v>
      </c>
      <c r="H110">
        <f>VLOOKUP($A110,'MP2-KTZVPP'!$A$2:$T$192,16,FALSE)*2625.5</f>
        <v>-6379.4588646634065</v>
      </c>
    </row>
    <row r="111" spans="1:8" x14ac:dyDescent="0.25">
      <c r="A111" s="1" t="s">
        <v>112</v>
      </c>
      <c r="B111">
        <f>VLOOKUP($A111,'CCSD(T)-CBS'!$A$2:$I$192,2,FALSE)</f>
        <v>563.97130493483746</v>
      </c>
      <c r="C111">
        <f>VLOOKUP($A111,'MP2-KTZVPP'!$A$2:$T$192,11,FALSE)*2625.5</f>
        <v>-3397.3506657896055</v>
      </c>
      <c r="D111">
        <f>VLOOKUP($A111,'MP2-KTZVPP'!$A$2:$T$192,12,FALSE)*2625.5</f>
        <v>-9541.1978710580552</v>
      </c>
      <c r="E111">
        <f>VLOOKUP($A111,'MP2-KTZVPP'!$A$2:$T$192,13,FALSE)*2625.5</f>
        <v>-988.30527749369173</v>
      </c>
      <c r="F111">
        <f>VLOOKUP($A111,'MP2-KTZVPP'!$A$2:$T$192,14,FALSE)*2625.5</f>
        <v>-3120.3921077049099</v>
      </c>
      <c r="G111">
        <f>VLOOKUP($A111,'MP2-KTZVPP'!$A$2:$T$192,15,FALSE)*2625.5</f>
        <v>-2376.4915235162989</v>
      </c>
      <c r="H111">
        <f>VLOOKUP($A111,'MP2-KTZVPP'!$A$2:$T$192,16,FALSE)*2625.5</f>
        <v>-6380.745467008891</v>
      </c>
    </row>
    <row r="112" spans="1:8" x14ac:dyDescent="0.25">
      <c r="A112" s="1" t="s">
        <v>113</v>
      </c>
      <c r="B112">
        <f>VLOOKUP($A112,'CCSD(T)-CBS'!$A$2:$I$192,2,FALSE)</f>
        <v>-40.236549555868805</v>
      </c>
      <c r="C112">
        <f>VLOOKUP($A112,'MP2-KTZVPP'!$A$2:$T$192,11,FALSE)*2625.5</f>
        <v>-2195.4109674148444</v>
      </c>
      <c r="D112">
        <f>VLOOKUP($A112,'MP2-KTZVPP'!$A$2:$T$192,12,FALSE)*2625.5</f>
        <v>-6391.0348037663216</v>
      </c>
      <c r="E112">
        <f>VLOOKUP($A112,'MP2-KTZVPP'!$A$2:$T$192,13,FALSE)*2625.5</f>
        <v>-988.42453439893995</v>
      </c>
      <c r="F112">
        <f>VLOOKUP($A112,'MP2-KTZVPP'!$A$2:$T$192,14,FALSE)*2625.5</f>
        <v>-3120.6829246064726</v>
      </c>
      <c r="G112">
        <f>VLOOKUP($A112,'MP2-KTZVPP'!$A$2:$T$192,15,FALSE)*2625.5</f>
        <v>-1188.3006219506233</v>
      </c>
      <c r="H112">
        <f>VLOOKUP($A112,'MP2-KTZVPP'!$A$2:$T$192,16,FALSE)*2625.5</f>
        <v>-3246.5557548407091</v>
      </c>
    </row>
    <row r="113" spans="1:8" x14ac:dyDescent="0.25">
      <c r="A113" s="1" t="s">
        <v>114</v>
      </c>
      <c r="B113">
        <f>VLOOKUP($A113,'CCSD(T)-CBS'!$A$2:$I$192,2,FALSE)</f>
        <v>-36.364325597766765</v>
      </c>
      <c r="C113">
        <f>VLOOKUP($A113,'MP2-KTZVPP'!$A$2:$T$192,11,FALSE)*2625.5</f>
        <v>-2193.1511927409178</v>
      </c>
      <c r="D113">
        <f>VLOOKUP($A113,'MP2-KTZVPP'!$A$2:$T$192,12,FALSE)*2625.5</f>
        <v>-6388.3187549559752</v>
      </c>
      <c r="E113">
        <f>VLOOKUP($A113,'MP2-KTZVPP'!$A$2:$T$192,13,FALSE)*2625.5</f>
        <v>-987.99048684363709</v>
      </c>
      <c r="F113">
        <f>VLOOKUP($A113,'MP2-KTZVPP'!$A$2:$T$192,14,FALSE)*2625.5</f>
        <v>-3120.0064715537665</v>
      </c>
      <c r="G113">
        <f>VLOOKUP($A113,'MP2-KTZVPP'!$A$2:$T$192,15,FALSE)*2625.5</f>
        <v>-1188.3629501917553</v>
      </c>
      <c r="H113">
        <f>VLOOKUP($A113,'MP2-KTZVPP'!$A$2:$T$192,16,FALSE)*2625.5</f>
        <v>-3246.7724982234631</v>
      </c>
    </row>
    <row r="114" spans="1:8" x14ac:dyDescent="0.25">
      <c r="A114" s="1" t="s">
        <v>115</v>
      </c>
      <c r="B114">
        <f>VLOOKUP($A114,'CCSD(T)-CBS'!$A$2:$I$192,2,FALSE)</f>
        <v>597.92820329304504</v>
      </c>
      <c r="C114">
        <f>VLOOKUP($A114,'MP2-KTZVPP'!$A$2:$T$192,11,FALSE)*2625.5</f>
        <v>-2412.9234803701638</v>
      </c>
      <c r="D114">
        <f>VLOOKUP($A114,'MP2-KTZVPP'!$A$2:$T$192,12,FALSE)*2625.5</f>
        <v>-7079.8229120846881</v>
      </c>
      <c r="E114">
        <f>VLOOKUP($A114,'MP2-KTZVPP'!$A$2:$T$192,13,FALSE)*2625.5</f>
        <v>-989.37446324807047</v>
      </c>
      <c r="F114">
        <f>VLOOKUP($A114,'MP2-KTZVPP'!$A$2:$T$192,14,FALSE)*2625.5</f>
        <v>-3122.2205106985216</v>
      </c>
      <c r="G114">
        <f>VLOOKUP($A114,'MP2-KTZVPP'!$A$2:$T$192,15,FALSE)*2625.5</f>
        <v>-1396.7398046886501</v>
      </c>
      <c r="H114">
        <f>VLOOKUP($A114,'MP2-KTZVPP'!$A$2:$T$192,16,FALSE)*2625.5</f>
        <v>-3927.8936336484358</v>
      </c>
    </row>
    <row r="115" spans="1:8" x14ac:dyDescent="0.25">
      <c r="A115" s="1" t="s">
        <v>116</v>
      </c>
      <c r="B115">
        <f>VLOOKUP($A115,'CCSD(T)-CBS'!$A$2:$I$192,2,FALSE)</f>
        <v>601.51363540105649</v>
      </c>
      <c r="C115">
        <f>VLOOKUP($A115,'MP2-KTZVPP'!$A$2:$T$192,11,FALSE)*2625.5</f>
        <v>-2411.054676958096</v>
      </c>
      <c r="D115">
        <f>VLOOKUP($A115,'MP2-KTZVPP'!$A$2:$T$192,12,FALSE)*2625.5</f>
        <v>-7077.7713648568924</v>
      </c>
      <c r="E115">
        <f>VLOOKUP($A115,'MP2-KTZVPP'!$A$2:$T$192,13,FALSE)*2625.5</f>
        <v>-989.00847706700154</v>
      </c>
      <c r="F115">
        <f>VLOOKUP($A115,'MP2-KTZVPP'!$A$2:$T$192,14,FALSE)*2625.5</f>
        <v>-3121.5495228871669</v>
      </c>
      <c r="G115">
        <f>VLOOKUP($A115,'MP2-KTZVPP'!$A$2:$T$192,15,FALSE)*2625.5</f>
        <v>-1396.7687019424195</v>
      </c>
      <c r="H115">
        <f>VLOOKUP($A115,'MP2-KTZVPP'!$A$2:$T$192,16,FALSE)*2625.5</f>
        <v>-3927.9851518817309</v>
      </c>
    </row>
    <row r="116" spans="1:8" x14ac:dyDescent="0.25">
      <c r="A116" s="1" t="s">
        <v>117</v>
      </c>
      <c r="B116">
        <f>VLOOKUP($A116,'CCSD(T)-CBS'!$A$2:$I$192,2,FALSE)</f>
        <v>468.32950862288453</v>
      </c>
      <c r="C116">
        <f>VLOOKUP($A116,'MP2-KTZVPP'!$A$2:$T$192,11,FALSE)*2625.5</f>
        <v>-1745.5145004717522</v>
      </c>
      <c r="D116">
        <f>VLOOKUP($A116,'MP2-KTZVPP'!$A$2:$T$192,12,FALSE)*2625.5</f>
        <v>-5406.0318523074793</v>
      </c>
      <c r="E116">
        <f>VLOOKUP($A116,'MP2-KTZVPP'!$A$2:$T$192,13,FALSE)*2625.5</f>
        <v>-949.31928247623262</v>
      </c>
      <c r="F116">
        <f>VLOOKUP($A116,'MP2-KTZVPP'!$A$2:$T$192,14,FALSE)*2625.5</f>
        <v>-3239.645550582698</v>
      </c>
      <c r="G116">
        <f>VLOOKUP($A116,'MP2-KTZVPP'!$A$2:$T$192,15,FALSE)*2625.5</f>
        <v>-779.7081969944079</v>
      </c>
      <c r="H116">
        <f>VLOOKUP($A116,'MP2-KTZVPP'!$A$2:$T$192,16,FALSE)*2625.5</f>
        <v>-2146.6129537305114</v>
      </c>
    </row>
    <row r="117" spans="1:8" x14ac:dyDescent="0.25">
      <c r="A117" s="1" t="s">
        <v>118</v>
      </c>
      <c r="B117">
        <f>VLOOKUP($A117,'CCSD(T)-CBS'!$A$2:$I$192,2,FALSE)</f>
        <v>-31.257373013173492</v>
      </c>
      <c r="C117">
        <f>VLOOKUP($A117,'MP2-KTZVPP'!$A$2:$T$192,11,FALSE)*2625.5</f>
        <v>-1744.7461034520913</v>
      </c>
      <c r="D117">
        <f>VLOOKUP($A117,'MP2-KTZVPP'!$A$2:$T$192,12,FALSE)*2625.5</f>
        <v>-5404.8303137497114</v>
      </c>
      <c r="E117">
        <f>VLOOKUP($A117,'MP2-KTZVPP'!$A$2:$T$192,13,FALSE)*2625.5</f>
        <v>-949.65715283577549</v>
      </c>
      <c r="F117">
        <f>VLOOKUP($A117,'MP2-KTZVPP'!$A$2:$T$192,14,FALSE)*2625.5</f>
        <v>-3239.9271210463544</v>
      </c>
      <c r="G117">
        <f>VLOOKUP($A117,'MP2-KTZVPP'!$A$2:$T$192,15,FALSE)*2625.5</f>
        <v>-779.71981904732922</v>
      </c>
      <c r="H117">
        <f>VLOOKUP($A117,'MP2-KTZVPP'!$A$2:$T$192,16,FALSE)*2625.5</f>
        <v>-2146.6725642660053</v>
      </c>
    </row>
    <row r="118" spans="1:8" x14ac:dyDescent="0.25">
      <c r="A118" s="1" t="s">
        <v>119</v>
      </c>
      <c r="B118">
        <f>VLOOKUP($A118,'CCSD(T)-CBS'!$A$2:$I$192,2,FALSE)</f>
        <v>470.46962195407696</v>
      </c>
      <c r="C118">
        <f>VLOOKUP($A118,'MP2-KTZVPP'!$A$2:$T$192,11,FALSE)*2625.5</f>
        <v>-1744.3688709404805</v>
      </c>
      <c r="D118">
        <f>VLOOKUP($A118,'MP2-KTZVPP'!$A$2:$T$192,12,FALSE)*2625.5</f>
        <v>-5404.638408959855</v>
      </c>
      <c r="E118">
        <f>VLOOKUP($A118,'MP2-KTZVPP'!$A$2:$T$192,13,FALSE)*2625.5</f>
        <v>-949.3745385290398</v>
      </c>
      <c r="F118">
        <f>VLOOKUP($A118,'MP2-KTZVPP'!$A$2:$T$192,14,FALSE)*2625.5</f>
        <v>-3239.8205373951464</v>
      </c>
      <c r="G118">
        <f>VLOOKUP($A118,'MP2-KTZVPP'!$A$2:$T$192,15,FALSE)*2625.5</f>
        <v>-779.71558823151577</v>
      </c>
      <c r="H118">
        <f>VLOOKUP($A118,'MP2-KTZVPP'!$A$2:$T$192,16,FALSE)*2625.5</f>
        <v>-2146.6417839339992</v>
      </c>
    </row>
    <row r="119" spans="1:8" x14ac:dyDescent="0.25">
      <c r="A119" s="1" t="s">
        <v>38</v>
      </c>
      <c r="B119">
        <f>VLOOKUP($A119,'CCSD(T)-CBS'!$A$2:$I$192,2,FALSE)</f>
        <v>-44.604127785040419</v>
      </c>
      <c r="C119">
        <f>VLOOKUP($A119,'MP2-KTZVPP'!$A$2:$T$192,11,FALSE)*2625.5</f>
        <v>-1199.4314211737346</v>
      </c>
      <c r="D119">
        <f>VLOOKUP($A119,'MP2-KTZVPP'!$A$2:$T$192,12,FALSE)*2625.5</f>
        <v>-3780.9853010967263</v>
      </c>
      <c r="E119">
        <f>VLOOKUP($A119,'MP2-KTZVPP'!$A$2:$T$192,13,FALSE)*2625.5</f>
        <v>-949.97953516921166</v>
      </c>
      <c r="F119">
        <f>VLOOKUP($A119,'MP2-KTZVPP'!$A$2:$T$192,14,FALSE)*2625.5</f>
        <v>-3240.6185260325724</v>
      </c>
      <c r="G119">
        <f>VLOOKUP($A119,'MP2-KTZVPP'!$A$2:$T$192,15,FALSE)*2625.5</f>
        <v>-226.08303430006043</v>
      </c>
      <c r="H119">
        <f>VLOOKUP($A119,'MP2-KTZVPP'!$A$2:$T$192,16,FALSE)*2625.5</f>
        <v>-512.6575883422862</v>
      </c>
    </row>
    <row r="120" spans="1:8" x14ac:dyDescent="0.25">
      <c r="A120" s="1" t="s">
        <v>39</v>
      </c>
      <c r="B120">
        <f>VLOOKUP($A120,'CCSD(T)-CBS'!$A$2:$I$192,2,FALSE)</f>
        <v>-42.401684755923043</v>
      </c>
      <c r="C120">
        <f>VLOOKUP($A120,'MP2-KTZVPP'!$A$2:$T$192,11,FALSE)*2625.5</f>
        <v>-1197.8581153458681</v>
      </c>
      <c r="D120">
        <f>VLOOKUP($A120,'MP2-KTZVPP'!$A$2:$T$192,12,FALSE)*2625.5</f>
        <v>-3779.556083199177</v>
      </c>
      <c r="E120">
        <f>VLOOKUP($A120,'MP2-KTZVPP'!$A$2:$T$192,13,FALSE)*2625.5</f>
        <v>-949.82310670997401</v>
      </c>
      <c r="F120">
        <f>VLOOKUP($A120,'MP2-KTZVPP'!$A$2:$T$192,14,FALSE)*2625.5</f>
        <v>-3240.6254475064484</v>
      </c>
      <c r="G120">
        <f>VLOOKUP($A120,'MP2-KTZVPP'!$A$2:$T$192,15,FALSE)*2625.5</f>
        <v>-226.08303429877446</v>
      </c>
      <c r="H120">
        <f>VLOOKUP($A120,'MP2-KTZVPP'!$A$2:$T$192,16,FALSE)*2625.5</f>
        <v>-512.65758834070039</v>
      </c>
    </row>
    <row r="121" spans="1:8" x14ac:dyDescent="0.25">
      <c r="A121" s="1" t="s">
        <v>40</v>
      </c>
      <c r="B121">
        <f>VLOOKUP($A121,'CCSD(T)-CBS'!$A$2:$I$192,2,FALSE)</f>
        <v>-42.828558222171523</v>
      </c>
      <c r="C121">
        <f>VLOOKUP($A121,'MP2-KTZVPP'!$A$2:$T$192,11,FALSE)*2625.5</f>
        <v>-1198.0569762700557</v>
      </c>
      <c r="D121">
        <f>VLOOKUP($A121,'MP2-KTZVPP'!$A$2:$T$192,12,FALSE)*2625.5</f>
        <v>-3779.6641228427552</v>
      </c>
      <c r="E121">
        <f>VLOOKUP($A121,'MP2-KTZVPP'!$A$2:$T$192,13,FALSE)*2625.5</f>
        <v>-949.88986179611743</v>
      </c>
      <c r="F121">
        <f>VLOOKUP($A121,'MP2-KTZVPP'!$A$2:$T$192,14,FALSE)*2625.5</f>
        <v>-3240.7423050330544</v>
      </c>
      <c r="G121">
        <f>VLOOKUP($A121,'MP2-KTZVPP'!$A$2:$T$192,15,FALSE)*2625.5</f>
        <v>-226.08303429906039</v>
      </c>
      <c r="H121">
        <f>VLOOKUP($A121,'MP2-KTZVPP'!$A$2:$T$192,16,FALSE)*2625.5</f>
        <v>-512.65758834091832</v>
      </c>
    </row>
    <row r="122" spans="1:8" x14ac:dyDescent="0.25">
      <c r="A122" s="1" t="s">
        <v>120</v>
      </c>
      <c r="B122">
        <f>VLOOKUP($A122,'CCSD(T)-CBS'!$A$2:$I$192,2,FALSE)</f>
        <v>-38.309520087934629</v>
      </c>
      <c r="C122">
        <f>VLOOKUP($A122,'MP2-KTZVPP'!$A$2:$T$192,11,FALSE)*2625.5</f>
        <v>-1101.8017199492569</v>
      </c>
      <c r="D122">
        <f>VLOOKUP($A122,'MP2-KTZVPP'!$A$2:$T$192,12,FALSE)*2625.5</f>
        <v>-3656.0125323208986</v>
      </c>
      <c r="E122">
        <f>VLOOKUP($A122,'MP2-KTZVPP'!$A$2:$T$192,13,FALSE)*2625.5</f>
        <v>-950.00735544966562</v>
      </c>
      <c r="F122">
        <f>VLOOKUP($A122,'MP2-KTZVPP'!$A$2:$T$192,14,FALSE)*2625.5</f>
        <v>-3240.6982718096788</v>
      </c>
      <c r="G122">
        <f>VLOOKUP($A122,'MP2-KTZVPP'!$A$2:$T$192,15,FALSE)*2625.5</f>
        <v>-130.48524579730142</v>
      </c>
      <c r="H122">
        <f>VLOOKUP($A122,'MP2-KTZVPP'!$A$2:$T$192,16,FALSE)*2625.5</f>
        <v>-389.01180559162356</v>
      </c>
    </row>
    <row r="123" spans="1:8" x14ac:dyDescent="0.25">
      <c r="A123" s="1" t="s">
        <v>121</v>
      </c>
      <c r="B123">
        <f>VLOOKUP($A123,'CCSD(T)-CBS'!$A$2:$I$192,2,FALSE)</f>
        <v>-37.296694927848876</v>
      </c>
      <c r="C123">
        <f>VLOOKUP($A123,'MP2-KTZVPP'!$A$2:$T$192,11,FALSE)*2625.5</f>
        <v>-1100.8660676515769</v>
      </c>
      <c r="D123">
        <f>VLOOKUP($A123,'MP2-KTZVPP'!$A$2:$T$192,12,FALSE)*2625.5</f>
        <v>-3655.2665862319705</v>
      </c>
      <c r="E123">
        <f>VLOOKUP($A123,'MP2-KTZVPP'!$A$2:$T$192,13,FALSE)*2625.5</f>
        <v>-949.76747733499838</v>
      </c>
      <c r="F123">
        <f>VLOOKUP($A123,'MP2-KTZVPP'!$A$2:$T$192,14,FALSE)*2625.5</f>
        <v>-3240.7852665663713</v>
      </c>
      <c r="G123">
        <f>VLOOKUP($A123,'MP2-KTZVPP'!$A$2:$T$192,15,FALSE)*2625.5</f>
        <v>-130.48524579724784</v>
      </c>
      <c r="H123">
        <f>VLOOKUP($A123,'MP2-KTZVPP'!$A$2:$T$192,16,FALSE)*2625.5</f>
        <v>-389.0118055914424</v>
      </c>
    </row>
    <row r="124" spans="1:8" x14ac:dyDescent="0.25">
      <c r="A124" s="1" t="s">
        <v>122</v>
      </c>
      <c r="B124">
        <f>VLOOKUP($A124,'CCSD(T)-CBS'!$A$2:$I$192,2,FALSE)</f>
        <v>-37.236052332851386</v>
      </c>
      <c r="C124">
        <f>VLOOKUP($A124,'MP2-KTZVPP'!$A$2:$T$192,11,FALSE)*2625.5</f>
        <v>-1100.8764860302974</v>
      </c>
      <c r="D124">
        <f>VLOOKUP($A124,'MP2-KTZVPP'!$A$2:$T$192,12,FALSE)*2625.5</f>
        <v>-3655.133786521601</v>
      </c>
      <c r="E124">
        <f>VLOOKUP($A124,'MP2-KTZVPP'!$A$2:$T$192,13,FALSE)*2625.5</f>
        <v>-949.94690323441671</v>
      </c>
      <c r="F124">
        <f>VLOOKUP($A124,'MP2-KTZVPP'!$A$2:$T$192,14,FALSE)*2625.5</f>
        <v>-3240.8204500566476</v>
      </c>
      <c r="G124">
        <f>VLOOKUP($A124,'MP2-KTZVPP'!$A$2:$T$192,15,FALSE)*2625.5</f>
        <v>-130.48524579722948</v>
      </c>
      <c r="H124">
        <f>VLOOKUP($A124,'MP2-KTZVPP'!$A$2:$T$192,16,FALSE)*2625.5</f>
        <v>-389.01180559142142</v>
      </c>
    </row>
    <row r="125" spans="1:8" x14ac:dyDescent="0.25">
      <c r="A125" s="1" t="s">
        <v>123</v>
      </c>
      <c r="B125">
        <f>VLOOKUP($A125,'CCSD(T)-CBS'!$A$2:$I$192,2,FALSE)</f>
        <v>481.41110770848582</v>
      </c>
      <c r="C125">
        <f>VLOOKUP($A125,'MP2-KTZVPP'!$A$2:$T$192,11,FALSE)*2625.5</f>
        <v>-1588.3209924843304</v>
      </c>
      <c r="D125">
        <f>VLOOKUP($A125,'MP2-KTZVPP'!$A$2:$T$192,12,FALSE)*2625.5</f>
        <v>-4954.1008115374871</v>
      </c>
      <c r="E125">
        <f>VLOOKUP($A125,'MP2-KTZVPP'!$A$2:$T$192,13,FALSE)*2625.5</f>
        <v>-949.56790799572798</v>
      </c>
      <c r="F125">
        <f>VLOOKUP($A125,'MP2-KTZVPP'!$A$2:$T$192,14,FALSE)*2625.5</f>
        <v>-3240.0197352242349</v>
      </c>
      <c r="G125">
        <f>VLOOKUP($A125,'MP2-KTZVPP'!$A$2:$T$192,15,FALSE)*2625.5</f>
        <v>-616.80946922350972</v>
      </c>
      <c r="H125">
        <f>VLOOKUP($A125,'MP2-KTZVPP'!$A$2:$T$192,16,FALSE)*2625.5</f>
        <v>-1690.4001828251492</v>
      </c>
    </row>
    <row r="126" spans="1:8" x14ac:dyDescent="0.25">
      <c r="A126" s="1" t="s">
        <v>124</v>
      </c>
      <c r="B126">
        <f>VLOOKUP($A126,'CCSD(T)-CBS'!$A$2:$I$192,2,FALSE)</f>
        <v>-42.552179568165229</v>
      </c>
      <c r="C126">
        <f>VLOOKUP($A126,'MP2-KTZVPP'!$A$2:$T$192,11,FALSE)*2625.5</f>
        <v>-1589.0418150338041</v>
      </c>
      <c r="D126">
        <f>VLOOKUP($A126,'MP2-KTZVPP'!$A$2:$T$192,12,FALSE)*2625.5</f>
        <v>-4955.487337703692</v>
      </c>
      <c r="E126">
        <f>VLOOKUP($A126,'MP2-KTZVPP'!$A$2:$T$192,13,FALSE)*2625.5</f>
        <v>-949.43691581648886</v>
      </c>
      <c r="F126">
        <f>VLOOKUP($A126,'MP2-KTZVPP'!$A$2:$T$192,14,FALSE)*2625.5</f>
        <v>-3239.9162675396365</v>
      </c>
      <c r="G126">
        <f>VLOOKUP($A126,'MP2-KTZVPP'!$A$2:$T$192,15,FALSE)*2625.5</f>
        <v>-616.78189824504534</v>
      </c>
      <c r="H126">
        <f>VLOOKUP($A126,'MP2-KTZVPP'!$A$2:$T$192,16,FALSE)*2625.5</f>
        <v>-1690.5484484228821</v>
      </c>
    </row>
    <row r="127" spans="1:8" x14ac:dyDescent="0.25">
      <c r="A127" s="1" t="s">
        <v>125</v>
      </c>
      <c r="B127">
        <f>VLOOKUP($A127,'CCSD(T)-CBS'!$A$2:$I$192,2,FALSE)</f>
        <v>-40.115681858244898</v>
      </c>
      <c r="C127">
        <f>VLOOKUP($A127,'MP2-KTZVPP'!$A$2:$T$192,11,FALSE)*2625.5</f>
        <v>-1588.0707974240765</v>
      </c>
      <c r="D127">
        <f>VLOOKUP($A127,'MP2-KTZVPP'!$A$2:$T$192,12,FALSE)*2625.5</f>
        <v>-4953.5845018486434</v>
      </c>
      <c r="E127">
        <f>VLOOKUP($A127,'MP2-KTZVPP'!$A$2:$T$192,13,FALSE)*2625.5</f>
        <v>-949.53389689890003</v>
      </c>
      <c r="F127">
        <f>VLOOKUP($A127,'MP2-KTZVPP'!$A$2:$T$192,14,FALSE)*2625.5</f>
        <v>-3239.9546710113227</v>
      </c>
      <c r="G127">
        <f>VLOOKUP($A127,'MP2-KTZVPP'!$A$2:$T$192,15,FALSE)*2625.5</f>
        <v>-616.7348358509945</v>
      </c>
      <c r="H127">
        <f>VLOOKUP($A127,'MP2-KTZVPP'!$A$2:$T$192,16,FALSE)*2625.5</f>
        <v>-1690.2854862253077</v>
      </c>
    </row>
    <row r="128" spans="1:8" x14ac:dyDescent="0.25">
      <c r="A128" s="1" t="s">
        <v>126</v>
      </c>
      <c r="B128">
        <f>VLOOKUP($A128,'CCSD(T)-CBS'!$A$2:$I$192,2,FALSE)</f>
        <v>-38.503476776809748</v>
      </c>
      <c r="C128">
        <f>VLOOKUP($A128,'MP2-KTZVPP'!$A$2:$T$192,11,FALSE)*2625.5</f>
        <v>-1585.7394875343173</v>
      </c>
      <c r="D128">
        <f>VLOOKUP($A128,'MP2-KTZVPP'!$A$2:$T$192,12,FALSE)*2625.5</f>
        <v>-4955.3275613911355</v>
      </c>
      <c r="E128">
        <f>VLOOKUP($A128,'MP2-KTZVPP'!$A$2:$T$192,13,FALSE)*2625.5</f>
        <v>-949.53071945488239</v>
      </c>
      <c r="F128">
        <f>VLOOKUP($A128,'MP2-KTZVPP'!$A$2:$T$192,14,FALSE)*2625.5</f>
        <v>-3239.9528387019154</v>
      </c>
      <c r="G128">
        <f>VLOOKUP($A128,'MP2-KTZVPP'!$A$2:$T$192,15,FALSE)*2625.5</f>
        <v>-616.80381831881266</v>
      </c>
      <c r="H128">
        <f>VLOOKUP($A128,'MP2-KTZVPP'!$A$2:$T$192,16,FALSE)*2625.5</f>
        <v>-1691.2666680838629</v>
      </c>
    </row>
    <row r="129" spans="1:8" x14ac:dyDescent="0.25">
      <c r="A129" s="1" t="s">
        <v>127</v>
      </c>
      <c r="B129">
        <f>VLOOKUP($A129,'CCSD(T)-CBS'!$A$2:$I$192,2,FALSE)</f>
        <v>-41.400071390620269</v>
      </c>
      <c r="C129">
        <f>VLOOKUP($A129,'MP2-KTZVPP'!$A$2:$T$192,11,FALSE)*2625.5</f>
        <v>-1588.2258831201311</v>
      </c>
      <c r="D129">
        <f>VLOOKUP($A129,'MP2-KTZVPP'!$A$2:$T$192,12,FALSE)*2625.5</f>
        <v>-4954.9887654358536</v>
      </c>
      <c r="E129">
        <f>VLOOKUP($A129,'MP2-KTZVPP'!$A$2:$T$192,13,FALSE)*2625.5</f>
        <v>-949.68698429465064</v>
      </c>
      <c r="F129">
        <f>VLOOKUP($A129,'MP2-KTZVPP'!$A$2:$T$192,14,FALSE)*2625.5</f>
        <v>-3240.1344502447787</v>
      </c>
      <c r="G129">
        <f>VLOOKUP($A129,'MP2-KTZVPP'!$A$2:$T$192,15,FALSE)*2625.5</f>
        <v>-616.68771008737167</v>
      </c>
      <c r="H129">
        <f>VLOOKUP($A129,'MP2-KTZVPP'!$A$2:$T$192,16,FALSE)*2625.5</f>
        <v>-1690.4247082602553</v>
      </c>
    </row>
    <row r="130" spans="1:8" x14ac:dyDescent="0.25">
      <c r="A130" s="1" t="s">
        <v>128</v>
      </c>
      <c r="B130">
        <f>VLOOKUP($A130,'CCSD(T)-CBS'!$A$2:$I$192,2,FALSE)</f>
        <v>478.64554209250491</v>
      </c>
      <c r="C130">
        <f>VLOOKUP($A130,'MP2-KTZVPP'!$A$2:$T$192,11,FALSE)*2625.5</f>
        <v>-1589.0042153709387</v>
      </c>
      <c r="D130">
        <f>VLOOKUP($A130,'MP2-KTZVPP'!$A$2:$T$192,12,FALSE)*2625.5</f>
        <v>-4955.8113233691402</v>
      </c>
      <c r="E130">
        <f>VLOOKUP($A130,'MP2-KTZVPP'!$A$2:$T$192,13,FALSE)*2625.5</f>
        <v>-949.49844553775176</v>
      </c>
      <c r="F130">
        <f>VLOOKUP($A130,'MP2-KTZVPP'!$A$2:$T$192,14,FALSE)*2625.5</f>
        <v>-3239.9758931269407</v>
      </c>
      <c r="G130">
        <f>VLOOKUP($A130,'MP2-KTZVPP'!$A$2:$T$192,15,FALSE)*2625.5</f>
        <v>-616.70225291766519</v>
      </c>
      <c r="H130">
        <f>VLOOKUP($A130,'MP2-KTZVPP'!$A$2:$T$192,16,FALSE)*2625.5</f>
        <v>-1690.4809900031325</v>
      </c>
    </row>
    <row r="131" spans="1:8" x14ac:dyDescent="0.25">
      <c r="A131" s="1" t="s">
        <v>129</v>
      </c>
      <c r="B131">
        <f>VLOOKUP($A131,'CCSD(T)-CBS'!$A$2:$I$192,2,FALSE)</f>
        <v>-39.865913866596202</v>
      </c>
      <c r="C131">
        <f>VLOOKUP($A131,'MP2-KTZVPP'!$A$2:$T$192,11,FALSE)*2625.5</f>
        <v>-1720.7599041047686</v>
      </c>
      <c r="D131">
        <f>VLOOKUP($A131,'MP2-KTZVPP'!$A$2:$T$192,12,FALSE)*2625.5</f>
        <v>-5377.257602281582</v>
      </c>
      <c r="E131">
        <f>VLOOKUP($A131,'MP2-KTZVPP'!$A$2:$T$192,13,FALSE)*2625.5</f>
        <v>-949.31907151665905</v>
      </c>
      <c r="F131">
        <f>VLOOKUP($A131,'MP2-KTZVPP'!$A$2:$T$192,14,FALSE)*2625.5</f>
        <v>-3239.8843932106565</v>
      </c>
      <c r="G131">
        <f>VLOOKUP($A131,'MP2-KTZVPP'!$A$2:$T$192,15,FALSE)*2625.5</f>
        <v>-748.82272226028692</v>
      </c>
      <c r="H131">
        <f>VLOOKUP($A131,'MP2-KTZVPP'!$A$2:$T$192,16,FALSE)*2625.5</f>
        <v>-2112.6817575001796</v>
      </c>
    </row>
    <row r="132" spans="1:8" x14ac:dyDescent="0.25">
      <c r="A132" s="1" t="s">
        <v>130</v>
      </c>
      <c r="B132">
        <f>VLOOKUP($A132,'CCSD(T)-CBS'!$A$2:$I$192,2,FALSE)</f>
        <v>-36.541036468375296</v>
      </c>
      <c r="C132">
        <f>VLOOKUP($A132,'MP2-KTZVPP'!$A$2:$T$192,11,FALSE)*2625.5</f>
        <v>-1719.3295011537339</v>
      </c>
      <c r="D132">
        <f>VLOOKUP($A132,'MP2-KTZVPP'!$A$2:$T$192,12,FALSE)*2625.5</f>
        <v>-5375.4428185918259</v>
      </c>
      <c r="E132">
        <f>VLOOKUP($A132,'MP2-KTZVPP'!$A$2:$T$192,13,FALSE)*2625.5</f>
        <v>-949.9422008915999</v>
      </c>
      <c r="F132">
        <f>VLOOKUP($A132,'MP2-KTZVPP'!$A$2:$T$192,14,FALSE)*2625.5</f>
        <v>-3240.3656736072553</v>
      </c>
      <c r="G132">
        <f>VLOOKUP($A132,'MP2-KTZVPP'!$A$2:$T$192,15,FALSE)*2625.5</f>
        <v>-748.85676289546541</v>
      </c>
      <c r="H132">
        <f>VLOOKUP($A132,'MP2-KTZVPP'!$A$2:$T$192,16,FALSE)*2625.5</f>
        <v>-2112.797980394922</v>
      </c>
    </row>
    <row r="133" spans="1:8" x14ac:dyDescent="0.25">
      <c r="A133" s="1" t="s">
        <v>131</v>
      </c>
      <c r="B133">
        <f>VLOOKUP($A133,'CCSD(T)-CBS'!$A$2:$I$192,2,FALSE)</f>
        <v>-35.846774248553629</v>
      </c>
      <c r="C133">
        <f>VLOOKUP($A133,'MP2-KTZVPP'!$A$2:$T$192,11,FALSE)*2625.5</f>
        <v>-1718.6984609423257</v>
      </c>
      <c r="D133">
        <f>VLOOKUP($A133,'MP2-KTZVPP'!$A$2:$T$192,12,FALSE)*2625.5</f>
        <v>-5374.85361458633</v>
      </c>
      <c r="E133">
        <f>VLOOKUP($A133,'MP2-KTZVPP'!$A$2:$T$192,13,FALSE)*2625.5</f>
        <v>-949.49731061328418</v>
      </c>
      <c r="F133">
        <f>VLOOKUP($A133,'MP2-KTZVPP'!$A$2:$T$192,14,FALSE)*2625.5</f>
        <v>-3240.3114293508474</v>
      </c>
      <c r="G133">
        <f>VLOOKUP($A133,'MP2-KTZVPP'!$A$2:$T$192,15,FALSE)*2625.5</f>
        <v>-748.82794355508861</v>
      </c>
      <c r="H133">
        <f>VLOOKUP($A133,'MP2-KTZVPP'!$A$2:$T$192,16,FALSE)*2625.5</f>
        <v>-2112.6934892821478</v>
      </c>
    </row>
    <row r="134" spans="1:8" x14ac:dyDescent="0.25">
      <c r="A134" s="1" t="s">
        <v>132</v>
      </c>
      <c r="B134">
        <f>VLOOKUP($A134,'CCSD(T)-CBS'!$A$2:$I$192,2,FALSE)</f>
        <v>661.81976081923676</v>
      </c>
      <c r="C134">
        <f>VLOOKUP($A134,'MP2-KTZVPP'!$A$2:$T$192,11,FALSE)*2625.5</f>
        <v>-3349.2059372168878</v>
      </c>
      <c r="D134">
        <f>VLOOKUP($A134,'MP2-KTZVPP'!$A$2:$T$192,12,FALSE)*2625.5</f>
        <v>-9649.2530983898268</v>
      </c>
      <c r="E134">
        <f>VLOOKUP($A134,'MP2-KTZVPP'!$A$2:$T$192,13,FALSE)*2625.5</f>
        <v>-949.69300532850139</v>
      </c>
      <c r="F134">
        <f>VLOOKUP($A134,'MP2-KTZVPP'!$A$2:$T$192,14,FALSE)*2625.5</f>
        <v>-3239.8703065872296</v>
      </c>
      <c r="G134">
        <f>VLOOKUP($A134,'MP2-KTZVPP'!$A$2:$T$192,15,FALSE)*2625.5</f>
        <v>-2374.7779716556993</v>
      </c>
      <c r="H134">
        <f>VLOOKUP($A134,'MP2-KTZVPP'!$A$2:$T$192,16,FALSE)*2625.5</f>
        <v>-6379.5894965221351</v>
      </c>
    </row>
    <row r="135" spans="1:8" x14ac:dyDescent="0.25">
      <c r="A135" s="1" t="s">
        <v>133</v>
      </c>
      <c r="B135">
        <f>VLOOKUP($A135,'CCSD(T)-CBS'!$A$2:$I$192,2,FALSE)</f>
        <v>672.9139518209704</v>
      </c>
      <c r="C135">
        <f>VLOOKUP($A135,'MP2-KTZVPP'!$A$2:$T$192,11,FALSE)*2625.5</f>
        <v>-3343.5549265166765</v>
      </c>
      <c r="D135">
        <f>VLOOKUP($A135,'MP2-KTZVPP'!$A$2:$T$192,12,FALSE)*2625.5</f>
        <v>-9639.4642832616773</v>
      </c>
      <c r="E135">
        <f>VLOOKUP($A135,'MP2-KTZVPP'!$A$2:$T$192,13,FALSE)*2625.5</f>
        <v>-949.3569650356427</v>
      </c>
      <c r="F135">
        <f>VLOOKUP($A135,'MP2-KTZVPP'!$A$2:$T$192,14,FALSE)*2625.5</f>
        <v>-3239.5498309194936</v>
      </c>
      <c r="G135">
        <f>VLOOKUP($A135,'MP2-KTZVPP'!$A$2:$T$192,15,FALSE)*2625.5</f>
        <v>-2374.7113890230712</v>
      </c>
      <c r="H135">
        <f>VLOOKUP($A135,'MP2-KTZVPP'!$A$2:$T$192,16,FALSE)*2625.5</f>
        <v>-6378.6073775656632</v>
      </c>
    </row>
    <row r="136" spans="1:8" x14ac:dyDescent="0.25">
      <c r="A136" s="1" t="s">
        <v>134</v>
      </c>
      <c r="B136">
        <f>VLOOKUP($A136,'CCSD(T)-CBS'!$A$2:$I$192,2,FALSE)</f>
        <v>664.83959878848873</v>
      </c>
      <c r="C136">
        <f>VLOOKUP($A136,'MP2-KTZVPP'!$A$2:$T$192,11,FALSE)*2625.5</f>
        <v>-3347.7246609942117</v>
      </c>
      <c r="D136">
        <f>VLOOKUP($A136,'MP2-KTZVPP'!$A$2:$T$192,12,FALSE)*2625.5</f>
        <v>-9647.3290068505412</v>
      </c>
      <c r="E136">
        <f>VLOOKUP($A136,'MP2-KTZVPP'!$A$2:$T$192,13,FALSE)*2625.5</f>
        <v>-949.35942215509965</v>
      </c>
      <c r="F136">
        <f>VLOOKUP($A136,'MP2-KTZVPP'!$A$2:$T$192,14,FALSE)*2625.5</f>
        <v>-3239.5637338280203</v>
      </c>
      <c r="G136">
        <f>VLOOKUP($A136,'MP2-KTZVPP'!$A$2:$T$192,15,FALSE)*2625.5</f>
        <v>-2374.7530677543955</v>
      </c>
      <c r="H136">
        <f>VLOOKUP($A136,'MP2-KTZVPP'!$A$2:$T$192,16,FALSE)*2625.5</f>
        <v>-6379.5434470282062</v>
      </c>
    </row>
    <row r="137" spans="1:8" x14ac:dyDescent="0.25">
      <c r="A137" s="1" t="s">
        <v>135</v>
      </c>
      <c r="B137">
        <f>VLOOKUP($A137,'CCSD(T)-CBS'!$A$2:$I$192,2,FALSE)</f>
        <v>663.9999264867165</v>
      </c>
      <c r="C137">
        <f>VLOOKUP($A137,'MP2-KTZVPP'!$A$2:$T$192,11,FALSE)*2625.5</f>
        <v>-3348.0458308057378</v>
      </c>
      <c r="D137">
        <f>VLOOKUP($A137,'MP2-KTZVPP'!$A$2:$T$192,12,FALSE)*2625.5</f>
        <v>-9647.8194554545444</v>
      </c>
      <c r="E137">
        <f>VLOOKUP($A137,'MP2-KTZVPP'!$A$2:$T$192,13,FALSE)*2625.5</f>
        <v>-949.43634577576609</v>
      </c>
      <c r="F137">
        <f>VLOOKUP($A137,'MP2-KTZVPP'!$A$2:$T$192,14,FALSE)*2625.5</f>
        <v>-3239.7230964148384</v>
      </c>
      <c r="G137">
        <f>VLOOKUP($A137,'MP2-KTZVPP'!$A$2:$T$192,15,FALSE)*2625.5</f>
        <v>-2374.693875519818</v>
      </c>
      <c r="H137">
        <f>VLOOKUP($A137,'MP2-KTZVPP'!$A$2:$T$192,16,FALSE)*2625.5</f>
        <v>-6379.4017413066185</v>
      </c>
    </row>
    <row r="138" spans="1:8" x14ac:dyDescent="0.25">
      <c r="A138" s="1" t="s">
        <v>136</v>
      </c>
      <c r="B138">
        <f>VLOOKUP($A138,'CCSD(T)-CBS'!$A$2:$I$192,2,FALSE)</f>
        <v>671.19267696923453</v>
      </c>
      <c r="C138">
        <f>VLOOKUP($A138,'MP2-KTZVPP'!$A$2:$T$192,11,FALSE)*2625.5</f>
        <v>-3343.8021644396804</v>
      </c>
      <c r="D138">
        <f>VLOOKUP($A138,'MP2-KTZVPP'!$A$2:$T$192,12,FALSE)*2625.5</f>
        <v>-9640.4842617795202</v>
      </c>
      <c r="E138">
        <f>VLOOKUP($A138,'MP2-KTZVPP'!$A$2:$T$192,13,FALSE)*2625.5</f>
        <v>-949.12354244186349</v>
      </c>
      <c r="F138">
        <f>VLOOKUP($A138,'MP2-KTZVPP'!$A$2:$T$192,14,FALSE)*2625.5</f>
        <v>-3239.3329375809913</v>
      </c>
      <c r="G138">
        <f>VLOOKUP($A138,'MP2-KTZVPP'!$A$2:$T$192,15,FALSE)*2625.5</f>
        <v>-2374.6114279141443</v>
      </c>
      <c r="H138">
        <f>VLOOKUP($A138,'MP2-KTZVPP'!$A$2:$T$192,16,FALSE)*2625.5</f>
        <v>-6378.5080142486295</v>
      </c>
    </row>
    <row r="139" spans="1:8" x14ac:dyDescent="0.25">
      <c r="A139" s="1" t="s">
        <v>137</v>
      </c>
      <c r="B139">
        <f>VLOOKUP($A139,'CCSD(T)-CBS'!$A$2:$I$192,2,FALSE)</f>
        <v>671.52336150001793</v>
      </c>
      <c r="C139">
        <f>VLOOKUP($A139,'MP2-KTZVPP'!$A$2:$T$192,11,FALSE)*2625.5</f>
        <v>-3344.0453287019973</v>
      </c>
      <c r="D139">
        <f>VLOOKUP($A139,'MP2-KTZVPP'!$A$2:$T$192,12,FALSE)*2625.5</f>
        <v>-9640.5681069899038</v>
      </c>
      <c r="E139">
        <f>VLOOKUP($A139,'MP2-KTZVPP'!$A$2:$T$192,13,FALSE)*2625.5</f>
        <v>-949.500401943979</v>
      </c>
      <c r="F139">
        <f>VLOOKUP($A139,'MP2-KTZVPP'!$A$2:$T$192,14,FALSE)*2625.5</f>
        <v>-3239.7465532380666</v>
      </c>
      <c r="G139">
        <f>VLOOKUP($A139,'MP2-KTZVPP'!$A$2:$T$192,15,FALSE)*2625.5</f>
        <v>-2374.7304617836421</v>
      </c>
      <c r="H139">
        <f>VLOOKUP($A139,'MP2-KTZVPP'!$A$2:$T$192,16,FALSE)*2625.5</f>
        <v>-6378.597705862474</v>
      </c>
    </row>
    <row r="140" spans="1:8" x14ac:dyDescent="0.25">
      <c r="A140" s="1" t="s">
        <v>138</v>
      </c>
      <c r="B140">
        <f>VLOOKUP($A140,'CCSD(T)-CBS'!$A$2:$I$192,2,FALSE)</f>
        <v>504.20466758157181</v>
      </c>
      <c r="C140">
        <f>VLOOKUP($A140,'MP2-KTZVPP'!$A$2:$T$192,11,FALSE)*2625.5</f>
        <v>-2154.4597105188077</v>
      </c>
      <c r="D140">
        <f>VLOOKUP($A140,'MP2-KTZVPP'!$A$2:$T$192,12,FALSE)*2625.5</f>
        <v>-6506.9408076106665</v>
      </c>
      <c r="E140">
        <f>VLOOKUP($A140,'MP2-KTZVPP'!$A$2:$T$192,13,FALSE)*2625.5</f>
        <v>-949.22293233307721</v>
      </c>
      <c r="F140">
        <f>VLOOKUP($A140,'MP2-KTZVPP'!$A$2:$T$192,14,FALSE)*2625.5</f>
        <v>-3239.4865377077017</v>
      </c>
      <c r="G140">
        <f>VLOOKUP($A140,'MP2-KTZVPP'!$A$2:$T$192,15,FALSE)*2625.5</f>
        <v>-1188.4661601166231</v>
      </c>
      <c r="H140">
        <f>VLOOKUP($A140,'MP2-KTZVPP'!$A$2:$T$192,16,FALSE)*2625.5</f>
        <v>-3247.1212007142949</v>
      </c>
    </row>
    <row r="141" spans="1:8" x14ac:dyDescent="0.25">
      <c r="A141" s="1" t="s">
        <v>139</v>
      </c>
      <c r="B141">
        <f>VLOOKUP($A141,'CCSD(T)-CBS'!$A$2:$I$192,2,FALSE)</f>
        <v>506.67779435913053</v>
      </c>
      <c r="C141">
        <f>VLOOKUP($A141,'MP2-KTZVPP'!$A$2:$T$192,11,FALSE)*2625.5</f>
        <v>-2153.3078145682043</v>
      </c>
      <c r="D141">
        <f>VLOOKUP($A141,'MP2-KTZVPP'!$A$2:$T$192,12,FALSE)*2625.5</f>
        <v>-6505.2542175344206</v>
      </c>
      <c r="E141">
        <f>VLOOKUP($A141,'MP2-KTZVPP'!$A$2:$T$192,13,FALSE)*2625.5</f>
        <v>-949.49535508824817</v>
      </c>
      <c r="F141">
        <f>VLOOKUP($A141,'MP2-KTZVPP'!$A$2:$T$192,14,FALSE)*2625.5</f>
        <v>-3239.6747431229264</v>
      </c>
      <c r="G141">
        <f>VLOOKUP($A141,'MP2-KTZVPP'!$A$2:$T$192,15,FALSE)*2625.5</f>
        <v>-1188.4790302657275</v>
      </c>
      <c r="H141">
        <f>VLOOKUP($A141,'MP2-KTZVPP'!$A$2:$T$192,16,FALSE)*2625.5</f>
        <v>-3247.1779577276106</v>
      </c>
    </row>
    <row r="142" spans="1:8" x14ac:dyDescent="0.25">
      <c r="A142" s="1" t="s">
        <v>140</v>
      </c>
      <c r="B142">
        <f>VLOOKUP($A142,'CCSD(T)-CBS'!$A$2:$I$192,2,FALSE)</f>
        <v>-30.884777220358046</v>
      </c>
      <c r="C142">
        <f>VLOOKUP($A142,'MP2-KTZVPP'!$A$2:$T$192,11,FALSE)*2625.5</f>
        <v>-2153.1139404476125</v>
      </c>
      <c r="D142">
        <f>VLOOKUP($A142,'MP2-KTZVPP'!$A$2:$T$192,12,FALSE)*2625.5</f>
        <v>-6505.3201327033612</v>
      </c>
      <c r="E142">
        <f>VLOOKUP($A142,'MP2-KTZVPP'!$A$2:$T$192,13,FALSE)*2625.5</f>
        <v>-949.33321397965813</v>
      </c>
      <c r="F142">
        <f>VLOOKUP($A142,'MP2-KTZVPP'!$A$2:$T$192,14,FALSE)*2625.5</f>
        <v>-3239.6563815559575</v>
      </c>
      <c r="G142">
        <f>VLOOKUP($A142,'MP2-KTZVPP'!$A$2:$T$192,15,FALSE)*2625.5</f>
        <v>-1188.4891726892199</v>
      </c>
      <c r="H142">
        <f>VLOOKUP($A142,'MP2-KTZVPP'!$A$2:$T$192,16,FALSE)*2625.5</f>
        <v>-3247.2013612434744</v>
      </c>
    </row>
    <row r="143" spans="1:8" x14ac:dyDescent="0.25">
      <c r="A143" s="1" t="s">
        <v>141</v>
      </c>
      <c r="B143">
        <f>VLOOKUP($A143,'CCSD(T)-CBS'!$A$2:$I$192,2,FALSE)</f>
        <v>-38.260100684247845</v>
      </c>
      <c r="C143">
        <f>VLOOKUP($A143,'MP2-KTZVPP'!$A$2:$T$192,11,FALSE)*2625.5</f>
        <v>-2367.1666683750509</v>
      </c>
      <c r="D143">
        <f>VLOOKUP($A143,'MP2-KTZVPP'!$A$2:$T$192,12,FALSE)*2625.5</f>
        <v>-7191.522097043483</v>
      </c>
      <c r="E143">
        <f>VLOOKUP($A143,'MP2-KTZVPP'!$A$2:$T$192,13,FALSE)*2625.5</f>
        <v>-949.29403668330599</v>
      </c>
      <c r="F143">
        <f>VLOOKUP($A143,'MP2-KTZVPP'!$A$2:$T$192,14,FALSE)*2625.5</f>
        <v>-3239.8771203480783</v>
      </c>
      <c r="G143">
        <f>VLOOKUP($A143,'MP2-KTZVPP'!$A$2:$T$192,15,FALSE)*2625.5</f>
        <v>-1396.1899826911465</v>
      </c>
      <c r="H143">
        <f>VLOOKUP($A143,'MP2-KTZVPP'!$A$2:$T$192,16,FALSE)*2625.5</f>
        <v>-3928.6840295133807</v>
      </c>
    </row>
    <row r="144" spans="1:8" x14ac:dyDescent="0.25">
      <c r="A144" s="1" t="s">
        <v>142</v>
      </c>
      <c r="B144">
        <f>VLOOKUP($A144,'CCSD(T)-CBS'!$A$2:$I$192,2,FALSE)</f>
        <v>694.22799043533905</v>
      </c>
      <c r="C144">
        <f>VLOOKUP($A144,'MP2-KTZVPP'!$A$2:$T$192,11,FALSE)*2625.5</f>
        <v>-2365.6670404184206</v>
      </c>
      <c r="D144">
        <f>VLOOKUP($A144,'MP2-KTZVPP'!$A$2:$T$192,12,FALSE)*2625.5</f>
        <v>-7189.6554320903506</v>
      </c>
      <c r="E144">
        <f>VLOOKUP($A144,'MP2-KTZVPP'!$A$2:$T$192,13,FALSE)*2625.5</f>
        <v>-949.90478848587145</v>
      </c>
      <c r="F144">
        <f>VLOOKUP($A144,'MP2-KTZVPP'!$A$2:$T$192,14,FALSE)*2625.5</f>
        <v>-3240.3157637626468</v>
      </c>
      <c r="G144">
        <f>VLOOKUP($A144,'MP2-KTZVPP'!$A$2:$T$192,15,FALSE)*2625.5</f>
        <v>-1396.2051221784448</v>
      </c>
      <c r="H144">
        <f>VLOOKUP($A144,'MP2-KTZVPP'!$A$2:$T$192,16,FALSE)*2625.5</f>
        <v>-3928.7370571293141</v>
      </c>
    </row>
    <row r="145" spans="1:8" x14ac:dyDescent="0.25">
      <c r="A145" s="1" t="s">
        <v>143</v>
      </c>
      <c r="B145">
        <f>VLOOKUP($A145,'CCSD(T)-CBS'!$A$2:$I$192,2,FALSE)</f>
        <v>-37.787379426270491</v>
      </c>
      <c r="C145">
        <f>VLOOKUP($A145,'MP2-KTZVPP'!$A$2:$T$192,11,FALSE)*2625.5</f>
        <v>-1889.3540032321646</v>
      </c>
      <c r="D145">
        <f>VLOOKUP($A145,'MP2-KTZVPP'!$A$2:$T$192,12,FALSE)*2625.5</f>
        <v>-5644.162994665423</v>
      </c>
      <c r="E145">
        <f>VLOOKUP($A145,'MP2-KTZVPP'!$A$2:$T$192,13,FALSE)*2625.5</f>
        <v>-1092.0859718072954</v>
      </c>
      <c r="F145">
        <f>VLOOKUP($A145,'MP2-KTZVPP'!$A$2:$T$192,14,FALSE)*2625.5</f>
        <v>-3474.6108065529297</v>
      </c>
      <c r="G145">
        <f>VLOOKUP($A145,'MP2-KTZVPP'!$A$2:$T$192,15,FALSE)*2625.5</f>
        <v>-780.08593790514487</v>
      </c>
      <c r="H145">
        <f>VLOOKUP($A145,'MP2-KTZVPP'!$A$2:$T$192,16,FALSE)*2625.5</f>
        <v>-2148.1471938114</v>
      </c>
    </row>
    <row r="146" spans="1:8" x14ac:dyDescent="0.25">
      <c r="A146" s="1" t="s">
        <v>144</v>
      </c>
      <c r="B146">
        <f>VLOOKUP($A146,'CCSD(T)-CBS'!$A$2:$I$192,2,FALSE)</f>
        <v>-36.334557374569158</v>
      </c>
      <c r="C146">
        <f>VLOOKUP($A146,'MP2-KTZVPP'!$A$2:$T$192,11,FALSE)*2625.5</f>
        <v>-1888.56782679253</v>
      </c>
      <c r="D146">
        <f>VLOOKUP($A146,'MP2-KTZVPP'!$A$2:$T$192,12,FALSE)*2625.5</f>
        <v>-5643.2635030612873</v>
      </c>
      <c r="E146">
        <f>VLOOKUP($A146,'MP2-KTZVPP'!$A$2:$T$192,13,FALSE)*2625.5</f>
        <v>-1092.0086624926948</v>
      </c>
      <c r="F146">
        <f>VLOOKUP($A146,'MP2-KTZVPP'!$A$2:$T$192,14,FALSE)*2625.5</f>
        <v>-3474.3556472075156</v>
      </c>
      <c r="G146">
        <f>VLOOKUP($A146,'MP2-KTZVPP'!$A$2:$T$192,15,FALSE)*2625.5</f>
        <v>-780.09100014931994</v>
      </c>
      <c r="H146">
        <f>VLOOKUP($A146,'MP2-KTZVPP'!$A$2:$T$192,16,FALSE)*2625.5</f>
        <v>-2148.1649261712055</v>
      </c>
    </row>
    <row r="147" spans="1:8" x14ac:dyDescent="0.25">
      <c r="A147" s="1" t="s">
        <v>41</v>
      </c>
      <c r="B147">
        <f>VLOOKUP($A147,'CCSD(T)-CBS'!$A$2:$I$192,2,FALSE)</f>
        <v>-47.948708858142709</v>
      </c>
      <c r="C147">
        <f>VLOOKUP($A147,'MP2-KTZVPP'!$A$2:$T$192,11,FALSE)*2625.5</f>
        <v>-1343.0339398892786</v>
      </c>
      <c r="D147">
        <f>VLOOKUP($A147,'MP2-KTZVPP'!$A$2:$T$192,12,FALSE)*2625.5</f>
        <v>-4023.3167239606641</v>
      </c>
      <c r="E147">
        <f>VLOOKUP($A147,'MP2-KTZVPP'!$A$2:$T$192,13,FALSE)*2625.5</f>
        <v>-1093.4957785122324</v>
      </c>
      <c r="F147">
        <f>VLOOKUP($A147,'MP2-KTZVPP'!$A$2:$T$192,14,FALSE)*2625.5</f>
        <v>-3482.8992241330398</v>
      </c>
      <c r="G147">
        <f>VLOOKUP($A147,'MP2-KTZVPP'!$A$2:$T$192,15,FALSE)*2625.5</f>
        <v>-226.08303429965454</v>
      </c>
      <c r="H147">
        <f>VLOOKUP($A147,'MP2-KTZVPP'!$A$2:$T$192,16,FALSE)*2625.5</f>
        <v>-512.65758834160624</v>
      </c>
    </row>
    <row r="148" spans="1:8" x14ac:dyDescent="0.25">
      <c r="A148" s="1" t="s">
        <v>42</v>
      </c>
      <c r="B148">
        <f>VLOOKUP($A148,'CCSD(T)-CBS'!$A$2:$I$192,2,FALSE)</f>
        <v>-34.318607056337214</v>
      </c>
      <c r="C148">
        <f>VLOOKUP($A148,'MP2-KTZVPP'!$A$2:$T$192,11,FALSE)*2625.5</f>
        <v>-1338.2324829075433</v>
      </c>
      <c r="D148">
        <f>VLOOKUP($A148,'MP2-KTZVPP'!$A$2:$T$192,12,FALSE)*2625.5</f>
        <v>-4016.7860108782934</v>
      </c>
      <c r="E148">
        <f>VLOOKUP($A148,'MP2-KTZVPP'!$A$2:$T$192,13,FALSE)*2625.5</f>
        <v>-1094.2300035776827</v>
      </c>
      <c r="F148">
        <f>VLOOKUP($A148,'MP2-KTZVPP'!$A$2:$T$192,14,FALSE)*2625.5</f>
        <v>-3484.469727066315</v>
      </c>
      <c r="G148">
        <f>VLOOKUP($A148,'MP2-KTZVPP'!$A$2:$T$192,15,FALSE)*2625.5</f>
        <v>-226.08303429905146</v>
      </c>
      <c r="H148">
        <f>VLOOKUP($A148,'MP2-KTZVPP'!$A$2:$T$192,16,FALSE)*2625.5</f>
        <v>-512.65758834090786</v>
      </c>
    </row>
    <row r="149" spans="1:8" x14ac:dyDescent="0.25">
      <c r="A149" s="1" t="s">
        <v>43</v>
      </c>
      <c r="B149">
        <f>VLOOKUP($A149,'CCSD(T)-CBS'!$A$2:$I$192,2,FALSE)</f>
        <v>-39.089922356795114</v>
      </c>
      <c r="C149">
        <f>VLOOKUP($A149,'MP2-KTZVPP'!$A$2:$T$192,11,FALSE)*2625.5</f>
        <v>-1340.2900820248824</v>
      </c>
      <c r="D149">
        <f>VLOOKUP($A149,'MP2-KTZVPP'!$A$2:$T$192,12,FALSE)*2625.5</f>
        <v>-4019.1230304726132</v>
      </c>
      <c r="E149">
        <f>VLOOKUP($A149,'MP2-KTZVPP'!$A$2:$T$192,13,FALSE)*2625.5</f>
        <v>-1093.8371928829704</v>
      </c>
      <c r="F149">
        <f>VLOOKUP($A149,'MP2-KTZVPP'!$A$2:$T$192,14,FALSE)*2625.5</f>
        <v>-3483.9183199533695</v>
      </c>
      <c r="G149">
        <f>VLOOKUP($A149,'MP2-KTZVPP'!$A$2:$T$192,15,FALSE)*2625.5</f>
        <v>-226.08303429906169</v>
      </c>
      <c r="H149">
        <f>VLOOKUP($A149,'MP2-KTZVPP'!$A$2:$T$192,16,FALSE)*2625.5</f>
        <v>-512.65758834092105</v>
      </c>
    </row>
    <row r="150" spans="1:8" x14ac:dyDescent="0.25">
      <c r="A150" s="1" t="s">
        <v>44</v>
      </c>
      <c r="B150">
        <f>VLOOKUP($A150,'CCSD(T)-CBS'!$A$2:$I$192,2,FALSE)</f>
        <v>-47.803365372635426</v>
      </c>
      <c r="C150">
        <f>VLOOKUP($A150,'MP2-KTZVPP'!$A$2:$T$192,11,FALSE)*2625.5</f>
        <v>-1343.5407863648718</v>
      </c>
      <c r="D150">
        <f>VLOOKUP($A150,'MP2-KTZVPP'!$A$2:$T$192,12,FALSE)*2625.5</f>
        <v>-4024.1444681619855</v>
      </c>
      <c r="E150">
        <f>VLOOKUP($A150,'MP2-KTZVPP'!$A$2:$T$192,13,FALSE)*2625.5</f>
        <v>-1093.688465994295</v>
      </c>
      <c r="F150">
        <f>VLOOKUP($A150,'MP2-KTZVPP'!$A$2:$T$192,14,FALSE)*2625.5</f>
        <v>-3483.2655539581342</v>
      </c>
      <c r="G150">
        <f>VLOOKUP($A150,'MP2-KTZVPP'!$A$2:$T$192,15,FALSE)*2625.5</f>
        <v>-226.08303429905146</v>
      </c>
      <c r="H150">
        <f>VLOOKUP($A150,'MP2-KTZVPP'!$A$2:$T$192,16,FALSE)*2625.5</f>
        <v>-512.65758834090786</v>
      </c>
    </row>
    <row r="151" spans="1:8" x14ac:dyDescent="0.25">
      <c r="A151" s="1" t="s">
        <v>145</v>
      </c>
      <c r="B151">
        <f>VLOOKUP($A151,'CCSD(T)-CBS'!$A$2:$I$192,2,FALSE)</f>
        <v>-40.93668120166285</v>
      </c>
      <c r="C151">
        <f>VLOOKUP($A151,'MP2-KTZVPP'!$A$2:$T$192,11,FALSE)*2625.5</f>
        <v>-1244.333484469176</v>
      </c>
      <c r="D151">
        <f>VLOOKUP($A151,'MP2-KTZVPP'!$A$2:$T$192,12,FALSE)*2625.5</f>
        <v>-3897.0644547531315</v>
      </c>
      <c r="E151">
        <f>VLOOKUP($A151,'MP2-KTZVPP'!$A$2:$T$192,13,FALSE)*2625.5</f>
        <v>-1093.3496595411664</v>
      </c>
      <c r="F151">
        <f>VLOOKUP($A151,'MP2-KTZVPP'!$A$2:$T$192,14,FALSE)*2625.5</f>
        <v>-3482.6248986013147</v>
      </c>
      <c r="G151">
        <f>VLOOKUP($A151,'MP2-KTZVPP'!$A$2:$T$192,15,FALSE)*2625.5</f>
        <v>-130.48524579726021</v>
      </c>
      <c r="H151">
        <f>VLOOKUP($A151,'MP2-KTZVPP'!$A$2:$T$192,16,FALSE)*2625.5</f>
        <v>-389.01180559154477</v>
      </c>
    </row>
    <row r="152" spans="1:8" x14ac:dyDescent="0.25">
      <c r="A152" s="1" t="s">
        <v>146</v>
      </c>
      <c r="B152">
        <f>VLOOKUP($A152,'CCSD(T)-CBS'!$A$2:$I$192,2,FALSE)</f>
        <v>-30.02732800225715</v>
      </c>
      <c r="C152">
        <f>VLOOKUP($A152,'MP2-KTZVPP'!$A$2:$T$192,11,FALSE)*2625.5</f>
        <v>-1241.925351635987</v>
      </c>
      <c r="D152">
        <f>VLOOKUP($A152,'MP2-KTZVPP'!$A$2:$T$192,12,FALSE)*2625.5</f>
        <v>-3893.0999542324712</v>
      </c>
      <c r="E152">
        <f>VLOOKUP($A152,'MP2-KTZVPP'!$A$2:$T$192,13,FALSE)*2625.5</f>
        <v>-1094.4417513275257</v>
      </c>
      <c r="F152">
        <f>VLOOKUP($A152,'MP2-KTZVPP'!$A$2:$T$192,14,FALSE)*2625.5</f>
        <v>-3484.9809812067256</v>
      </c>
      <c r="G152">
        <f>VLOOKUP($A152,'MP2-KTZVPP'!$A$2:$T$192,15,FALSE)*2625.5</f>
        <v>-130.48524579732714</v>
      </c>
      <c r="H152">
        <f>VLOOKUP($A152,'MP2-KTZVPP'!$A$2:$T$192,16,FALSE)*2625.5</f>
        <v>-389.01180559169183</v>
      </c>
    </row>
    <row r="153" spans="1:8" x14ac:dyDescent="0.25">
      <c r="A153" s="1" t="s">
        <v>147</v>
      </c>
      <c r="B153">
        <f>VLOOKUP($A153,'CCSD(T)-CBS'!$A$2:$I$192,2,FALSE)</f>
        <v>-34.211679119890846</v>
      </c>
      <c r="C153">
        <f>VLOOKUP($A153,'MP2-KTZVPP'!$A$2:$T$192,11,FALSE)*2625.5</f>
        <v>-1243.5672734613674</v>
      </c>
      <c r="D153">
        <f>VLOOKUP($A153,'MP2-KTZVPP'!$A$2:$T$192,12,FALSE)*2625.5</f>
        <v>-3895.0258927007617</v>
      </c>
      <c r="E153">
        <f>VLOOKUP($A153,'MP2-KTZVPP'!$A$2:$T$192,13,FALSE)*2625.5</f>
        <v>-1093.9983901005155</v>
      </c>
      <c r="F153">
        <f>VLOOKUP($A153,'MP2-KTZVPP'!$A$2:$T$192,14,FALSE)*2625.5</f>
        <v>-3484.291734876389</v>
      </c>
      <c r="G153">
        <f>VLOOKUP($A153,'MP2-KTZVPP'!$A$2:$T$192,15,FALSE)*2625.5</f>
        <v>-130.48524579724864</v>
      </c>
      <c r="H153">
        <f>VLOOKUP($A153,'MP2-KTZVPP'!$A$2:$T$192,16,FALSE)*2625.5</f>
        <v>-389.01180559155</v>
      </c>
    </row>
    <row r="154" spans="1:8" x14ac:dyDescent="0.25">
      <c r="A154" s="1" t="s">
        <v>148</v>
      </c>
      <c r="B154">
        <f>VLOOKUP($A154,'CCSD(T)-CBS'!$A$2:$I$192,2,FALSE)</f>
        <v>-40.196138561439284</v>
      </c>
      <c r="C154">
        <f>VLOOKUP($A154,'MP2-KTZVPP'!$A$2:$T$192,11,FALSE)*2625.5</f>
        <v>-1244.3764123523758</v>
      </c>
      <c r="D154">
        <f>VLOOKUP($A154,'MP2-KTZVPP'!$A$2:$T$192,12,FALSE)*2625.5</f>
        <v>-3897.5199790633087</v>
      </c>
      <c r="E154">
        <f>VLOOKUP($A154,'MP2-KTZVPP'!$A$2:$T$192,13,FALSE)*2625.5</f>
        <v>-1093.4871472957955</v>
      </c>
      <c r="F154">
        <f>VLOOKUP($A154,'MP2-KTZVPP'!$A$2:$T$192,14,FALSE)*2625.5</f>
        <v>-3482.9070983214706</v>
      </c>
      <c r="G154">
        <f>VLOOKUP($A154,'MP2-KTZVPP'!$A$2:$T$192,15,FALSE)*2625.5</f>
        <v>-130.48524579725782</v>
      </c>
      <c r="H154">
        <f>VLOOKUP($A154,'MP2-KTZVPP'!$A$2:$T$192,16,FALSE)*2625.5</f>
        <v>-389.01180559150282</v>
      </c>
    </row>
    <row r="155" spans="1:8" x14ac:dyDescent="0.25">
      <c r="A155" s="1" t="s">
        <v>149</v>
      </c>
      <c r="B155">
        <f>VLOOKUP($A155,'CCSD(T)-CBS'!$A$2:$I$192,2,FALSE)</f>
        <v>-57.893423932747282</v>
      </c>
      <c r="C155">
        <f>VLOOKUP($A155,'MP2-KTZVPP'!$A$2:$T$192,11,FALSE)*2625.5</f>
        <v>-1745.4439875479072</v>
      </c>
      <c r="D155">
        <f>VLOOKUP($A155,'MP2-KTZVPP'!$A$2:$T$192,12,FALSE)*2625.5</f>
        <v>-5216.6750372373663</v>
      </c>
      <c r="E155">
        <f>VLOOKUP($A155,'MP2-KTZVPP'!$A$2:$T$192,13,FALSE)*2625.5</f>
        <v>-1091.938532365991</v>
      </c>
      <c r="F155">
        <f>VLOOKUP($A155,'MP2-KTZVPP'!$A$2:$T$192,14,FALSE)*2625.5</f>
        <v>-3474.7464376919238</v>
      </c>
      <c r="G155">
        <f>VLOOKUP($A155,'MP2-KTZVPP'!$A$2:$T$192,15,FALSE)*2625.5</f>
        <v>-622.60211104885423</v>
      </c>
      <c r="H155">
        <f>VLOOKUP($A155,'MP2-KTZVPP'!$A$2:$T$192,16,FALSE)*2625.5</f>
        <v>-1705.474489792128</v>
      </c>
    </row>
    <row r="156" spans="1:8" x14ac:dyDescent="0.25">
      <c r="A156" s="1" t="s">
        <v>150</v>
      </c>
      <c r="B156">
        <f>VLOOKUP($A156,'CCSD(T)-CBS'!$A$2:$I$192,2,FALSE)</f>
        <v>-60.965359982600603</v>
      </c>
      <c r="C156">
        <f>VLOOKUP($A156,'MP2-KTZVPP'!$A$2:$T$192,11,FALSE)*2625.5</f>
        <v>-1747.5015267732567</v>
      </c>
      <c r="D156">
        <f>VLOOKUP($A156,'MP2-KTZVPP'!$A$2:$T$192,12,FALSE)*2625.5</f>
        <v>-5218.2341690990297</v>
      </c>
      <c r="E156">
        <f>VLOOKUP($A156,'MP2-KTZVPP'!$A$2:$T$192,13,FALSE)*2625.5</f>
        <v>-1092.1381069290585</v>
      </c>
      <c r="F156">
        <f>VLOOKUP($A156,'MP2-KTZVPP'!$A$2:$T$192,14,FALSE)*2625.5</f>
        <v>-3475.0158232180097</v>
      </c>
      <c r="G156">
        <f>VLOOKUP($A156,'MP2-KTZVPP'!$A$2:$T$192,15,FALSE)*2625.5</f>
        <v>-622.6524108714035</v>
      </c>
      <c r="H156">
        <f>VLOOKUP($A156,'MP2-KTZVPP'!$A$2:$T$192,16,FALSE)*2625.5</f>
        <v>-1705.1685835434039</v>
      </c>
    </row>
    <row r="157" spans="1:8" x14ac:dyDescent="0.25">
      <c r="A157" s="1" t="s">
        <v>151</v>
      </c>
      <c r="B157">
        <f>VLOOKUP($A157,'CCSD(T)-CBS'!$A$2:$I$192,2,FALSE)</f>
        <v>428.54120365890321</v>
      </c>
      <c r="C157">
        <f>VLOOKUP($A157,'MP2-KTZVPP'!$A$2:$T$192,11,FALSE)*2625.5</f>
        <v>-1743.8272383579697</v>
      </c>
      <c r="D157">
        <f>VLOOKUP($A157,'MP2-KTZVPP'!$A$2:$T$192,12,FALSE)*2625.5</f>
        <v>-5214.9894897087588</v>
      </c>
      <c r="E157">
        <f>VLOOKUP($A157,'MP2-KTZVPP'!$A$2:$T$192,13,FALSE)*2625.5</f>
        <v>-1091.4464637856131</v>
      </c>
      <c r="F157">
        <f>VLOOKUP($A157,'MP2-KTZVPP'!$A$2:$T$192,14,FALSE)*2625.5</f>
        <v>-3474.0408819060017</v>
      </c>
      <c r="G157">
        <f>VLOOKUP($A157,'MP2-KTZVPP'!$A$2:$T$192,15,FALSE)*2625.5</f>
        <v>-622.52786994604003</v>
      </c>
      <c r="H157">
        <f>VLOOKUP($A157,'MP2-KTZVPP'!$A$2:$T$192,16,FALSE)*2625.5</f>
        <v>-1705.1623242207459</v>
      </c>
    </row>
    <row r="158" spans="1:8" x14ac:dyDescent="0.25">
      <c r="A158" s="1" t="s">
        <v>152</v>
      </c>
      <c r="B158">
        <f>VLOOKUP($A158,'CCSD(T)-CBS'!$A$2:$I$192,2,FALSE)</f>
        <v>-50.466389601930132</v>
      </c>
      <c r="C158">
        <f>VLOOKUP($A158,'MP2-KTZVPP'!$A$2:$T$192,11,FALSE)*2625.5</f>
        <v>-1869.3090659713178</v>
      </c>
      <c r="D158">
        <f>VLOOKUP($A158,'MP2-KTZVPP'!$A$2:$T$192,12,FALSE)*2625.5</f>
        <v>-5618.2608706902802</v>
      </c>
      <c r="E158">
        <f>VLOOKUP($A158,'MP2-KTZVPP'!$A$2:$T$192,13,FALSE)*2625.5</f>
        <v>-1092.8997865749752</v>
      </c>
      <c r="F158">
        <f>VLOOKUP($A158,'MP2-KTZVPP'!$A$2:$T$192,14,FALSE)*2625.5</f>
        <v>-3475.9616363776036</v>
      </c>
      <c r="G158">
        <f>VLOOKUP($A158,'MP2-KTZVPP'!$A$2:$T$192,15,FALSE)*2625.5</f>
        <v>-748.84034027727273</v>
      </c>
      <c r="H158">
        <f>VLOOKUP($A158,'MP2-KTZVPP'!$A$2:$T$192,16,FALSE)*2625.5</f>
        <v>-2111.4971167805293</v>
      </c>
    </row>
    <row r="159" spans="1:8" x14ac:dyDescent="0.25">
      <c r="A159" s="1" t="s">
        <v>153</v>
      </c>
      <c r="B159">
        <f>VLOOKUP($A159,'CCSD(T)-CBS'!$A$2:$I$192,2,FALSE)</f>
        <v>482.73690986828433</v>
      </c>
      <c r="C159">
        <f>VLOOKUP($A159,'MP2-KTZVPP'!$A$2:$T$192,11,FALSE)*2625.5</f>
        <v>-1863.7016838192906</v>
      </c>
      <c r="D159">
        <f>VLOOKUP($A159,'MP2-KTZVPP'!$A$2:$T$192,12,FALSE)*2625.5</f>
        <v>-5612.0490390335826</v>
      </c>
      <c r="E159">
        <f>VLOOKUP($A159,'MP2-KTZVPP'!$A$2:$T$192,13,FALSE)*2625.5</f>
        <v>-1091.6419110307097</v>
      </c>
      <c r="F159">
        <f>VLOOKUP($A159,'MP2-KTZVPP'!$A$2:$T$192,14,FALSE)*2625.5</f>
        <v>-3474.0301333703442</v>
      </c>
      <c r="G159">
        <f>VLOOKUP($A159,'MP2-KTZVPP'!$A$2:$T$192,15,FALSE)*2625.5</f>
        <v>-748.86934731946508</v>
      </c>
      <c r="H159">
        <f>VLOOKUP($A159,'MP2-KTZVPP'!$A$2:$T$192,16,FALSE)*2625.5</f>
        <v>-2111.6233854763809</v>
      </c>
    </row>
    <row r="160" spans="1:8" x14ac:dyDescent="0.25">
      <c r="A160" s="1" t="s">
        <v>154</v>
      </c>
      <c r="B160">
        <f>VLOOKUP($A160,'CCSD(T)-CBS'!$A$2:$I$192,2,FALSE)</f>
        <v>465.07969916277034</v>
      </c>
      <c r="C160">
        <f>VLOOKUP($A160,'MP2-KTZVPP'!$A$2:$T$192,11,FALSE)*2625.5</f>
        <v>-2300.5205213950117</v>
      </c>
      <c r="D160">
        <f>VLOOKUP($A160,'MP2-KTZVPP'!$A$2:$T$192,12,FALSE)*2625.5</f>
        <v>-6746.5604795406243</v>
      </c>
      <c r="E160">
        <f>VLOOKUP($A160,'MP2-KTZVPP'!$A$2:$T$192,13,FALSE)*2625.5</f>
        <v>-1092.0035696907059</v>
      </c>
      <c r="F160">
        <f>VLOOKUP($A160,'MP2-KTZVPP'!$A$2:$T$192,14,FALSE)*2625.5</f>
        <v>-3474.6335634134471</v>
      </c>
      <c r="G160">
        <f>VLOOKUP($A160,'MP2-KTZVPP'!$A$2:$T$192,15,FALSE)*2625.5</f>
        <v>-1188.3558565998242</v>
      </c>
      <c r="H160">
        <f>VLOOKUP($A160,'MP2-KTZVPP'!$A$2:$T$192,16,FALSE)*2625.5</f>
        <v>-3246.7415137487396</v>
      </c>
    </row>
    <row r="161" spans="1:8" x14ac:dyDescent="0.25">
      <c r="A161" s="1" t="s">
        <v>155</v>
      </c>
      <c r="B161">
        <f>VLOOKUP($A161,'CCSD(T)-CBS'!$A$2:$I$192,2,FALSE)</f>
        <v>-36.416446834319686</v>
      </c>
      <c r="C161">
        <f>VLOOKUP($A161,'MP2-KTZVPP'!$A$2:$T$192,11,FALSE)*2625.5</f>
        <v>-2296.4126105542009</v>
      </c>
      <c r="D161">
        <f>VLOOKUP($A161,'MP2-KTZVPP'!$A$2:$T$192,12,FALSE)*2625.5</f>
        <v>-6741.7419422913736</v>
      </c>
      <c r="E161">
        <f>VLOOKUP($A161,'MP2-KTZVPP'!$A$2:$T$192,13,FALSE)*2625.5</f>
        <v>-1091.2567593172057</v>
      </c>
      <c r="F161">
        <f>VLOOKUP($A161,'MP2-KTZVPP'!$A$2:$T$192,14,FALSE)*2625.5</f>
        <v>-3473.3542094516661</v>
      </c>
      <c r="G161">
        <f>VLOOKUP($A161,'MP2-KTZVPP'!$A$2:$T$192,15,FALSE)*2625.5</f>
        <v>-1188.3631241890907</v>
      </c>
      <c r="H161">
        <f>VLOOKUP($A161,'MP2-KTZVPP'!$A$2:$T$192,16,FALSE)*2625.5</f>
        <v>-3246.773395762059</v>
      </c>
    </row>
    <row r="162" spans="1:8" x14ac:dyDescent="0.25">
      <c r="A162" s="1" t="s">
        <v>156</v>
      </c>
      <c r="B162">
        <f>VLOOKUP($A162,'CCSD(T)-CBS'!$A$2:$I$192,2,FALSE)</f>
        <v>643.8252397612614</v>
      </c>
      <c r="C162">
        <f>VLOOKUP($A162,'MP2-KTZVPP'!$A$2:$T$192,11,FALSE)*2625.5</f>
        <v>-2517.4314462303919</v>
      </c>
      <c r="D162">
        <f>VLOOKUP($A162,'MP2-KTZVPP'!$A$2:$T$192,12,FALSE)*2625.5</f>
        <v>-7434.7269449689484</v>
      </c>
      <c r="E162">
        <f>VLOOKUP($A162,'MP2-KTZVPP'!$A$2:$T$192,13,FALSE)*2625.5</f>
        <v>-1092.7795521636599</v>
      </c>
      <c r="F162">
        <f>VLOOKUP($A162,'MP2-KTZVPP'!$A$2:$T$192,14,FALSE)*2625.5</f>
        <v>-3475.8244195583802</v>
      </c>
      <c r="G162">
        <f>VLOOKUP($A162,'MP2-KTZVPP'!$A$2:$T$192,15,FALSE)*2625.5</f>
        <v>-1396.7478346775172</v>
      </c>
      <c r="H162">
        <f>VLOOKUP($A162,'MP2-KTZVPP'!$A$2:$T$192,16,FALSE)*2625.5</f>
        <v>-3927.9069175350569</v>
      </c>
    </row>
    <row r="163" spans="1:8" x14ac:dyDescent="0.25">
      <c r="A163" s="1" t="s">
        <v>157</v>
      </c>
      <c r="B163">
        <f>VLOOKUP($A163,'CCSD(T)-CBS'!$A$2:$I$192,2,FALSE)</f>
        <v>647.73348248362163</v>
      </c>
      <c r="C163">
        <f>VLOOKUP($A163,'MP2-KTZVPP'!$A$2:$T$192,11,FALSE)*2625.5</f>
        <v>-2515.3313333077786</v>
      </c>
      <c r="D163">
        <f>VLOOKUP($A163,'MP2-KTZVPP'!$A$2:$T$192,12,FALSE)*2625.5</f>
        <v>-7431.9995143204969</v>
      </c>
      <c r="E163">
        <f>VLOOKUP($A163,'MP2-KTZVPP'!$A$2:$T$192,13,FALSE)*2625.5</f>
        <v>-1092.7157708583172</v>
      </c>
      <c r="F163">
        <f>VLOOKUP($A163,'MP2-KTZVPP'!$A$2:$T$192,14,FALSE)*2625.5</f>
        <v>-3475.5332601979394</v>
      </c>
      <c r="G163">
        <f>VLOOKUP($A163,'MP2-KTZVPP'!$A$2:$T$192,15,FALSE)*2625.5</f>
        <v>-1396.7530174579849</v>
      </c>
      <c r="H163">
        <f>VLOOKUP($A163,'MP2-KTZVPP'!$A$2:$T$192,16,FALSE)*2625.5</f>
        <v>-3927.9190171343212</v>
      </c>
    </row>
    <row r="164" spans="1:8" x14ac:dyDescent="0.25">
      <c r="A164" s="1" t="s">
        <v>158</v>
      </c>
      <c r="B164">
        <f>VLOOKUP($A164,'CCSD(T)-CBS'!$A$2:$I$192,2,FALSE)</f>
        <v>-33.500593821303937</v>
      </c>
      <c r="C164">
        <f>VLOOKUP($A164,'MP2-KTZVPP'!$A$2:$T$192,11,FALSE)*2625.5</f>
        <v>-1848.7443490654816</v>
      </c>
      <c r="D164">
        <f>VLOOKUP($A164,'MP2-KTZVPP'!$A$2:$T$192,12,FALSE)*2625.5</f>
        <v>-5759.7970138160817</v>
      </c>
      <c r="E164">
        <f>VLOOKUP($A164,'MP2-KTZVPP'!$A$2:$T$192,13,FALSE)*2625.5</f>
        <v>-1052.5088188657696</v>
      </c>
      <c r="F164">
        <f>VLOOKUP($A164,'MP2-KTZVPP'!$A$2:$T$192,14,FALSE)*2625.5</f>
        <v>-3593.3000982808426</v>
      </c>
      <c r="G164">
        <f>VLOOKUP($A164,'MP2-KTZVPP'!$A$2:$T$192,15,FALSE)*2625.5</f>
        <v>-779.71129795816989</v>
      </c>
      <c r="H164">
        <f>VLOOKUP($A164,'MP2-KTZVPP'!$A$2:$T$192,16,FALSE)*2625.5</f>
        <v>-2146.6254412885523</v>
      </c>
    </row>
    <row r="165" spans="1:8" x14ac:dyDescent="0.25">
      <c r="A165" s="1" t="s">
        <v>159</v>
      </c>
      <c r="B165">
        <f>VLOOKUP($A165,'CCSD(T)-CBS'!$A$2:$I$192,2,FALSE)</f>
        <v>518.37680522356959</v>
      </c>
      <c r="C165">
        <f>VLOOKUP($A165,'MP2-KTZVPP'!$A$2:$T$192,11,FALSE)*2625.5</f>
        <v>-1847.9571021463119</v>
      </c>
      <c r="D165">
        <f>VLOOKUP($A165,'MP2-KTZVPP'!$A$2:$T$192,12,FALSE)*2625.5</f>
        <v>-5758.677385488616</v>
      </c>
      <c r="E165">
        <f>VLOOKUP($A165,'MP2-KTZVPP'!$A$2:$T$192,13,FALSE)*2625.5</f>
        <v>-1052.8417742293041</v>
      </c>
      <c r="F165">
        <f>VLOOKUP($A165,'MP2-KTZVPP'!$A$2:$T$192,14,FALSE)*2625.5</f>
        <v>-3593.6190388611312</v>
      </c>
      <c r="G165">
        <f>VLOOKUP($A165,'MP2-KTZVPP'!$A$2:$T$192,15,FALSE)*2625.5</f>
        <v>-779.71890622962303</v>
      </c>
      <c r="H165">
        <f>VLOOKUP($A165,'MP2-KTZVPP'!$A$2:$T$192,16,FALSE)*2625.5</f>
        <v>-2146.6706562959494</v>
      </c>
    </row>
    <row r="166" spans="1:8" x14ac:dyDescent="0.25">
      <c r="A166" s="1" t="s">
        <v>160</v>
      </c>
      <c r="B166">
        <f>VLOOKUP($A166,'CCSD(T)-CBS'!$A$2:$I$192,2,FALSE)</f>
        <v>-31.285112673896947</v>
      </c>
      <c r="C166">
        <f>VLOOKUP($A166,'MP2-KTZVPP'!$A$2:$T$192,11,FALSE)*2625.5</f>
        <v>-1847.7111063953646</v>
      </c>
      <c r="D166">
        <f>VLOOKUP($A166,'MP2-KTZVPP'!$A$2:$T$192,12,FALSE)*2625.5</f>
        <v>-5758.5616287476751</v>
      </c>
      <c r="E166">
        <f>VLOOKUP($A166,'MP2-KTZVPP'!$A$2:$T$192,13,FALSE)*2625.5</f>
        <v>-1052.6116879056574</v>
      </c>
      <c r="F166">
        <f>VLOOKUP($A166,'MP2-KTZVPP'!$A$2:$T$192,14,FALSE)*2625.5</f>
        <v>-3593.5647044778452</v>
      </c>
      <c r="G166">
        <f>VLOOKUP($A166,'MP2-KTZVPP'!$A$2:$T$192,15,FALSE)*2625.5</f>
        <v>-779.72128285963322</v>
      </c>
      <c r="H166">
        <f>VLOOKUP($A166,'MP2-KTZVPP'!$A$2:$T$192,16,FALSE)*2625.5</f>
        <v>-2146.665501848132</v>
      </c>
    </row>
    <row r="167" spans="1:8" x14ac:dyDescent="0.25">
      <c r="A167" s="1" t="s">
        <v>45</v>
      </c>
      <c r="B167">
        <f>VLOOKUP($A167,'CCSD(T)-CBS'!$A$2:$I$192,2,FALSE)</f>
        <v>-44.810472394170915</v>
      </c>
      <c r="C167">
        <f>VLOOKUP($A167,'MP2-KTZVPP'!$A$2:$T$192,11,FALSE)*2625.5</f>
        <v>-1302.7414211982855</v>
      </c>
      <c r="D167">
        <f>VLOOKUP($A167,'MP2-KTZVPP'!$A$2:$T$192,12,FALSE)*2625.5</f>
        <v>-4134.829327227827</v>
      </c>
      <c r="E167">
        <f>VLOOKUP($A167,'MP2-KTZVPP'!$A$2:$T$192,13,FALSE)*2625.5</f>
        <v>-1053.1870002923592</v>
      </c>
      <c r="F167">
        <f>VLOOKUP($A167,'MP2-KTZVPP'!$A$2:$T$192,14,FALSE)*2625.5</f>
        <v>-3594.3024027133233</v>
      </c>
      <c r="G167">
        <f>VLOOKUP($A167,'MP2-KTZVPP'!$A$2:$T$192,15,FALSE)*2625.5</f>
        <v>-226.08303430006043</v>
      </c>
      <c r="H167">
        <f>VLOOKUP($A167,'MP2-KTZVPP'!$A$2:$T$192,16,FALSE)*2625.5</f>
        <v>-512.6575883422862</v>
      </c>
    </row>
    <row r="168" spans="1:8" x14ac:dyDescent="0.25">
      <c r="A168" s="1" t="s">
        <v>46</v>
      </c>
      <c r="B168">
        <f>VLOOKUP($A168,'CCSD(T)-CBS'!$A$2:$I$192,2,FALSE)</f>
        <v>-42.609141998386235</v>
      </c>
      <c r="C168">
        <f>VLOOKUP($A168,'MP2-KTZVPP'!$A$2:$T$192,11,FALSE)*2625.5</f>
        <v>-1301.1463303194348</v>
      </c>
      <c r="D168">
        <f>VLOOKUP($A168,'MP2-KTZVPP'!$A$2:$T$192,12,FALSE)*2625.5</f>
        <v>-4133.5303372875196</v>
      </c>
      <c r="E168">
        <f>VLOOKUP($A168,'MP2-KTZVPP'!$A$2:$T$192,13,FALSE)*2625.5</f>
        <v>-1053.0118254409072</v>
      </c>
      <c r="F168">
        <f>VLOOKUP($A168,'MP2-KTZVPP'!$A$2:$T$192,14,FALSE)*2625.5</f>
        <v>-3594.3530823677111</v>
      </c>
      <c r="G168">
        <f>VLOOKUP($A168,'MP2-KTZVPP'!$A$2:$T$192,15,FALSE)*2625.5</f>
        <v>-226.0830342999318</v>
      </c>
      <c r="H168">
        <f>VLOOKUP($A168,'MP2-KTZVPP'!$A$2:$T$192,16,FALSE)*2625.5</f>
        <v>-512.6575883422679</v>
      </c>
    </row>
    <row r="169" spans="1:8" x14ac:dyDescent="0.25">
      <c r="A169" s="1" t="s">
        <v>47</v>
      </c>
      <c r="B169">
        <f>VLOOKUP($A169,'CCSD(T)-CBS'!$A$2:$I$192,2,FALSE)</f>
        <v>463.5745031404299</v>
      </c>
      <c r="C169">
        <f>VLOOKUP($A169,'MP2-KTZVPP'!$A$2:$T$192,11,FALSE)*2625.5</f>
        <v>-1301.40093090857</v>
      </c>
      <c r="D169">
        <f>VLOOKUP($A169,'MP2-KTZVPP'!$A$2:$T$192,12,FALSE)*2625.5</f>
        <v>-4133.5373594189705</v>
      </c>
      <c r="E169">
        <f>VLOOKUP($A169,'MP2-KTZVPP'!$A$2:$T$192,13,FALSE)*2625.5</f>
        <v>-1053.1163422127559</v>
      </c>
      <c r="F169">
        <f>VLOOKUP($A169,'MP2-KTZVPP'!$A$2:$T$192,14,FALSE)*2625.5</f>
        <v>-3594.4378965894707</v>
      </c>
      <c r="G169">
        <f>VLOOKUP($A169,'MP2-KTZVPP'!$A$2:$T$192,15,FALSE)*2625.5</f>
        <v>-226.08303429931399</v>
      </c>
      <c r="H169">
        <f>VLOOKUP($A169,'MP2-KTZVPP'!$A$2:$T$192,16,FALSE)*2625.5</f>
        <v>-512.65758834145913</v>
      </c>
    </row>
    <row r="170" spans="1:8" x14ac:dyDescent="0.25">
      <c r="A170" s="1" t="s">
        <v>0</v>
      </c>
      <c r="B170">
        <f>VLOOKUP($A170,'CCSD(T)-CBS'!$A$2:$I$192,2,FALSE)</f>
        <v>-38.313881521704275</v>
      </c>
      <c r="C170">
        <f>VLOOKUP($A170,'MP2-KTZVPP'!$A$2:$T$192,11,FALSE)*2625.5</f>
        <v>-1204.9572110701279</v>
      </c>
      <c r="D170">
        <f>VLOOKUP($A170,'MP2-KTZVPP'!$A$2:$T$192,12,FALSE)*2625.5</f>
        <v>-4009.6713837714619</v>
      </c>
      <c r="E170">
        <f>VLOOKUP($A170,'MP2-KTZVPP'!$A$2:$T$192,13,FALSE)*2625.5</f>
        <v>-1053.1896936615815</v>
      </c>
      <c r="F170">
        <f>VLOOKUP($A170,'MP2-KTZVPP'!$A$2:$T$192,14,FALSE)*2625.5</f>
        <v>-3594.3430143999071</v>
      </c>
      <c r="G170">
        <f>VLOOKUP($A170,'MP2-KTZVPP'!$A$2:$T$192,15,FALSE)*2625.5</f>
        <v>-130.48524579728618</v>
      </c>
      <c r="H170">
        <f>VLOOKUP($A170,'MP2-KTZVPP'!$A$2:$T$192,16,FALSE)*2625.5</f>
        <v>-389.01180559154477</v>
      </c>
    </row>
    <row r="171" spans="1:8" x14ac:dyDescent="0.25">
      <c r="A171" s="1" t="s">
        <v>1</v>
      </c>
      <c r="B171">
        <f>VLOOKUP($A171,'CCSD(T)-CBS'!$A$2:$I$192,2,FALSE)</f>
        <v>-37.693642727311271</v>
      </c>
      <c r="C171">
        <f>VLOOKUP($A171,'MP2-KTZVPP'!$A$2:$T$192,11,FALSE)*2625.5</f>
        <v>-1204.348194517441</v>
      </c>
      <c r="D171">
        <f>VLOOKUP($A171,'MP2-KTZVPP'!$A$2:$T$192,12,FALSE)*2625.5</f>
        <v>-4009.4485676817194</v>
      </c>
      <c r="E171">
        <f>VLOOKUP($A171,'MP2-KTZVPP'!$A$2:$T$192,13,FALSE)*2625.5</f>
        <v>-1053.0078847280886</v>
      </c>
      <c r="F171">
        <f>VLOOKUP($A171,'MP2-KTZVPP'!$A$2:$T$192,14,FALSE)*2625.5</f>
        <v>-3594.6656135343942</v>
      </c>
      <c r="G171">
        <f>VLOOKUP($A171,'MP2-KTZVPP'!$A$2:$T$192,15,FALSE)*2625.5</f>
        <v>-130.48524579730167</v>
      </c>
      <c r="H171">
        <f>VLOOKUP($A171,'MP2-KTZVPP'!$A$2:$T$192,16,FALSE)*2625.5</f>
        <v>-389.01180559162356</v>
      </c>
    </row>
    <row r="172" spans="1:8" x14ac:dyDescent="0.25">
      <c r="A172" s="1" t="s">
        <v>2</v>
      </c>
      <c r="B172">
        <f>VLOOKUP($A172,'CCSD(T)-CBS'!$A$2:$I$192,2,FALSE)</f>
        <v>-37.204774222497463</v>
      </c>
      <c r="C172">
        <f>VLOOKUP($A172,'MP2-KTZVPP'!$A$2:$T$192,11,FALSE)*2625.5</f>
        <v>-1204.0386124903014</v>
      </c>
      <c r="D172">
        <f>VLOOKUP($A172,'MP2-KTZVPP'!$A$2:$T$192,12,FALSE)*2625.5</f>
        <v>-4008.7985582789338</v>
      </c>
      <c r="E172">
        <f>VLOOKUP($A172,'MP2-KTZVPP'!$A$2:$T$192,13,FALSE)*2625.5</f>
        <v>-1053.1520158437693</v>
      </c>
      <c r="F172">
        <f>VLOOKUP($A172,'MP2-KTZVPP'!$A$2:$T$192,14,FALSE)*2625.5</f>
        <v>-3594.4892359587047</v>
      </c>
      <c r="G172">
        <f>VLOOKUP($A172,'MP2-KTZVPP'!$A$2:$T$192,15,FALSE)*2625.5</f>
        <v>-130.48524579732504</v>
      </c>
      <c r="H172">
        <f>VLOOKUP($A172,'MP2-KTZVPP'!$A$2:$T$192,16,FALSE)*2625.5</f>
        <v>-389.01180559161565</v>
      </c>
    </row>
    <row r="173" spans="1:8" x14ac:dyDescent="0.25">
      <c r="A173" s="1" t="s">
        <v>3</v>
      </c>
      <c r="B173">
        <f>VLOOKUP($A173,'CCSD(T)-CBS'!$A$2:$I$192,2,FALSE)</f>
        <v>-40.315604422284196</v>
      </c>
      <c r="C173">
        <f>VLOOKUP($A173,'MP2-KTZVPP'!$A$2:$T$192,11,FALSE)*2625.5</f>
        <v>-1690.6961239674065</v>
      </c>
      <c r="D173">
        <f>VLOOKUP($A173,'MP2-KTZVPP'!$A$2:$T$192,12,FALSE)*2625.5</f>
        <v>-5308.6839909059927</v>
      </c>
      <c r="E173">
        <f>VLOOKUP($A173,'MP2-KTZVPP'!$A$2:$T$192,13,FALSE)*2625.5</f>
        <v>-1052.7106720013344</v>
      </c>
      <c r="F173">
        <f>VLOOKUP($A173,'MP2-KTZVPP'!$A$2:$T$192,14,FALSE)*2625.5</f>
        <v>-3593.42866021598</v>
      </c>
      <c r="G173">
        <f>VLOOKUP($A173,'MP2-KTZVPP'!$A$2:$T$192,15,FALSE)*2625.5</f>
        <v>-616.71171848346887</v>
      </c>
      <c r="H173">
        <f>VLOOKUP($A173,'MP2-KTZVPP'!$A$2:$T$192,16,FALSE)*2625.5</f>
        <v>-1690.633101916864</v>
      </c>
    </row>
    <row r="174" spans="1:8" x14ac:dyDescent="0.25">
      <c r="A174" s="1" t="s">
        <v>4</v>
      </c>
      <c r="B174">
        <f>VLOOKUP($A174,'CCSD(T)-CBS'!$A$2:$I$192,2,FALSE)</f>
        <v>-42.498846451984264</v>
      </c>
      <c r="C174">
        <f>VLOOKUP($A174,'MP2-KTZVPP'!$A$2:$T$192,11,FALSE)*2625.5</f>
        <v>-1692.2597886541819</v>
      </c>
      <c r="D174">
        <f>VLOOKUP($A174,'MP2-KTZVPP'!$A$2:$T$192,12,FALSE)*2625.5</f>
        <v>-5309.2771872369422</v>
      </c>
      <c r="E174">
        <f>VLOOKUP($A174,'MP2-KTZVPP'!$A$2:$T$192,13,FALSE)*2625.5</f>
        <v>-1052.6835544151695</v>
      </c>
      <c r="F174">
        <f>VLOOKUP($A174,'MP2-KTZVPP'!$A$2:$T$192,14,FALSE)*2625.5</f>
        <v>-3593.7014619633233</v>
      </c>
      <c r="G174">
        <f>VLOOKUP($A174,'MP2-KTZVPP'!$A$2:$T$192,15,FALSE)*2625.5</f>
        <v>-616.78114979689258</v>
      </c>
      <c r="H174">
        <f>VLOOKUP($A174,'MP2-KTZVPP'!$A$2:$T$192,16,FALSE)*2625.5</f>
        <v>-1690.5384222778646</v>
      </c>
    </row>
    <row r="175" spans="1:8" x14ac:dyDescent="0.25">
      <c r="A175" s="1" t="s">
        <v>5</v>
      </c>
      <c r="B175">
        <f>VLOOKUP($A175,'CCSD(T)-CBS'!$A$2:$I$192,2,FALSE)</f>
        <v>-41.163295483829643</v>
      </c>
      <c r="C175">
        <f>VLOOKUP($A175,'MP2-KTZVPP'!$A$2:$T$192,11,FALSE)*2625.5</f>
        <v>-1691.7550428657817</v>
      </c>
      <c r="D175">
        <f>VLOOKUP($A175,'MP2-KTZVPP'!$A$2:$T$192,12,FALSE)*2625.5</f>
        <v>-5308.2281976959648</v>
      </c>
      <c r="E175">
        <f>VLOOKUP($A175,'MP2-KTZVPP'!$A$2:$T$192,13,FALSE)*2625.5</f>
        <v>-1052.720423681875</v>
      </c>
      <c r="F175">
        <f>VLOOKUP($A175,'MP2-KTZVPP'!$A$2:$T$192,14,FALSE)*2625.5</f>
        <v>-3593.6347584047526</v>
      </c>
      <c r="G175">
        <f>VLOOKUP($A175,'MP2-KTZVPP'!$A$2:$T$192,15,FALSE)*2625.5</f>
        <v>-616.78766245065606</v>
      </c>
      <c r="H175">
        <f>VLOOKUP($A175,'MP2-KTZVPP'!$A$2:$T$192,16,FALSE)*2625.5</f>
        <v>-1690.3979137893343</v>
      </c>
    </row>
    <row r="176" spans="1:8" x14ac:dyDescent="0.25">
      <c r="A176" s="1" t="s">
        <v>6</v>
      </c>
      <c r="B176">
        <f>VLOOKUP($A176,'CCSD(T)-CBS'!$A$2:$I$192,2,FALSE)</f>
        <v>527.68942654443799</v>
      </c>
      <c r="C176">
        <f>VLOOKUP($A176,'MP2-KTZVPP'!$A$2:$T$192,11,FALSE)*2625.5</f>
        <v>-1692.2742632932593</v>
      </c>
      <c r="D176">
        <f>VLOOKUP($A176,'MP2-KTZVPP'!$A$2:$T$192,12,FALSE)*2625.5</f>
        <v>-5309.2949044507595</v>
      </c>
      <c r="E176">
        <f>VLOOKUP($A176,'MP2-KTZVPP'!$A$2:$T$192,13,FALSE)*2625.5</f>
        <v>-1052.6870096810801</v>
      </c>
      <c r="F176">
        <f>VLOOKUP($A176,'MP2-KTZVPP'!$A$2:$T$192,14,FALSE)*2625.5</f>
        <v>-3593.703347287536</v>
      </c>
      <c r="G176">
        <f>VLOOKUP($A176,'MP2-KTZVPP'!$A$2:$T$192,15,FALSE)*2625.5</f>
        <v>-616.78581902224573</v>
      </c>
      <c r="H176">
        <f>VLOOKUP($A176,'MP2-KTZVPP'!$A$2:$T$192,16,FALSE)*2625.5</f>
        <v>-1690.5484225403459</v>
      </c>
    </row>
    <row r="177" spans="1:8" x14ac:dyDescent="0.25">
      <c r="A177" s="1" t="s">
        <v>7</v>
      </c>
      <c r="B177">
        <f>VLOOKUP($A177,'CCSD(T)-CBS'!$A$2:$I$192,2,FALSE)</f>
        <v>528.4240881231317</v>
      </c>
      <c r="C177">
        <f>VLOOKUP($A177,'MP2-KTZVPP'!$A$2:$T$192,11,FALSE)*2625.5</f>
        <v>-1691.5952773313888</v>
      </c>
      <c r="D177">
        <f>VLOOKUP($A177,'MP2-KTZVPP'!$A$2:$T$192,12,FALSE)*2625.5</f>
        <v>-5309.2497377816007</v>
      </c>
      <c r="E177">
        <f>VLOOKUP($A177,'MP2-KTZVPP'!$A$2:$T$192,13,FALSE)*2625.5</f>
        <v>-1052.6532936249407</v>
      </c>
      <c r="F177">
        <f>VLOOKUP($A177,'MP2-KTZVPP'!$A$2:$T$192,14,FALSE)*2625.5</f>
        <v>-3593.6201290033878</v>
      </c>
      <c r="G177">
        <f>VLOOKUP($A177,'MP2-KTZVPP'!$A$2:$T$192,15,FALSE)*2625.5</f>
        <v>-616.74283491089932</v>
      </c>
      <c r="H177">
        <f>VLOOKUP($A177,'MP2-KTZVPP'!$A$2:$T$192,16,FALSE)*2625.5</f>
        <v>-1690.5290052633766</v>
      </c>
    </row>
    <row r="178" spans="1:8" x14ac:dyDescent="0.25">
      <c r="A178" s="1" t="s">
        <v>8</v>
      </c>
      <c r="B178">
        <f>VLOOKUP($A178,'CCSD(T)-CBS'!$A$2:$I$192,2,FALSE)</f>
        <v>526.78382975107297</v>
      </c>
      <c r="C178">
        <f>VLOOKUP($A178,'MP2-KTZVPP'!$A$2:$T$192,11,FALSE)*2625.5</f>
        <v>-1692.2326058165495</v>
      </c>
      <c r="D178">
        <f>VLOOKUP($A178,'MP2-KTZVPP'!$A$2:$T$192,12,FALSE)*2625.5</f>
        <v>-5309.6323310744165</v>
      </c>
      <c r="E178">
        <f>VLOOKUP($A178,'MP2-KTZVPP'!$A$2:$T$192,13,FALSE)*2625.5</f>
        <v>-1052.6912425758221</v>
      </c>
      <c r="F178">
        <f>VLOOKUP($A178,'MP2-KTZVPP'!$A$2:$T$192,14,FALSE)*2625.5</f>
        <v>-3593.646416315994</v>
      </c>
      <c r="G178">
        <f>VLOOKUP($A178,'MP2-KTZVPP'!$A$2:$T$192,15,FALSE)*2625.5</f>
        <v>-616.72294349086008</v>
      </c>
      <c r="H178">
        <f>VLOOKUP($A178,'MP2-KTZVPP'!$A$2:$T$192,16,FALSE)*2625.5</f>
        <v>-1690.5267862563221</v>
      </c>
    </row>
    <row r="179" spans="1:8" x14ac:dyDescent="0.25">
      <c r="A179" s="1" t="s">
        <v>9</v>
      </c>
      <c r="B179">
        <f>VLOOKUP($A179,'CCSD(T)-CBS'!$A$2:$I$192,2,FALSE)</f>
        <v>-39.879549771832444</v>
      </c>
      <c r="C179">
        <f>VLOOKUP($A179,'MP2-KTZVPP'!$A$2:$T$192,11,FALSE)*2625.5</f>
        <v>-1823.9600702771861</v>
      </c>
      <c r="D179">
        <f>VLOOKUP($A179,'MP2-KTZVPP'!$A$2:$T$192,12,FALSE)*2625.5</f>
        <v>-5730.9643899007115</v>
      </c>
      <c r="E179">
        <f>VLOOKUP($A179,'MP2-KTZVPP'!$A$2:$T$192,13,FALSE)*2625.5</f>
        <v>-1052.5231945227224</v>
      </c>
      <c r="F179">
        <f>VLOOKUP($A179,'MP2-KTZVPP'!$A$2:$T$192,14,FALSE)*2625.5</f>
        <v>-3593.5575710145886</v>
      </c>
      <c r="G179">
        <f>VLOOKUP($A179,'MP2-KTZVPP'!$A$2:$T$192,15,FALSE)*2625.5</f>
        <v>-748.82358494441735</v>
      </c>
      <c r="H179">
        <f>VLOOKUP($A179,'MP2-KTZVPP'!$A$2:$T$192,16,FALSE)*2625.5</f>
        <v>-2112.6867335329457</v>
      </c>
    </row>
    <row r="180" spans="1:8" x14ac:dyDescent="0.25">
      <c r="A180" s="1" t="s">
        <v>10</v>
      </c>
      <c r="B180">
        <f>VLOOKUP($A180,'CCSD(T)-CBS'!$A$2:$I$192,2,FALSE)</f>
        <v>-36.907725782955822</v>
      </c>
      <c r="C180">
        <f>VLOOKUP($A180,'MP2-KTZVPP'!$A$2:$T$192,11,FALSE)*2625.5</f>
        <v>-1822.714357887947</v>
      </c>
      <c r="D180">
        <f>VLOOKUP($A180,'MP2-KTZVPP'!$A$2:$T$192,12,FALSE)*2625.5</f>
        <v>-5729.4968248466384</v>
      </c>
      <c r="E180">
        <f>VLOOKUP($A180,'MP2-KTZVPP'!$A$2:$T$192,13,FALSE)*2625.5</f>
        <v>-1053.1543832356033</v>
      </c>
      <c r="F180">
        <f>VLOOKUP($A180,'MP2-KTZVPP'!$A$2:$T$192,14,FALSE)*2625.5</f>
        <v>-3594.109423114865</v>
      </c>
      <c r="G180">
        <f>VLOOKUP($A180,'MP2-KTZVPP'!$A$2:$T$192,15,FALSE)*2625.5</f>
        <v>-748.85378378069367</v>
      </c>
      <c r="H180">
        <f>VLOOKUP($A180,'MP2-KTZVPP'!$A$2:$T$192,16,FALSE)*2625.5</f>
        <v>-2112.7932261726296</v>
      </c>
    </row>
    <row r="181" spans="1:8" x14ac:dyDescent="0.25">
      <c r="A181" s="1" t="s">
        <v>11</v>
      </c>
      <c r="B181">
        <f>VLOOKUP($A181,'CCSD(T)-CBS'!$A$2:$I$192,2,FALSE)</f>
        <v>-36.054616604552393</v>
      </c>
      <c r="C181">
        <f>VLOOKUP($A181,'MP2-KTZVPP'!$A$2:$T$192,11,FALSE)*2625.5</f>
        <v>-1822.0244036681995</v>
      </c>
      <c r="D181">
        <f>VLOOKUP($A181,'MP2-KTZVPP'!$A$2:$T$192,12,FALSE)*2625.5</f>
        <v>-5728.731088613974</v>
      </c>
      <c r="E181">
        <f>VLOOKUP($A181,'MP2-KTZVPP'!$A$2:$T$192,13,FALSE)*2625.5</f>
        <v>-1052.7200644917227</v>
      </c>
      <c r="F181">
        <f>VLOOKUP($A181,'MP2-KTZVPP'!$A$2:$T$192,14,FALSE)*2625.5</f>
        <v>-3594.029933791137</v>
      </c>
      <c r="G181">
        <f>VLOOKUP($A181,'MP2-KTZVPP'!$A$2:$T$192,15,FALSE)*2625.5</f>
        <v>-748.83184562730798</v>
      </c>
      <c r="H181">
        <f>VLOOKUP($A181,'MP2-KTZVPP'!$A$2:$T$192,16,FALSE)*2625.5</f>
        <v>-2112.6985115646376</v>
      </c>
    </row>
    <row r="182" spans="1:8" x14ac:dyDescent="0.25">
      <c r="A182" s="1" t="s">
        <v>12</v>
      </c>
      <c r="B182">
        <f>VLOOKUP($A182,'CCSD(T)-CBS'!$A$2:$I$192,2,FALSE)</f>
        <v>710.08649451035308</v>
      </c>
      <c r="C182">
        <f>VLOOKUP($A182,'MP2-KTZVPP'!$A$2:$T$192,11,FALSE)*2625.5</f>
        <v>-3452.365653358062</v>
      </c>
      <c r="D182">
        <f>VLOOKUP($A182,'MP2-KTZVPP'!$A$2:$T$192,12,FALSE)*2625.5</f>
        <v>-10002.94568145172</v>
      </c>
      <c r="E182">
        <f>VLOOKUP($A182,'MP2-KTZVPP'!$A$2:$T$192,13,FALSE)*2625.5</f>
        <v>-1052.8359662961641</v>
      </c>
      <c r="F182">
        <f>VLOOKUP($A182,'MP2-KTZVPP'!$A$2:$T$192,14,FALSE)*2625.5</f>
        <v>-3593.4645107475076</v>
      </c>
      <c r="G182">
        <f>VLOOKUP($A182,'MP2-KTZVPP'!$A$2:$T$192,15,FALSE)*2625.5</f>
        <v>-2374.7548937025554</v>
      </c>
      <c r="H182">
        <f>VLOOKUP($A182,'MP2-KTZVPP'!$A$2:$T$192,16,FALSE)*2625.5</f>
        <v>-6379.4971233627639</v>
      </c>
    </row>
    <row r="183" spans="1:8" x14ac:dyDescent="0.25">
      <c r="A183" s="1" t="s">
        <v>13</v>
      </c>
      <c r="B183">
        <f>VLOOKUP($A183,'CCSD(T)-CBS'!$A$2:$I$192,2,FALSE)</f>
        <v>716.7517818980632</v>
      </c>
      <c r="C183">
        <f>VLOOKUP($A183,'MP2-KTZVPP'!$A$2:$T$192,11,FALSE)*2625.5</f>
        <v>-3448.8611874758071</v>
      </c>
      <c r="D183">
        <f>VLOOKUP($A183,'MP2-KTZVPP'!$A$2:$T$192,12,FALSE)*2625.5</f>
        <v>-9996.1881218212329</v>
      </c>
      <c r="E183">
        <f>VLOOKUP($A183,'MP2-KTZVPP'!$A$2:$T$192,13,FALSE)*2625.5</f>
        <v>-1052.531562973976</v>
      </c>
      <c r="F183">
        <f>VLOOKUP($A183,'MP2-KTZVPP'!$A$2:$T$192,14,FALSE)*2625.5</f>
        <v>-3593.1538613279768</v>
      </c>
      <c r="G183">
        <f>VLOOKUP($A183,'MP2-KTZVPP'!$A$2:$T$192,15,FALSE)*2625.5</f>
        <v>-2374.5963907482937</v>
      </c>
      <c r="H183">
        <f>VLOOKUP($A183,'MP2-KTZVPP'!$A$2:$T$192,16,FALSE)*2625.5</f>
        <v>-6378.2735297878635</v>
      </c>
    </row>
    <row r="184" spans="1:8" x14ac:dyDescent="0.25">
      <c r="A184" s="1" t="s">
        <v>14</v>
      </c>
      <c r="B184">
        <f>VLOOKUP($A184,'CCSD(T)-CBS'!$A$2:$I$192,2,FALSE)</f>
        <v>712.12645772221003</v>
      </c>
      <c r="C184">
        <f>VLOOKUP($A184,'MP2-KTZVPP'!$A$2:$T$192,11,FALSE)*2625.5</f>
        <v>-3451.5278455786934</v>
      </c>
      <c r="D184">
        <f>VLOOKUP($A184,'MP2-KTZVPP'!$A$2:$T$192,12,FALSE)*2625.5</f>
        <v>-10001.761489354456</v>
      </c>
      <c r="E184">
        <f>VLOOKUP($A184,'MP2-KTZVPP'!$A$2:$T$192,13,FALSE)*2625.5</f>
        <v>-1052.5835893395974</v>
      </c>
      <c r="F184">
        <f>VLOOKUP($A184,'MP2-KTZVPP'!$A$2:$T$192,14,FALSE)*2625.5</f>
        <v>-3593.4293345204146</v>
      </c>
      <c r="G184">
        <f>VLOOKUP($A184,'MP2-KTZVPP'!$A$2:$T$192,15,FALSE)*2625.5</f>
        <v>-2374.7455200992317</v>
      </c>
      <c r="H184">
        <f>VLOOKUP($A184,'MP2-KTZVPP'!$A$2:$T$192,16,FALSE)*2625.5</f>
        <v>-6379.5225764378947</v>
      </c>
    </row>
    <row r="185" spans="1:8" x14ac:dyDescent="0.25">
      <c r="A185" s="1" t="s">
        <v>15</v>
      </c>
      <c r="B185">
        <f>VLOOKUP($A185,'CCSD(T)-CBS'!$A$2:$I$192,2,FALSE)</f>
        <v>711.35567565922611</v>
      </c>
      <c r="C185">
        <f>VLOOKUP($A185,'MP2-KTZVPP'!$A$2:$T$192,11,FALSE)*2625.5</f>
        <v>-3451.8102346456831</v>
      </c>
      <c r="D185">
        <f>VLOOKUP($A185,'MP2-KTZVPP'!$A$2:$T$192,12,FALSE)*2625.5</f>
        <v>-10002.294783049198</v>
      </c>
      <c r="E185">
        <f>VLOOKUP($A185,'MP2-KTZVPP'!$A$2:$T$192,13,FALSE)*2625.5</f>
        <v>-1052.6499851583019</v>
      </c>
      <c r="F185">
        <f>VLOOKUP($A185,'MP2-KTZVPP'!$A$2:$T$192,14,FALSE)*2625.5</f>
        <v>-3593.4105639733248</v>
      </c>
      <c r="G185">
        <f>VLOOKUP($A185,'MP2-KTZVPP'!$A$2:$T$192,15,FALSE)*2625.5</f>
        <v>-2374.7337772432088</v>
      </c>
      <c r="H185">
        <f>VLOOKUP($A185,'MP2-KTZVPP'!$A$2:$T$192,16,FALSE)*2625.5</f>
        <v>-6379.4805097797089</v>
      </c>
    </row>
    <row r="186" spans="1:8" x14ac:dyDescent="0.25">
      <c r="A186" s="1" t="s">
        <v>16</v>
      </c>
      <c r="B186">
        <f>VLOOKUP($A186,'CCSD(T)-CBS'!$A$2:$I$192,2,FALSE)</f>
        <v>718.92080438855191</v>
      </c>
      <c r="C186">
        <f>VLOOKUP($A186,'MP2-KTZVPP'!$A$2:$T$192,11,FALSE)*2625.5</f>
        <v>-3447.249491025535</v>
      </c>
      <c r="D186">
        <f>VLOOKUP($A186,'MP2-KTZVPP'!$A$2:$T$192,12,FALSE)*2625.5</f>
        <v>-9994.5876327416499</v>
      </c>
      <c r="E186">
        <f>VLOOKUP($A186,'MP2-KTZVPP'!$A$2:$T$192,13,FALSE)*2625.5</f>
        <v>-1052.3090725119996</v>
      </c>
      <c r="F186">
        <f>VLOOKUP($A186,'MP2-KTZVPP'!$A$2:$T$192,14,FALSE)*2625.5</f>
        <v>-3593.0791599654244</v>
      </c>
      <c r="G186">
        <f>VLOOKUP($A186,'MP2-KTZVPP'!$A$2:$T$192,15,FALSE)*2625.5</f>
        <v>-2374.6027087089396</v>
      </c>
      <c r="H186">
        <f>VLOOKUP($A186,'MP2-KTZVPP'!$A$2:$T$192,16,FALSE)*2625.5</f>
        <v>-6378.4872054572324</v>
      </c>
    </row>
    <row r="187" spans="1:8" x14ac:dyDescent="0.25">
      <c r="A187" s="1" t="s">
        <v>17</v>
      </c>
      <c r="B187">
        <f>VLOOKUP($A187,'CCSD(T)-CBS'!$A$2:$I$192,2,FALSE)</f>
        <v>718.40688409346512</v>
      </c>
      <c r="C187">
        <f>VLOOKUP($A187,'MP2-KTZVPP'!$A$2:$T$192,11,FALSE)*2625.5</f>
        <v>-3447.9594999570841</v>
      </c>
      <c r="D187">
        <f>VLOOKUP($A187,'MP2-KTZVPP'!$A$2:$T$192,12,FALSE)*2625.5</f>
        <v>-9995.1357404547507</v>
      </c>
      <c r="E187">
        <f>VLOOKUP($A187,'MP2-KTZVPP'!$A$2:$T$192,13,FALSE)*2625.5</f>
        <v>-1052.7251759512865</v>
      </c>
      <c r="F187">
        <f>VLOOKUP($A187,'MP2-KTZVPP'!$A$2:$T$192,14,FALSE)*2625.5</f>
        <v>-3593.4428262207957</v>
      </c>
      <c r="G187">
        <f>VLOOKUP($A187,'MP2-KTZVPP'!$A$2:$T$192,15,FALSE)*2625.5</f>
        <v>-2374.6878155831228</v>
      </c>
      <c r="H187">
        <f>VLOOKUP($A187,'MP2-KTZVPP'!$A$2:$T$192,16,FALSE)*2625.5</f>
        <v>-6378.5264536323457</v>
      </c>
    </row>
    <row r="188" spans="1:8" x14ac:dyDescent="0.25">
      <c r="A188" s="1" t="s">
        <v>18</v>
      </c>
      <c r="B188">
        <f>VLOOKUP($A188,'CCSD(T)-CBS'!$A$2:$I$192,2,FALSE)</f>
        <v>552.41514153413755</v>
      </c>
      <c r="C188">
        <f>VLOOKUP($A188,'MP2-KTZVPP'!$A$2:$T$192,11,FALSE)*2625.5</f>
        <v>-2257.7472115651049</v>
      </c>
      <c r="D188">
        <f>VLOOKUP($A188,'MP2-KTZVPP'!$A$2:$T$192,12,FALSE)*2625.5</f>
        <v>-6860.775269626185</v>
      </c>
      <c r="E188">
        <f>VLOOKUP($A188,'MP2-KTZVPP'!$A$2:$T$192,13,FALSE)*2625.5</f>
        <v>-1052.4501593073219</v>
      </c>
      <c r="F188">
        <f>VLOOKUP($A188,'MP2-KTZVPP'!$A$2:$T$192,14,FALSE)*2625.5</f>
        <v>-3593.193803281883</v>
      </c>
      <c r="G188">
        <f>VLOOKUP($A188,'MP2-KTZVPP'!$A$2:$T$192,15,FALSE)*2625.5</f>
        <v>-1188.4756242500773</v>
      </c>
      <c r="H188">
        <f>VLOOKUP($A188,'MP2-KTZVPP'!$A$2:$T$192,16,FALSE)*2625.5</f>
        <v>-3247.1560056826911</v>
      </c>
    </row>
    <row r="189" spans="1:8" x14ac:dyDescent="0.25">
      <c r="A189" s="1" t="s">
        <v>19</v>
      </c>
      <c r="B189">
        <f>VLOOKUP($A189,'CCSD(T)-CBS'!$A$2:$I$192,2,FALSE)</f>
        <v>-31.134745228931024</v>
      </c>
      <c r="C189">
        <f>VLOOKUP($A189,'MP2-KTZVPP'!$A$2:$T$192,11,FALSE)*2625.5</f>
        <v>-2256.6784489945576</v>
      </c>
      <c r="D189">
        <f>VLOOKUP($A189,'MP2-KTZVPP'!$A$2:$T$192,12,FALSE)*2625.5</f>
        <v>-6859.2857639565727</v>
      </c>
      <c r="E189">
        <f>VLOOKUP($A189,'MP2-KTZVPP'!$A$2:$T$192,13,FALSE)*2625.5</f>
        <v>-1052.7205008039841</v>
      </c>
      <c r="F189">
        <f>VLOOKUP($A189,'MP2-KTZVPP'!$A$2:$T$192,14,FALSE)*2625.5</f>
        <v>-3593.4307335919452</v>
      </c>
      <c r="G189">
        <f>VLOOKUP($A189,'MP2-KTZVPP'!$A$2:$T$192,15,FALSE)*2625.5</f>
        <v>-1188.4805195673439</v>
      </c>
      <c r="H189">
        <f>VLOOKUP($A189,'MP2-KTZVPP'!$A$2:$T$192,16,FALSE)*2625.5</f>
        <v>-3247.1846071120476</v>
      </c>
    </row>
    <row r="190" spans="1:8" x14ac:dyDescent="0.25">
      <c r="A190" s="1" t="s">
        <v>20</v>
      </c>
      <c r="B190">
        <f>VLOOKUP($A190,'CCSD(T)-CBS'!$A$2:$I$192,2,FALSE)</f>
        <v>-31.096112012826779</v>
      </c>
      <c r="C190">
        <f>VLOOKUP($A190,'MP2-KTZVPP'!$A$2:$T$192,11,FALSE)*2625.5</f>
        <v>-2256.4405839146134</v>
      </c>
      <c r="D190">
        <f>VLOOKUP($A190,'MP2-KTZVPP'!$A$2:$T$192,12,FALSE)*2625.5</f>
        <v>-6859.2332426883995</v>
      </c>
      <c r="E190">
        <f>VLOOKUP($A190,'MP2-KTZVPP'!$A$2:$T$192,13,FALSE)*2625.5</f>
        <v>-1052.5631803528449</v>
      </c>
      <c r="F190">
        <f>VLOOKUP($A190,'MP2-KTZVPP'!$A$2:$T$192,14,FALSE)*2625.5</f>
        <v>-3593.3927800310057</v>
      </c>
      <c r="G190">
        <f>VLOOKUP($A190,'MP2-KTZVPP'!$A$2:$T$192,15,FALSE)*2625.5</f>
        <v>-1188.4890029528738</v>
      </c>
      <c r="H190">
        <f>VLOOKUP($A190,'MP2-KTZVPP'!$A$2:$T$192,16,FALSE)*2625.5</f>
        <v>-3247.2023609565272</v>
      </c>
    </row>
    <row r="191" spans="1:8" x14ac:dyDescent="0.25">
      <c r="A191" s="1" t="s">
        <v>21</v>
      </c>
      <c r="B191">
        <f>VLOOKUP($A191,'CCSD(T)-CBS'!$A$2:$I$192,2,FALSE)</f>
        <v>738.95321691923618</v>
      </c>
      <c r="C191">
        <f>VLOOKUP($A191,'MP2-KTZVPP'!$A$2:$T$192,11,FALSE)*2625.5</f>
        <v>-2470.5859071174132</v>
      </c>
      <c r="D191">
        <f>VLOOKUP($A191,'MP2-KTZVPP'!$A$2:$T$192,12,FALSE)*2625.5</f>
        <v>-7545.4672899468051</v>
      </c>
      <c r="E191">
        <f>VLOOKUP($A191,'MP2-KTZVPP'!$A$2:$T$192,13,FALSE)*2625.5</f>
        <v>-1052.5701499964862</v>
      </c>
      <c r="F191">
        <f>VLOOKUP($A191,'MP2-KTZVPP'!$A$2:$T$192,14,FALSE)*2625.5</f>
        <v>-3593.634068102227</v>
      </c>
      <c r="G191">
        <f>VLOOKUP($A191,'MP2-KTZVPP'!$A$2:$T$192,15,FALSE)*2625.5</f>
        <v>-1396.2154239911431</v>
      </c>
      <c r="H191">
        <f>VLOOKUP($A191,'MP2-KTZVPP'!$A$2:$T$192,16,FALSE)*2625.5</f>
        <v>-3928.7044080277033</v>
      </c>
    </row>
    <row r="192" spans="1:8" x14ac:dyDescent="0.25">
      <c r="A192" s="1" t="s">
        <v>22</v>
      </c>
      <c r="B192">
        <f>VLOOKUP($A192,'CCSD(T)-CBS'!$A$2:$I$192,2,FALSE)</f>
        <v>741.90370684405298</v>
      </c>
      <c r="C192">
        <f>VLOOKUP($A192,'MP2-KTZVPP'!$A$2:$T$192,11,FALSE)*2625.5</f>
        <v>-2469.2484971214335</v>
      </c>
      <c r="D192">
        <f>VLOOKUP($A192,'MP2-KTZVPP'!$A$2:$T$192,12,FALSE)*2625.5</f>
        <v>-7543.9027641015409</v>
      </c>
      <c r="E192">
        <f>VLOOKUP($A192,'MP2-KTZVPP'!$A$2:$T$192,13,FALSE)*2625.5</f>
        <v>-1053.1387598081924</v>
      </c>
      <c r="F192">
        <f>VLOOKUP($A192,'MP2-KTZVPP'!$A$2:$T$192,14,FALSE)*2625.5</f>
        <v>-3594.0789197858849</v>
      </c>
      <c r="G192">
        <f>VLOOKUP($A192,'MP2-KTZVPP'!$A$2:$T$192,15,FALSE)*2625.5</f>
        <v>-1396.2627512277095</v>
      </c>
      <c r="H192">
        <f>VLOOKUP($A192,'MP2-KTZVPP'!$A$2:$T$192,16,FALSE)*2625.5</f>
        <v>-3928.7443845027601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H7" sqref="H7:I7"/>
    </sheetView>
  </sheetViews>
  <sheetFormatPr defaultColWidth="11" defaultRowHeight="15.75" x14ac:dyDescent="0.25"/>
  <sheetData>
    <row r="1" spans="1:20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177</v>
      </c>
      <c r="B2">
        <v>-405.28349228989998</v>
      </c>
      <c r="C2">
        <v>-359.48755851668898</v>
      </c>
      <c r="D2">
        <v>45.795933773210201</v>
      </c>
      <c r="E2">
        <v>-371.116829671809</v>
      </c>
      <c r="F2">
        <v>-344.96470564067801</v>
      </c>
      <c r="G2">
        <v>26.152124031130999</v>
      </c>
      <c r="H2">
        <v>-34.1666626180902</v>
      </c>
      <c r="I2">
        <v>-14.522852876010999</v>
      </c>
      <c r="J2">
        <v>19.6438097420791</v>
      </c>
      <c r="K2">
        <v>-0.49294705181079002</v>
      </c>
      <c r="L2">
        <v>-1.3582382824797901</v>
      </c>
      <c r="M2">
        <v>-0.25505777792673601</v>
      </c>
      <c r="N2">
        <v>-0.74544498400119397</v>
      </c>
      <c r="O2">
        <v>-0.23280436905590701</v>
      </c>
      <c r="P2">
        <v>-0.60486481057462804</v>
      </c>
      <c r="Q2">
        <v>-0.25533288562657702</v>
      </c>
      <c r="R2">
        <v>-0.74621699851620304</v>
      </c>
      <c r="S2">
        <v>-0.23488164920427901</v>
      </c>
      <c r="T2">
        <v>-0.60922233917389002</v>
      </c>
    </row>
    <row r="3" spans="1:20" x14ac:dyDescent="0.25">
      <c r="A3" t="s">
        <v>23</v>
      </c>
      <c r="B3">
        <v>-421.48202544737802</v>
      </c>
      <c r="C3">
        <v>-385.93590984675899</v>
      </c>
      <c r="D3">
        <v>35.546115600619203</v>
      </c>
      <c r="E3">
        <v>-385.06307419844399</v>
      </c>
      <c r="F3">
        <v>-363.92649446762198</v>
      </c>
      <c r="G3">
        <v>21.136579730822401</v>
      </c>
      <c r="H3">
        <v>-36.418951248933901</v>
      </c>
      <c r="I3">
        <v>-22.009415379137099</v>
      </c>
      <c r="J3">
        <v>14.4095358697968</v>
      </c>
      <c r="K3">
        <v>-0.30052540980630799</v>
      </c>
      <c r="L3">
        <v>-0.84732433659293804</v>
      </c>
      <c r="M3">
        <v>-0.25594707938168498</v>
      </c>
      <c r="N3">
        <v>-0.74925497767150595</v>
      </c>
      <c r="O3">
        <v>-3.8504914100232497E-2</v>
      </c>
      <c r="P3">
        <v>-9.02715311977072E-2</v>
      </c>
      <c r="Q3">
        <v>-0.25615362434354999</v>
      </c>
      <c r="R3">
        <v>-0.74974425250294496</v>
      </c>
      <c r="S3">
        <v>-3.9772457010775801E-2</v>
      </c>
      <c r="T3">
        <v>-9.3796470100861104E-2</v>
      </c>
    </row>
    <row r="4" spans="1:20" x14ac:dyDescent="0.25">
      <c r="A4" t="s">
        <v>24</v>
      </c>
      <c r="B4">
        <v>-406.40791645878102</v>
      </c>
      <c r="C4">
        <v>-382.609308403093</v>
      </c>
      <c r="D4">
        <v>23.7986080556887</v>
      </c>
      <c r="E4">
        <v>-382.623961546212</v>
      </c>
      <c r="F4">
        <v>-369.304900414607</v>
      </c>
      <c r="G4">
        <v>13.319061131604901</v>
      </c>
      <c r="H4">
        <v>-23.783954912569701</v>
      </c>
      <c r="I4">
        <v>-13.304407988485799</v>
      </c>
      <c r="J4">
        <v>10.479546924083801</v>
      </c>
      <c r="K4">
        <v>-0.298852722387349</v>
      </c>
      <c r="L4">
        <v>-0.84437613643931697</v>
      </c>
      <c r="M4">
        <v>-0.25587621032140201</v>
      </c>
      <c r="N4">
        <v>-0.74951737444671396</v>
      </c>
      <c r="O4">
        <v>-3.8504914100232199E-2</v>
      </c>
      <c r="P4">
        <v>-9.0271531197706797E-2</v>
      </c>
      <c r="Q4">
        <v>-0.25595646552041201</v>
      </c>
      <c r="R4">
        <v>-0.74971982649653302</v>
      </c>
      <c r="S4">
        <v>-3.94378040899497E-2</v>
      </c>
      <c r="T4">
        <v>-9.3047382035152004E-2</v>
      </c>
    </row>
    <row r="5" spans="1:20" x14ac:dyDescent="0.25">
      <c r="A5" t="s">
        <v>178</v>
      </c>
      <c r="B5">
        <v>-438.08030508064797</v>
      </c>
      <c r="C5">
        <v>-398.45992539697301</v>
      </c>
      <c r="D5">
        <v>39.620379683675601</v>
      </c>
      <c r="E5">
        <v>-405.46070034569402</v>
      </c>
      <c r="F5">
        <v>-382.698033514842</v>
      </c>
      <c r="G5">
        <v>22.762666830852002</v>
      </c>
      <c r="H5">
        <v>-32.619604734954599</v>
      </c>
      <c r="I5">
        <v>-15.761891882131</v>
      </c>
      <c r="J5">
        <v>16.8577128528235</v>
      </c>
      <c r="K5">
        <v>-0.29766647375850402</v>
      </c>
      <c r="L5">
        <v>-0.85412560131152404</v>
      </c>
      <c r="M5">
        <v>-0.25587696817766997</v>
      </c>
      <c r="N5">
        <v>-0.74911669190007601</v>
      </c>
      <c r="O5">
        <v>-3.6652097978304002E-2</v>
      </c>
      <c r="P5">
        <v>-9.7722167429214996E-2</v>
      </c>
      <c r="Q5">
        <v>-0.256076840895193</v>
      </c>
      <c r="R5">
        <v>-0.74958974702026004</v>
      </c>
      <c r="S5">
        <v>-3.8193769749923001E-2</v>
      </c>
      <c r="T5">
        <v>-0.101928330665777</v>
      </c>
    </row>
    <row r="6" spans="1:20" x14ac:dyDescent="0.25">
      <c r="A6" t="s">
        <v>179</v>
      </c>
      <c r="B6">
        <v>-431.93406935505402</v>
      </c>
      <c r="C6">
        <v>-403.82038127112003</v>
      </c>
      <c r="D6">
        <v>28.1136880839342</v>
      </c>
      <c r="E6">
        <v>-407.10611815753401</v>
      </c>
      <c r="F6">
        <v>-391.82118682429302</v>
      </c>
      <c r="G6">
        <v>15.284931333241399</v>
      </c>
      <c r="H6">
        <v>-24.827951197519599</v>
      </c>
      <c r="I6">
        <v>-11.999194446826801</v>
      </c>
      <c r="J6">
        <v>12.828756750692801</v>
      </c>
      <c r="K6">
        <v>-0.29711514553129198</v>
      </c>
      <c r="L6">
        <v>-0.85244888027719701</v>
      </c>
      <c r="M6">
        <v>-0.255961439056971</v>
      </c>
      <c r="N6">
        <v>-0.74977185545286495</v>
      </c>
      <c r="O6">
        <v>-3.6652097978303898E-2</v>
      </c>
      <c r="P6">
        <v>-9.7722167429211901E-2</v>
      </c>
      <c r="Q6">
        <v>-0.25603929951468302</v>
      </c>
      <c r="R6">
        <v>-0.74996600736372099</v>
      </c>
      <c r="S6">
        <v>-3.7787315908664701E-2</v>
      </c>
      <c r="T6">
        <v>-0.101201151851433</v>
      </c>
    </row>
    <row r="7" spans="1:20" x14ac:dyDescent="0.25">
      <c r="A7" t="s">
        <v>180</v>
      </c>
      <c r="B7">
        <v>-385.90562167933501</v>
      </c>
      <c r="C7">
        <v>-353.75053855495401</v>
      </c>
      <c r="D7">
        <v>32.155083124380504</v>
      </c>
      <c r="E7">
        <v>-330.89052345716999</v>
      </c>
      <c r="F7">
        <v>-313.05703692457502</v>
      </c>
      <c r="G7">
        <v>17.833486532594598</v>
      </c>
      <c r="H7">
        <v>-55.015098222165001</v>
      </c>
      <c r="I7">
        <v>-40.693501630379103</v>
      </c>
      <c r="J7">
        <v>14.3215965917859</v>
      </c>
      <c r="K7">
        <v>-0.46799768690063998</v>
      </c>
      <c r="L7">
        <v>-1.2807487406948299</v>
      </c>
      <c r="M7">
        <v>-0.25523688196372701</v>
      </c>
      <c r="N7">
        <v>-0.74598168672695497</v>
      </c>
      <c r="O7">
        <v>-0.20328346851833401</v>
      </c>
      <c r="P7">
        <v>-0.52329024899605203</v>
      </c>
      <c r="Q7">
        <v>-0.255635446732358</v>
      </c>
      <c r="R7">
        <v>-0.74699811184572895</v>
      </c>
      <c r="S7">
        <v>-0.20455844371510201</v>
      </c>
      <c r="T7">
        <v>-0.52605509121988603</v>
      </c>
    </row>
    <row r="8" spans="1:20" x14ac:dyDescent="0.25">
      <c r="A8" t="s">
        <v>181</v>
      </c>
      <c r="B8">
        <v>-374.81310818619602</v>
      </c>
      <c r="C8">
        <v>-348.92027466693003</v>
      </c>
      <c r="D8">
        <v>25.892833519265999</v>
      </c>
      <c r="E8">
        <v>-332.98862935207598</v>
      </c>
      <c r="F8">
        <v>-318.06437808926398</v>
      </c>
      <c r="G8">
        <v>14.924251262811801</v>
      </c>
      <c r="H8">
        <v>-41.824478834119702</v>
      </c>
      <c r="I8">
        <v>-30.855896577665501</v>
      </c>
      <c r="J8">
        <v>10.9685822564542</v>
      </c>
      <c r="K8">
        <v>-0.46599880988393499</v>
      </c>
      <c r="L8">
        <v>-1.2783029702062301</v>
      </c>
      <c r="M8">
        <v>-0.255302242807252</v>
      </c>
      <c r="N8">
        <v>-0.74654918572109197</v>
      </c>
      <c r="O8">
        <v>-0.20317820595622399</v>
      </c>
      <c r="P8">
        <v>-0.52334204511768201</v>
      </c>
      <c r="Q8">
        <v>-0.25550980268962098</v>
      </c>
      <c r="R8">
        <v>-0.74705618958544595</v>
      </c>
      <c r="S8">
        <v>-0.20418390308857901</v>
      </c>
      <c r="T8">
        <v>-0.52579949601024401</v>
      </c>
    </row>
    <row r="9" spans="1:20" x14ac:dyDescent="0.25">
      <c r="A9" t="s">
        <v>182</v>
      </c>
      <c r="B9">
        <v>-454.90641116479298</v>
      </c>
      <c r="C9">
        <v>-396.246409958046</v>
      </c>
      <c r="D9">
        <v>58.660001206747303</v>
      </c>
      <c r="E9">
        <v>-410.81467670335701</v>
      </c>
      <c r="F9">
        <v>-377.10215965329098</v>
      </c>
      <c r="G9">
        <v>33.712517050065699</v>
      </c>
      <c r="H9">
        <v>-44.091734461435799</v>
      </c>
      <c r="I9">
        <v>-19.144250304754198</v>
      </c>
      <c r="J9">
        <v>24.947484156681501</v>
      </c>
      <c r="K9">
        <v>-0.49166963571393602</v>
      </c>
      <c r="L9">
        <v>-1.3687810165045</v>
      </c>
      <c r="M9">
        <v>-0.25521529030849999</v>
      </c>
      <c r="N9">
        <v>-0.74574572028045605</v>
      </c>
      <c r="O9">
        <v>-0.22899141615302601</v>
      </c>
      <c r="P9">
        <v>-0.61370457304433601</v>
      </c>
      <c r="Q9">
        <v>-0.25552801877305698</v>
      </c>
      <c r="R9">
        <v>-0.74655969898238195</v>
      </c>
      <c r="S9">
        <v>-0.231794046229018</v>
      </c>
      <c r="T9">
        <v>-0.61927722938620899</v>
      </c>
    </row>
    <row r="10" spans="1:20" x14ac:dyDescent="0.25">
      <c r="A10" t="s">
        <v>183</v>
      </c>
      <c r="B10">
        <v>-392.67559401442497</v>
      </c>
      <c r="C10">
        <v>-339.49049211979599</v>
      </c>
      <c r="D10">
        <v>53.185101894628701</v>
      </c>
      <c r="E10">
        <v>-323.381133349881</v>
      </c>
      <c r="F10">
        <v>-294.83104005372098</v>
      </c>
      <c r="G10">
        <v>28.5500932961593</v>
      </c>
      <c r="H10">
        <v>-69.294460664544204</v>
      </c>
      <c r="I10">
        <v>-44.659452066074898</v>
      </c>
      <c r="J10">
        <v>24.635008598469302</v>
      </c>
      <c r="K10">
        <v>-0.99152286903359799</v>
      </c>
      <c r="L10">
        <v>-2.6012775224772602</v>
      </c>
      <c r="M10">
        <v>-0.25507424475183199</v>
      </c>
      <c r="N10">
        <v>-0.74553325461862296</v>
      </c>
      <c r="O10">
        <v>-0.72509998799848396</v>
      </c>
      <c r="P10">
        <v>-1.8407000415768799</v>
      </c>
      <c r="Q10">
        <v>-0.25543107062235298</v>
      </c>
      <c r="R10">
        <v>-0.74648330888883296</v>
      </c>
      <c r="S10">
        <v>-0.72781982247909704</v>
      </c>
      <c r="T10">
        <v>-1.84605630490012</v>
      </c>
    </row>
    <row r="11" spans="1:20" x14ac:dyDescent="0.25">
      <c r="A11" t="s">
        <v>184</v>
      </c>
      <c r="B11">
        <v>-376.26338225645401</v>
      </c>
      <c r="C11">
        <v>-341.35114697570401</v>
      </c>
      <c r="D11">
        <v>34.912235280750302</v>
      </c>
      <c r="E11">
        <v>-333.40343099012199</v>
      </c>
      <c r="F11">
        <v>-315.26816763825599</v>
      </c>
      <c r="G11">
        <v>18.1352633518655</v>
      </c>
      <c r="H11">
        <v>-42.859951266332303</v>
      </c>
      <c r="I11">
        <v>-26.0829793374476</v>
      </c>
      <c r="J11">
        <v>16.776971928884699</v>
      </c>
      <c r="K11">
        <v>-0.98760709286863602</v>
      </c>
      <c r="L11">
        <v>-2.5951853085918999</v>
      </c>
      <c r="M11">
        <v>-0.25522340996846299</v>
      </c>
      <c r="N11">
        <v>-0.74640763022852497</v>
      </c>
      <c r="O11">
        <v>-0.72483082441621804</v>
      </c>
      <c r="P11">
        <v>-1.8400060457917</v>
      </c>
      <c r="Q11">
        <v>-0.25538412123399301</v>
      </c>
      <c r="R11">
        <v>-0.74682935767300795</v>
      </c>
      <c r="S11">
        <v>-0.72669473816193497</v>
      </c>
      <c r="T11">
        <v>-1.84394970358934</v>
      </c>
    </row>
    <row r="12" spans="1:20" x14ac:dyDescent="0.25">
      <c r="A12" t="s">
        <v>185</v>
      </c>
      <c r="B12">
        <v>-373.20396181352999</v>
      </c>
      <c r="C12">
        <v>-331.38022967088</v>
      </c>
      <c r="D12">
        <v>41.823732142650101</v>
      </c>
      <c r="E12">
        <v>-331.89216429965398</v>
      </c>
      <c r="F12">
        <v>-310.14369622779799</v>
      </c>
      <c r="G12">
        <v>21.748468071856301</v>
      </c>
      <c r="H12">
        <v>-41.311797513875803</v>
      </c>
      <c r="I12">
        <v>-21.236533443082099</v>
      </c>
      <c r="J12">
        <v>20.0752640707937</v>
      </c>
      <c r="K12">
        <v>-0.98738919994827701</v>
      </c>
      <c r="L12">
        <v>-2.59471871005504</v>
      </c>
      <c r="M12">
        <v>-0.25511047976956802</v>
      </c>
      <c r="N12">
        <v>-0.74589872516664502</v>
      </c>
      <c r="O12">
        <v>-0.72505214197929002</v>
      </c>
      <c r="P12">
        <v>-1.8403117325740499</v>
      </c>
      <c r="Q12">
        <v>-0.25535200765231703</v>
      </c>
      <c r="R12">
        <v>-0.74656970507531495</v>
      </c>
      <c r="S12">
        <v>-0.72728557383186399</v>
      </c>
      <c r="T12">
        <v>-1.8448120561435</v>
      </c>
    </row>
    <row r="13" spans="1:20" x14ac:dyDescent="0.25">
      <c r="A13" t="s">
        <v>186</v>
      </c>
      <c r="B13">
        <v>-381.63972365111402</v>
      </c>
      <c r="C13">
        <v>-336.62555991444998</v>
      </c>
      <c r="D13">
        <v>45.014163736664401</v>
      </c>
      <c r="E13">
        <v>-344.52482487995701</v>
      </c>
      <c r="F13">
        <v>-320.671476577563</v>
      </c>
      <c r="G13">
        <v>23.8533483023941</v>
      </c>
      <c r="H13">
        <v>-37.114898771156803</v>
      </c>
      <c r="I13">
        <v>-15.954083336886599</v>
      </c>
      <c r="J13">
        <v>21.160815434270202</v>
      </c>
      <c r="K13">
        <v>-0.61022748825609696</v>
      </c>
      <c r="L13">
        <v>-1.6614269749708499</v>
      </c>
      <c r="M13">
        <v>-0.25506192410372303</v>
      </c>
      <c r="N13">
        <v>-0.74550642728833205</v>
      </c>
      <c r="O13">
        <v>-0.34956128549191401</v>
      </c>
      <c r="P13">
        <v>-0.90738850991894204</v>
      </c>
      <c r="Q13">
        <v>-0.25528321613466698</v>
      </c>
      <c r="R13">
        <v>-0.74614805862535705</v>
      </c>
      <c r="S13">
        <v>-0.35197205142254101</v>
      </c>
      <c r="T13">
        <v>-0.91217454845638501</v>
      </c>
    </row>
    <row r="14" spans="1:20" x14ac:dyDescent="0.25">
      <c r="A14" t="s">
        <v>187</v>
      </c>
      <c r="B14">
        <v>-436.32496716588099</v>
      </c>
      <c r="C14">
        <v>-383.08019005529502</v>
      </c>
      <c r="D14">
        <v>53.2447771105859</v>
      </c>
      <c r="E14">
        <v>-396.03988339516798</v>
      </c>
      <c r="F14">
        <v>-365.94581091876199</v>
      </c>
      <c r="G14">
        <v>30.094072476406001</v>
      </c>
      <c r="H14">
        <v>-40.285083770712802</v>
      </c>
      <c r="I14">
        <v>-17.1343791365329</v>
      </c>
      <c r="J14">
        <v>23.150704634179899</v>
      </c>
      <c r="K14">
        <v>-0.70653079776979499</v>
      </c>
      <c r="L14">
        <v>-1.9331833721351599</v>
      </c>
      <c r="M14">
        <v>-0.25511581198538902</v>
      </c>
      <c r="N14">
        <v>-0.74568530836931701</v>
      </c>
      <c r="O14">
        <v>-0.44451206072952199</v>
      </c>
      <c r="P14">
        <v>-1.17905721286594</v>
      </c>
      <c r="Q14">
        <v>-0.25543261168622</v>
      </c>
      <c r="R14">
        <v>-0.74650149937454302</v>
      </c>
      <c r="S14">
        <v>-0.44708574091389602</v>
      </c>
      <c r="T14">
        <v>-1.1841681784775</v>
      </c>
    </row>
    <row r="15" spans="1:20" x14ac:dyDescent="0.25">
      <c r="A15" t="s">
        <v>188</v>
      </c>
      <c r="B15">
        <v>-406.89162566373699</v>
      </c>
      <c r="C15">
        <v>-361.13297324073699</v>
      </c>
      <c r="D15">
        <v>45.758652423000001</v>
      </c>
      <c r="E15">
        <v>-370.45413585816402</v>
      </c>
      <c r="F15">
        <v>-344.39623194643298</v>
      </c>
      <c r="G15">
        <v>26.057903911730499</v>
      </c>
      <c r="H15">
        <v>-36.437489805573399</v>
      </c>
      <c r="I15">
        <v>-16.736741294303901</v>
      </c>
      <c r="J15">
        <v>19.700748511269499</v>
      </c>
      <c r="K15">
        <v>-0.47888725210376698</v>
      </c>
      <c r="L15">
        <v>-1.3949283220997999</v>
      </c>
      <c r="M15">
        <v>-0.24039731219159699</v>
      </c>
      <c r="N15">
        <v>-0.78251986114086503</v>
      </c>
      <c r="O15">
        <v>-0.23268771385495299</v>
      </c>
      <c r="P15">
        <v>-0.60433238200544903</v>
      </c>
      <c r="Q15">
        <v>-0.240538704853895</v>
      </c>
      <c r="R15">
        <v>-0.78288942649264004</v>
      </c>
      <c r="S15">
        <v>-0.234901644172712</v>
      </c>
      <c r="T15">
        <v>-0.60911111146449104</v>
      </c>
    </row>
    <row r="16" spans="1:20" x14ac:dyDescent="0.25">
      <c r="A16" t="s">
        <v>189</v>
      </c>
      <c r="B16">
        <v>-394.99121021540901</v>
      </c>
      <c r="C16">
        <v>-355.01033586971698</v>
      </c>
      <c r="D16">
        <v>39.980874345692399</v>
      </c>
      <c r="E16">
        <v>-361.60411951112201</v>
      </c>
      <c r="F16">
        <v>-339.09941673552697</v>
      </c>
      <c r="G16">
        <v>22.504702775595099</v>
      </c>
      <c r="H16">
        <v>-33.387090704287097</v>
      </c>
      <c r="I16">
        <v>-15.9109191341898</v>
      </c>
      <c r="J16">
        <v>17.4761715700973</v>
      </c>
      <c r="K16">
        <v>-0.47846694097241799</v>
      </c>
      <c r="L16">
        <v>-1.3943352417869299</v>
      </c>
      <c r="M16">
        <v>-0.24045415258262401</v>
      </c>
      <c r="N16">
        <v>-0.78260638888169498</v>
      </c>
      <c r="O16">
        <v>-0.232688707289531</v>
      </c>
      <c r="P16">
        <v>-0.60433646449327305</v>
      </c>
      <c r="Q16">
        <v>-0.24058292670550399</v>
      </c>
      <c r="R16">
        <v>-0.78291825069896104</v>
      </c>
      <c r="S16">
        <v>-0.234646208912727</v>
      </c>
      <c r="T16">
        <v>-0.60859464822828702</v>
      </c>
    </row>
    <row r="17" spans="1:20" x14ac:dyDescent="0.25">
      <c r="A17" t="s">
        <v>25</v>
      </c>
      <c r="B17">
        <v>-413.25925108487098</v>
      </c>
      <c r="C17">
        <v>-382.56529783298402</v>
      </c>
      <c r="D17">
        <v>30.693953251886398</v>
      </c>
      <c r="E17">
        <v>-373.94901218995301</v>
      </c>
      <c r="F17">
        <v>-355.97515812126301</v>
      </c>
      <c r="G17">
        <v>17.973854068690201</v>
      </c>
      <c r="H17">
        <v>-39.310238894917397</v>
      </c>
      <c r="I17">
        <v>-26.5901397117212</v>
      </c>
      <c r="J17">
        <v>12.720099183196099</v>
      </c>
      <c r="K17">
        <v>-0.28589491039838999</v>
      </c>
      <c r="L17">
        <v>-0.88149866622955297</v>
      </c>
      <c r="M17">
        <v>-0.24063750548229301</v>
      </c>
      <c r="N17">
        <v>-0.78300714864534104</v>
      </c>
      <c r="O17">
        <v>-3.8504914100232199E-2</v>
      </c>
      <c r="P17">
        <v>-9.0271531197706797E-2</v>
      </c>
      <c r="Q17">
        <v>-0.24071594931881099</v>
      </c>
      <c r="R17">
        <v>-0.78319782027463702</v>
      </c>
      <c r="S17">
        <v>-3.9711000443687E-2</v>
      </c>
      <c r="T17">
        <v>-9.3641158632794402E-2</v>
      </c>
    </row>
    <row r="18" spans="1:20" x14ac:dyDescent="0.25">
      <c r="A18" t="s">
        <v>26</v>
      </c>
      <c r="B18">
        <v>-406.93181947217403</v>
      </c>
      <c r="C18">
        <v>-378.48216539013799</v>
      </c>
      <c r="D18">
        <v>28.449654082036499</v>
      </c>
      <c r="E18">
        <v>-369.42752921708302</v>
      </c>
      <c r="F18">
        <v>-352.968979145655</v>
      </c>
      <c r="G18">
        <v>16.458550071427702</v>
      </c>
      <c r="H18">
        <v>-37.504290255091099</v>
      </c>
      <c r="I18">
        <v>-25.513186244482402</v>
      </c>
      <c r="J18">
        <v>11.9911040106087</v>
      </c>
      <c r="K18">
        <v>-0.28557555478973301</v>
      </c>
      <c r="L18">
        <v>-0.88124599897395095</v>
      </c>
      <c r="M18">
        <v>-0.24064131644487299</v>
      </c>
      <c r="N18">
        <v>-0.78311916423379102</v>
      </c>
      <c r="O18">
        <v>-3.8504914100232199E-2</v>
      </c>
      <c r="P18">
        <v>-9.0271531197706797E-2</v>
      </c>
      <c r="Q18">
        <v>-0.24072030797785801</v>
      </c>
      <c r="R18">
        <v>-0.783295302097063</v>
      </c>
      <c r="S18">
        <v>-3.9624321949838698E-2</v>
      </c>
      <c r="T18">
        <v>-9.3464163637108896E-2</v>
      </c>
    </row>
    <row r="19" spans="1:20" x14ac:dyDescent="0.25">
      <c r="A19" t="s">
        <v>190</v>
      </c>
      <c r="B19">
        <v>-432.88198459556799</v>
      </c>
      <c r="C19">
        <v>-398.584837015169</v>
      </c>
      <c r="D19">
        <v>34.297147580398502</v>
      </c>
      <c r="E19">
        <v>-396.03831332173098</v>
      </c>
      <c r="F19">
        <v>-376.23542298617798</v>
      </c>
      <c r="G19">
        <v>19.802890335552</v>
      </c>
      <c r="H19">
        <v>-36.843671273837103</v>
      </c>
      <c r="I19">
        <v>-22.349414028990601</v>
      </c>
      <c r="J19">
        <v>14.4942572448464</v>
      </c>
      <c r="K19">
        <v>-0.28339799750882499</v>
      </c>
      <c r="L19">
        <v>-0.88870872495184405</v>
      </c>
      <c r="M19">
        <v>-0.240658733205734</v>
      </c>
      <c r="N19">
        <v>-0.783040712507166</v>
      </c>
      <c r="O19">
        <v>-3.6652097978304203E-2</v>
      </c>
      <c r="P19">
        <v>-9.7722167429212498E-2</v>
      </c>
      <c r="Q19">
        <v>-0.24073080289264601</v>
      </c>
      <c r="R19">
        <v>-0.78321489743648798</v>
      </c>
      <c r="S19">
        <v>-3.80250483945382E-2</v>
      </c>
      <c r="T19">
        <v>-0.101623532666414</v>
      </c>
    </row>
    <row r="20" spans="1:20" x14ac:dyDescent="0.25">
      <c r="A20" t="s">
        <v>191</v>
      </c>
      <c r="B20">
        <v>-427.63232947777999</v>
      </c>
      <c r="C20">
        <v>-395.066285334751</v>
      </c>
      <c r="D20">
        <v>32.566044143028897</v>
      </c>
      <c r="E20">
        <v>-391.81355575164201</v>
      </c>
      <c r="F20">
        <v>-373.06360963202798</v>
      </c>
      <c r="G20">
        <v>18.749946119614499</v>
      </c>
      <c r="H20">
        <v>-35.818773726137699</v>
      </c>
      <c r="I20">
        <v>-22.002675702723401</v>
      </c>
      <c r="J20">
        <v>13.8160980234143</v>
      </c>
      <c r="K20">
        <v>-0.28322135113035002</v>
      </c>
      <c r="L20">
        <v>-0.88857897366198901</v>
      </c>
      <c r="M20">
        <v>-0.240656619493651</v>
      </c>
      <c r="N20">
        <v>-0.78312679135713503</v>
      </c>
      <c r="O20">
        <v>-3.6652097978304099E-2</v>
      </c>
      <c r="P20">
        <v>-9.7722167429211096E-2</v>
      </c>
      <c r="Q20">
        <v>-0.24073205626118399</v>
      </c>
      <c r="R20">
        <v>-0.78329176785657395</v>
      </c>
      <c r="S20">
        <v>-3.79348777310076E-2</v>
      </c>
      <c r="T20">
        <v>-0.10146124750866301</v>
      </c>
    </row>
    <row r="21" spans="1:20" x14ac:dyDescent="0.25">
      <c r="A21" t="s">
        <v>192</v>
      </c>
      <c r="B21">
        <v>-371.90887094799302</v>
      </c>
      <c r="C21">
        <v>-344.21709313297498</v>
      </c>
      <c r="D21">
        <v>27.691777815017701</v>
      </c>
      <c r="E21">
        <v>-332.42021579229402</v>
      </c>
      <c r="F21">
        <v>-315.76877192972</v>
      </c>
      <c r="G21">
        <v>16.651443862573799</v>
      </c>
      <c r="H21">
        <v>-39.488655155699497</v>
      </c>
      <c r="I21">
        <v>-28.448321203255599</v>
      </c>
      <c r="J21">
        <v>11.0403339524439</v>
      </c>
      <c r="K21">
        <v>-0.44858121629997</v>
      </c>
      <c r="L21">
        <v>-1.307583027772</v>
      </c>
      <c r="M21">
        <v>-0.240594640594819</v>
      </c>
      <c r="N21">
        <v>-0.78285531366891803</v>
      </c>
      <c r="O21">
        <v>-0.200729260989815</v>
      </c>
      <c r="P21">
        <v>-0.51694459646101698</v>
      </c>
      <c r="Q21">
        <v>-0.24075448405045599</v>
      </c>
      <c r="R21">
        <v>-0.78324449932551199</v>
      </c>
      <c r="S21">
        <v>-0.20191757603678001</v>
      </c>
      <c r="T21">
        <v>-0.519412292845013</v>
      </c>
    </row>
    <row r="22" spans="1:20" x14ac:dyDescent="0.25">
      <c r="A22" t="s">
        <v>193</v>
      </c>
      <c r="B22">
        <v>-377.29121855661703</v>
      </c>
      <c r="C22">
        <v>-350.24001998077301</v>
      </c>
      <c r="D22">
        <v>27.051198575844399</v>
      </c>
      <c r="E22">
        <v>-333.69532311462302</v>
      </c>
      <c r="F22">
        <v>-318.29189029244702</v>
      </c>
      <c r="G22">
        <v>15.403432822176599</v>
      </c>
      <c r="H22">
        <v>-43.595895441993598</v>
      </c>
      <c r="I22">
        <v>-31.9481296883258</v>
      </c>
      <c r="J22">
        <v>11.6477657536677</v>
      </c>
      <c r="K22">
        <v>-0.44900336741454899</v>
      </c>
      <c r="L22">
        <v>-1.30864076552183</v>
      </c>
      <c r="M22">
        <v>-0.24052353004670299</v>
      </c>
      <c r="N22">
        <v>-0.78270108128132798</v>
      </c>
      <c r="O22">
        <v>-0.20071757564186499</v>
      </c>
      <c r="P22">
        <v>-0.517097148618617</v>
      </c>
      <c r="Q22">
        <v>-0.24071333059705899</v>
      </c>
      <c r="R22">
        <v>-0.783165206441652</v>
      </c>
      <c r="S22">
        <v>-0.20194847746460201</v>
      </c>
      <c r="T22">
        <v>-0.51964872015208297</v>
      </c>
    </row>
    <row r="23" spans="1:20" x14ac:dyDescent="0.25">
      <c r="A23" t="s">
        <v>194</v>
      </c>
      <c r="B23">
        <v>-359.05373347247001</v>
      </c>
      <c r="C23">
        <v>-334.44006807788202</v>
      </c>
      <c r="D23">
        <v>24.613665394588399</v>
      </c>
      <c r="E23">
        <v>-318.77280355998801</v>
      </c>
      <c r="F23">
        <v>-305.16805878039997</v>
      </c>
      <c r="G23">
        <v>13.604744779587399</v>
      </c>
      <c r="H23">
        <v>-40.280929912482598</v>
      </c>
      <c r="I23">
        <v>-29.272009297481599</v>
      </c>
      <c r="J23">
        <v>11.0089206150009</v>
      </c>
      <c r="K23">
        <v>-0.447895361189035</v>
      </c>
      <c r="L23">
        <v>-1.3086832968204101</v>
      </c>
      <c r="M23">
        <v>-0.24043242715532201</v>
      </c>
      <c r="N23">
        <v>-0.78263949877154704</v>
      </c>
      <c r="O23">
        <v>-0.20076529058370499</v>
      </c>
      <c r="P23">
        <v>-0.51739924766476098</v>
      </c>
      <c r="Q23">
        <v>-0.24058490820474401</v>
      </c>
      <c r="R23">
        <v>-0.78303948327306805</v>
      </c>
      <c r="S23">
        <v>-0.20184622871031699</v>
      </c>
      <c r="T23">
        <v>-0.519958919825243</v>
      </c>
    </row>
    <row r="24" spans="1:20" x14ac:dyDescent="0.25">
      <c r="A24" t="s">
        <v>195</v>
      </c>
      <c r="B24">
        <v>-375.88759908118601</v>
      </c>
      <c r="C24">
        <v>-349.67233175066798</v>
      </c>
      <c r="D24">
        <v>26.215267330517499</v>
      </c>
      <c r="E24">
        <v>-334.013173284299</v>
      </c>
      <c r="F24">
        <v>-318.84172123830098</v>
      </c>
      <c r="G24">
        <v>15.171452045998601</v>
      </c>
      <c r="H24">
        <v>-41.8744257968863</v>
      </c>
      <c r="I24">
        <v>-30.8306105123674</v>
      </c>
      <c r="J24">
        <v>11.043815284518899</v>
      </c>
      <c r="K24">
        <v>-0.44863803381220402</v>
      </c>
      <c r="L24">
        <v>-1.30818480290313</v>
      </c>
      <c r="M24">
        <v>-0.240430397904834</v>
      </c>
      <c r="N24">
        <v>-0.78261912184313598</v>
      </c>
      <c r="O24">
        <v>-0.20072720678974401</v>
      </c>
      <c r="P24">
        <v>-0.51709698589943498</v>
      </c>
      <c r="Q24">
        <v>-0.240619110641277</v>
      </c>
      <c r="R24">
        <v>-0.78310142651259995</v>
      </c>
      <c r="S24">
        <v>-0.20189094421638201</v>
      </c>
      <c r="T24">
        <v>-0.51946859757996999</v>
      </c>
    </row>
    <row r="25" spans="1:20" x14ac:dyDescent="0.25">
      <c r="A25" t="s">
        <v>196</v>
      </c>
      <c r="B25">
        <v>-454.52634299847699</v>
      </c>
      <c r="C25">
        <v>-397.04457090074902</v>
      </c>
      <c r="D25">
        <v>57.4817720977276</v>
      </c>
      <c r="E25">
        <v>-410.52378842335798</v>
      </c>
      <c r="F25">
        <v>-377.13581602317203</v>
      </c>
      <c r="G25">
        <v>33.387972400186001</v>
      </c>
      <c r="H25">
        <v>-44.002554575117998</v>
      </c>
      <c r="I25">
        <v>-19.908754877576399</v>
      </c>
      <c r="J25">
        <v>24.093799697541598</v>
      </c>
      <c r="K25">
        <v>-0.477174649084252</v>
      </c>
      <c r="L25">
        <v>-1.4060667936397</v>
      </c>
      <c r="M25">
        <v>-0.24040223225009399</v>
      </c>
      <c r="N25">
        <v>-0.782692401223541</v>
      </c>
      <c r="O25">
        <v>-0.22904523538522401</v>
      </c>
      <c r="P25">
        <v>-0.61434188825323399</v>
      </c>
      <c r="Q25">
        <v>-0.24056287531753401</v>
      </c>
      <c r="R25">
        <v>-0.78310821161519095</v>
      </c>
      <c r="S25">
        <v>-0.23189630338954201</v>
      </c>
      <c r="T25">
        <v>-0.62009120917998295</v>
      </c>
    </row>
    <row r="26" spans="1:20" x14ac:dyDescent="0.25">
      <c r="A26" t="s">
        <v>197</v>
      </c>
      <c r="B26">
        <v>-437.48763322969</v>
      </c>
      <c r="C26">
        <v>-387.66186779261602</v>
      </c>
      <c r="D26">
        <v>49.825765437074203</v>
      </c>
      <c r="E26">
        <v>-397.95316140228402</v>
      </c>
      <c r="F26">
        <v>-369.31008398031202</v>
      </c>
      <c r="G26">
        <v>28.643077421971999</v>
      </c>
      <c r="H26">
        <v>-39.534471827405802</v>
      </c>
      <c r="I26">
        <v>-18.351783812303601</v>
      </c>
      <c r="J26">
        <v>21.182688015102102</v>
      </c>
      <c r="K26">
        <v>-0.47654801838203897</v>
      </c>
      <c r="L26">
        <v>-1.40528661318052</v>
      </c>
      <c r="M26">
        <v>-0.24049285205705001</v>
      </c>
      <c r="N26">
        <v>-0.78289861505920899</v>
      </c>
      <c r="O26">
        <v>-0.22904657024691</v>
      </c>
      <c r="P26">
        <v>-0.614338711195625</v>
      </c>
      <c r="Q26">
        <v>-0.24065356306590499</v>
      </c>
      <c r="R26">
        <v>-0.78326849302781099</v>
      </c>
      <c r="S26">
        <v>-0.23149398679167299</v>
      </c>
      <c r="T26">
        <v>-0.61942876433388205</v>
      </c>
    </row>
    <row r="27" spans="1:20" x14ac:dyDescent="0.25">
      <c r="A27" t="s">
        <v>198</v>
      </c>
      <c r="B27">
        <v>-375.87411572243701</v>
      </c>
      <c r="C27">
        <v>-334.76442785273599</v>
      </c>
      <c r="D27">
        <v>41.109687869700799</v>
      </c>
      <c r="E27">
        <v>-322.68991741237198</v>
      </c>
      <c r="F27">
        <v>-301.04908495054798</v>
      </c>
      <c r="G27">
        <v>21.640832461824498</v>
      </c>
      <c r="H27">
        <v>-53.184198310065</v>
      </c>
      <c r="I27">
        <v>-33.715342902188603</v>
      </c>
      <c r="J27">
        <v>19.468855407876301</v>
      </c>
      <c r="K27">
        <v>-0.97402534770216997</v>
      </c>
      <c r="L27">
        <v>-2.6348460948045398</v>
      </c>
      <c r="M27">
        <v>-0.24051138605637001</v>
      </c>
      <c r="N27">
        <v>-0.782526715311471</v>
      </c>
      <c r="O27">
        <v>-0.72474982126048304</v>
      </c>
      <c r="P27">
        <v>-1.84082673133913</v>
      </c>
      <c r="Q27">
        <v>-0.240665250659955</v>
      </c>
      <c r="R27">
        <v>-0.78291422941779198</v>
      </c>
      <c r="S27">
        <v>-0.727071208794277</v>
      </c>
      <c r="T27">
        <v>-1.84537925947998</v>
      </c>
    </row>
    <row r="28" spans="1:20" x14ac:dyDescent="0.25">
      <c r="A28" t="s">
        <v>199</v>
      </c>
      <c r="B28">
        <v>-363.007469397222</v>
      </c>
      <c r="C28">
        <v>-325.37113522626601</v>
      </c>
      <c r="D28">
        <v>37.636334170955898</v>
      </c>
      <c r="E28">
        <v>-321.61968532543898</v>
      </c>
      <c r="F28">
        <v>-302.46381393644401</v>
      </c>
      <c r="G28">
        <v>19.155871388994701</v>
      </c>
      <c r="H28">
        <v>-41.387784071783699</v>
      </c>
      <c r="I28">
        <v>-22.907321289822601</v>
      </c>
      <c r="J28">
        <v>18.480462781961101</v>
      </c>
      <c r="K28">
        <v>-0.97211463978495605</v>
      </c>
      <c r="L28">
        <v>-2.6316404078461</v>
      </c>
      <c r="M28">
        <v>-0.24041542238562699</v>
      </c>
      <c r="N28">
        <v>-0.78242958943553498</v>
      </c>
      <c r="O28">
        <v>-0.72473351664048602</v>
      </c>
      <c r="P28">
        <v>-1.8404127469082601</v>
      </c>
      <c r="Q28">
        <v>-0.24055552558120999</v>
      </c>
      <c r="R28">
        <v>-0.78279759379184599</v>
      </c>
      <c r="S28">
        <v>-0.72689881423607605</v>
      </c>
      <c r="T28">
        <v>-1.8447781773276299</v>
      </c>
    </row>
    <row r="29" spans="1:20" x14ac:dyDescent="0.25">
      <c r="A29" t="s">
        <v>200</v>
      </c>
      <c r="B29">
        <v>-373.11852436868998</v>
      </c>
      <c r="C29">
        <v>-333.93187589971501</v>
      </c>
      <c r="D29">
        <v>39.186648468974397</v>
      </c>
      <c r="E29">
        <v>-321.30434514676699</v>
      </c>
      <c r="F29">
        <v>-300.93411943708099</v>
      </c>
      <c r="G29">
        <v>20.370225709686199</v>
      </c>
      <c r="H29">
        <v>-51.814179221922103</v>
      </c>
      <c r="I29">
        <v>-32.997756462633802</v>
      </c>
      <c r="J29">
        <v>18.816422759288201</v>
      </c>
      <c r="K29">
        <v>-0.97385775358531301</v>
      </c>
      <c r="L29">
        <v>-2.6344355624922602</v>
      </c>
      <c r="M29">
        <v>-0.24050566543531501</v>
      </c>
      <c r="N29">
        <v>-0.78261503266596</v>
      </c>
      <c r="O29">
        <v>-0.72471839953391604</v>
      </c>
      <c r="P29">
        <v>-1.8407192425438199</v>
      </c>
      <c r="Q29">
        <v>-0.24065577680185399</v>
      </c>
      <c r="R29">
        <v>-0.78296317792585302</v>
      </c>
      <c r="S29">
        <v>-0.726953394011009</v>
      </c>
      <c r="T29">
        <v>-1.8451527873869999</v>
      </c>
    </row>
    <row r="30" spans="1:20" x14ac:dyDescent="0.25">
      <c r="A30" t="s">
        <v>201</v>
      </c>
      <c r="B30">
        <v>-366.74447641614802</v>
      </c>
      <c r="C30">
        <v>-327.010916473355</v>
      </c>
      <c r="D30">
        <v>39.733559942792802</v>
      </c>
      <c r="E30">
        <v>-323.726109908681</v>
      </c>
      <c r="F30">
        <v>-303.41150243025101</v>
      </c>
      <c r="G30">
        <v>20.314607478430101</v>
      </c>
      <c r="H30">
        <v>-43.018366507466702</v>
      </c>
      <c r="I30">
        <v>-23.599414043104002</v>
      </c>
      <c r="J30">
        <v>19.418952464362601</v>
      </c>
      <c r="K30">
        <v>-0.97243041121165497</v>
      </c>
      <c r="L30">
        <v>-2.6319749406262898</v>
      </c>
      <c r="M30">
        <v>-0.240480407167037</v>
      </c>
      <c r="N30">
        <v>-0.78251777009439705</v>
      </c>
      <c r="O30">
        <v>-0.72470252317930395</v>
      </c>
      <c r="P30">
        <v>-1.8403198231712301</v>
      </c>
      <c r="Q30">
        <v>-0.24063003407526801</v>
      </c>
      <c r="R30">
        <v>-0.78288917945694303</v>
      </c>
      <c r="S30">
        <v>-0.72698255586562499</v>
      </c>
      <c r="T30">
        <v>-1.8449150415739199</v>
      </c>
    </row>
    <row r="31" spans="1:20" x14ac:dyDescent="0.25">
      <c r="A31" t="s">
        <v>202</v>
      </c>
      <c r="B31">
        <v>-380.44779566699901</v>
      </c>
      <c r="C31">
        <v>-336.726293352997</v>
      </c>
      <c r="D31">
        <v>43.721502314001299</v>
      </c>
      <c r="E31">
        <v>-342.66243945749301</v>
      </c>
      <c r="F31">
        <v>-319.56105263414003</v>
      </c>
      <c r="G31">
        <v>23.101386823352499</v>
      </c>
      <c r="H31">
        <v>-37.7853562095057</v>
      </c>
      <c r="I31">
        <v>-17.165240718857</v>
      </c>
      <c r="J31">
        <v>20.620115490648701</v>
      </c>
      <c r="K31">
        <v>-0.59598576140529802</v>
      </c>
      <c r="L31">
        <v>-1.69841352165835</v>
      </c>
      <c r="M31">
        <v>-0.240399580369659</v>
      </c>
      <c r="N31">
        <v>-0.78248800769489801</v>
      </c>
      <c r="O31">
        <v>-0.34959859488730799</v>
      </c>
      <c r="P31">
        <v>-0.90752141997113001</v>
      </c>
      <c r="Q31">
        <v>-0.24051180539651901</v>
      </c>
      <c r="R31">
        <v>-0.78278165909258102</v>
      </c>
      <c r="S31">
        <v>-0.35205097373571997</v>
      </c>
      <c r="T31">
        <v>-0.91251695082990802</v>
      </c>
    </row>
    <row r="32" spans="1:20" x14ac:dyDescent="0.25">
      <c r="A32" t="s">
        <v>203</v>
      </c>
      <c r="B32">
        <v>-370.55023993494899</v>
      </c>
      <c r="C32">
        <v>-331.06003952077799</v>
      </c>
      <c r="D32">
        <v>39.490200414170303</v>
      </c>
      <c r="E32">
        <v>-335.40572109980502</v>
      </c>
      <c r="F32">
        <v>-314.89195973598902</v>
      </c>
      <c r="G32">
        <v>20.513761363816698</v>
      </c>
      <c r="H32">
        <v>-35.144518835143302</v>
      </c>
      <c r="I32">
        <v>-16.1680797847897</v>
      </c>
      <c r="J32">
        <v>18.976439050353601</v>
      </c>
      <c r="K32">
        <v>-0.59560369882486397</v>
      </c>
      <c r="L32">
        <v>-1.69794331593406</v>
      </c>
      <c r="M32">
        <v>-0.24044275920720001</v>
      </c>
      <c r="N32">
        <v>-0.78254683087848698</v>
      </c>
      <c r="O32">
        <v>-0.34960964710910902</v>
      </c>
      <c r="P32">
        <v>-0.90756193912002503</v>
      </c>
      <c r="Q32">
        <v>-0.240543388053647</v>
      </c>
      <c r="R32">
        <v>-0.78279636119625395</v>
      </c>
      <c r="S32">
        <v>-0.35187069850527702</v>
      </c>
      <c r="T32">
        <v>-0.912178471484272</v>
      </c>
    </row>
    <row r="33" spans="1:20" x14ac:dyDescent="0.25">
      <c r="A33" t="s">
        <v>204</v>
      </c>
      <c r="B33">
        <v>-438.21364151644599</v>
      </c>
      <c r="C33">
        <v>-384.82842398390102</v>
      </c>
      <c r="D33">
        <v>53.385217532545099</v>
      </c>
      <c r="E33">
        <v>-398.12576035171202</v>
      </c>
      <c r="F33">
        <v>-367.74146817930398</v>
      </c>
      <c r="G33">
        <v>30.3842921724078</v>
      </c>
      <c r="H33">
        <v>-40.087881164734497</v>
      </c>
      <c r="I33">
        <v>-17.086955804597299</v>
      </c>
      <c r="J33">
        <v>23.000925360137199</v>
      </c>
      <c r="K33">
        <v>-0.69194188820796199</v>
      </c>
      <c r="L33">
        <v>-1.9702099361385099</v>
      </c>
      <c r="M33">
        <v>-0.240410590539724</v>
      </c>
      <c r="N33">
        <v>-0.78269157954664403</v>
      </c>
      <c r="O33">
        <v>-0.44431498984842499</v>
      </c>
      <c r="P33">
        <v>-1.1794659989515599</v>
      </c>
      <c r="Q33">
        <v>-0.24057894390982701</v>
      </c>
      <c r="R33">
        <v>-0.78312758496930701</v>
      </c>
      <c r="S33">
        <v>-0.44704194190873697</v>
      </c>
      <c r="T33">
        <v>-1.1848952766951399</v>
      </c>
    </row>
    <row r="34" spans="1:20" x14ac:dyDescent="0.25">
      <c r="A34" t="s">
        <v>205</v>
      </c>
      <c r="B34">
        <v>-421.30756199839101</v>
      </c>
      <c r="C34">
        <v>-374.30941473876499</v>
      </c>
      <c r="D34">
        <v>46.998147259625902</v>
      </c>
      <c r="E34">
        <v>-386.22306284229899</v>
      </c>
      <c r="F34">
        <v>-359.44533745224902</v>
      </c>
      <c r="G34">
        <v>26.777725390049401</v>
      </c>
      <c r="H34">
        <v>-35.084499156092697</v>
      </c>
      <c r="I34">
        <v>-14.864077286516199</v>
      </c>
      <c r="J34">
        <v>20.220421869576398</v>
      </c>
      <c r="K34">
        <v>-0.69105685404958195</v>
      </c>
      <c r="L34">
        <v>-1.9692762534750601</v>
      </c>
      <c r="M34">
        <v>-0.24045782773749699</v>
      </c>
      <c r="N34">
        <v>-0.782748189409044</v>
      </c>
      <c r="O34">
        <v>-0.444302493666972</v>
      </c>
      <c r="P34">
        <v>-1.1794616185516</v>
      </c>
      <c r="Q34">
        <v>-0.240610850911922</v>
      </c>
      <c r="R34">
        <v>-0.78310166871576803</v>
      </c>
      <c r="S34">
        <v>-0.44672294886734099</v>
      </c>
      <c r="T34">
        <v>-1.1842362117634699</v>
      </c>
    </row>
    <row r="35" spans="1:20" x14ac:dyDescent="0.25">
      <c r="A35" t="s">
        <v>206</v>
      </c>
      <c r="B35">
        <v>-408.60554989957598</v>
      </c>
      <c r="C35">
        <v>-358.22488097889902</v>
      </c>
      <c r="D35">
        <v>50.380668920677699</v>
      </c>
      <c r="E35">
        <v>-372.29419604640299</v>
      </c>
      <c r="F35">
        <v>-343.35405966728098</v>
      </c>
      <c r="G35">
        <v>28.940136379122201</v>
      </c>
      <c r="H35">
        <v>-36.311353853172697</v>
      </c>
      <c r="I35">
        <v>-14.8708213116173</v>
      </c>
      <c r="J35">
        <v>21.440532541555399</v>
      </c>
      <c r="K35">
        <v>-0.52764017332866398</v>
      </c>
      <c r="L35">
        <v>-1.4686308119045099</v>
      </c>
      <c r="M35">
        <v>-0.28933663346525001</v>
      </c>
      <c r="N35">
        <v>-0.85544178281397898</v>
      </c>
      <c r="O35">
        <v>-0.23280309234173299</v>
      </c>
      <c r="P35">
        <v>-0.60485921424256694</v>
      </c>
      <c r="Q35">
        <v>-0.28962101894064202</v>
      </c>
      <c r="R35">
        <v>-0.856201407934995</v>
      </c>
      <c r="S35">
        <v>-0.235101045516343</v>
      </c>
      <c r="T35">
        <v>-0.60968351691276301</v>
      </c>
    </row>
    <row r="36" spans="1:20" x14ac:dyDescent="0.25">
      <c r="A36" t="s">
        <v>207</v>
      </c>
      <c r="B36">
        <v>-400.035120433987</v>
      </c>
      <c r="C36">
        <v>-354.20124200065101</v>
      </c>
      <c r="D36">
        <v>45.833878433335798</v>
      </c>
      <c r="E36">
        <v>-366.16280634488498</v>
      </c>
      <c r="F36">
        <v>-339.79737051442299</v>
      </c>
      <c r="G36">
        <v>26.365435830462101</v>
      </c>
      <c r="H36">
        <v>-33.872314089101401</v>
      </c>
      <c r="I36">
        <v>-14.4038714862277</v>
      </c>
      <c r="J36">
        <v>19.468442602873701</v>
      </c>
      <c r="K36">
        <v>-0.527058895320623</v>
      </c>
      <c r="L36">
        <v>-1.4679063159743599</v>
      </c>
      <c r="M36">
        <v>-0.289181308795184</v>
      </c>
      <c r="N36">
        <v>-0.85520542623886497</v>
      </c>
      <c r="O36">
        <v>-0.23280573465846099</v>
      </c>
      <c r="P36">
        <v>-0.60487146028963201</v>
      </c>
      <c r="Q36">
        <v>-0.28944332010776702</v>
      </c>
      <c r="R36">
        <v>-0.85592129841331899</v>
      </c>
      <c r="S36">
        <v>-0.234880296907862</v>
      </c>
      <c r="T36">
        <v>-0.60923415170905004</v>
      </c>
    </row>
    <row r="37" spans="1:20" x14ac:dyDescent="0.25">
      <c r="A37" t="s">
        <v>27</v>
      </c>
      <c r="B37">
        <v>-412.50985134768803</v>
      </c>
      <c r="C37">
        <v>-375.04244014002001</v>
      </c>
      <c r="D37">
        <v>37.467411207668199</v>
      </c>
      <c r="E37">
        <v>-375.192239840669</v>
      </c>
      <c r="F37">
        <v>-352.66896903861903</v>
      </c>
      <c r="G37">
        <v>22.523270802049701</v>
      </c>
      <c r="H37">
        <v>-37.317611507019699</v>
      </c>
      <c r="I37">
        <v>-22.373471101401201</v>
      </c>
      <c r="J37">
        <v>14.9441404056184</v>
      </c>
      <c r="K37">
        <v>-0.33477489154031298</v>
      </c>
      <c r="L37">
        <v>-0.95745972473806396</v>
      </c>
      <c r="M37">
        <v>-0.29006243558538602</v>
      </c>
      <c r="N37">
        <v>-0.85918220977795501</v>
      </c>
      <c r="O37">
        <v>-3.8504914100227799E-2</v>
      </c>
      <c r="P37">
        <v>-9.0271531197697805E-2</v>
      </c>
      <c r="Q37">
        <v>-0.29026117001562401</v>
      </c>
      <c r="R37">
        <v>-0.85964610871583702</v>
      </c>
      <c r="S37">
        <v>-3.9828842500817599E-2</v>
      </c>
      <c r="T37">
        <v>-9.3976891121922507E-2</v>
      </c>
    </row>
    <row r="38" spans="1:20" x14ac:dyDescent="0.25">
      <c r="A38" t="s">
        <v>28</v>
      </c>
      <c r="B38">
        <v>-412.61530014797899</v>
      </c>
      <c r="C38">
        <v>-384.73204636498002</v>
      </c>
      <c r="D38">
        <v>27.8832537829987</v>
      </c>
      <c r="E38">
        <v>-385.00613647233001</v>
      </c>
      <c r="F38">
        <v>-369.24919452642598</v>
      </c>
      <c r="G38">
        <v>15.756941945904</v>
      </c>
      <c r="H38">
        <v>-27.609163675648698</v>
      </c>
      <c r="I38">
        <v>-15.4828518385539</v>
      </c>
      <c r="J38">
        <v>12.126311837094701</v>
      </c>
      <c r="K38">
        <v>-0.33398641151584002</v>
      </c>
      <c r="L38">
        <v>-0.95574944324839495</v>
      </c>
      <c r="M38">
        <v>-0.29037593883694102</v>
      </c>
      <c r="N38">
        <v>-0.86006769699568197</v>
      </c>
      <c r="O38">
        <v>-3.8504914100232497E-2</v>
      </c>
      <c r="P38">
        <v>-9.0271531197707297E-2</v>
      </c>
      <c r="Q38">
        <v>-0.29048334041207002</v>
      </c>
      <c r="R38">
        <v>-0.860328677249935</v>
      </c>
      <c r="S38">
        <v>-3.9592242576995701E-2</v>
      </c>
      <c r="T38">
        <v>-9.3434488511729197E-2</v>
      </c>
    </row>
    <row r="39" spans="1:20" x14ac:dyDescent="0.25">
      <c r="A39" t="s">
        <v>29</v>
      </c>
      <c r="B39">
        <v>-407.80343906477901</v>
      </c>
      <c r="C39">
        <v>-379.08367211401799</v>
      </c>
      <c r="D39">
        <v>28.7197669507614</v>
      </c>
      <c r="E39">
        <v>-380.53388715951201</v>
      </c>
      <c r="F39">
        <v>-363.68596300893699</v>
      </c>
      <c r="G39">
        <v>16.847924150574901</v>
      </c>
      <c r="H39">
        <v>-27.2695519052671</v>
      </c>
      <c r="I39">
        <v>-15.397709105080599</v>
      </c>
      <c r="J39">
        <v>11.8718428001864</v>
      </c>
      <c r="K39">
        <v>-0.33367677675749402</v>
      </c>
      <c r="L39">
        <v>-0.95539721427619895</v>
      </c>
      <c r="M39">
        <v>-0.29014481830379901</v>
      </c>
      <c r="N39">
        <v>-0.85976630507373697</v>
      </c>
      <c r="O39">
        <v>-3.8504914100232199E-2</v>
      </c>
      <c r="P39">
        <v>-9.0271531197706797E-2</v>
      </c>
      <c r="Q39">
        <v>-0.29023156449476201</v>
      </c>
      <c r="R39">
        <v>-0.85998770592908302</v>
      </c>
      <c r="S39">
        <v>-3.9597860658684002E-2</v>
      </c>
      <c r="T39">
        <v>-9.3392183087869299E-2</v>
      </c>
    </row>
    <row r="40" spans="1:20" x14ac:dyDescent="0.25">
      <c r="A40" t="s">
        <v>30</v>
      </c>
      <c r="B40">
        <v>-417.28383481991</v>
      </c>
      <c r="C40">
        <v>-381.40638840063201</v>
      </c>
      <c r="D40">
        <v>35.877446419277298</v>
      </c>
      <c r="E40">
        <v>-379.54217810613</v>
      </c>
      <c r="F40">
        <v>-358.29741234319999</v>
      </c>
      <c r="G40">
        <v>21.244765762929301</v>
      </c>
      <c r="H40">
        <v>-37.741656713779903</v>
      </c>
      <c r="I40">
        <v>-23.108976057431899</v>
      </c>
      <c r="J40">
        <v>14.632680656347899</v>
      </c>
      <c r="K40">
        <v>-0.33501281311099301</v>
      </c>
      <c r="L40">
        <v>-0.95784684062672498</v>
      </c>
      <c r="M40">
        <v>-0.29022741782554901</v>
      </c>
      <c r="N40">
        <v>-0.85948075472976204</v>
      </c>
      <c r="O40">
        <v>-3.8504914100232199E-2</v>
      </c>
      <c r="P40">
        <v>-9.0271531197706895E-2</v>
      </c>
      <c r="Q40">
        <v>-0.29043717714316097</v>
      </c>
      <c r="R40">
        <v>-0.85997500088024803</v>
      </c>
      <c r="S40">
        <v>-3.9792981526574601E-2</v>
      </c>
      <c r="T40">
        <v>-9.3852751259122305E-2</v>
      </c>
    </row>
    <row r="41" spans="1:20" x14ac:dyDescent="0.25">
      <c r="A41" t="s">
        <v>208</v>
      </c>
      <c r="B41">
        <v>-430.81312873875999</v>
      </c>
      <c r="C41">
        <v>-388.77377727573997</v>
      </c>
      <c r="D41">
        <v>42.0393514630195</v>
      </c>
      <c r="E41">
        <v>-397.00678823962198</v>
      </c>
      <c r="F41">
        <v>-372.55450019915099</v>
      </c>
      <c r="G41">
        <v>24.452288040470702</v>
      </c>
      <c r="H41">
        <v>-33.806340499138102</v>
      </c>
      <c r="I41">
        <v>-16.2192770765893</v>
      </c>
      <c r="J41">
        <v>17.587063422548798</v>
      </c>
      <c r="K41">
        <v>-0.33202163747637198</v>
      </c>
      <c r="L41">
        <v>-0.964383746727558</v>
      </c>
      <c r="M41">
        <v>-0.29002929187881299</v>
      </c>
      <c r="N41">
        <v>-0.85912567361383196</v>
      </c>
      <c r="O41">
        <v>-3.6652097978304203E-2</v>
      </c>
      <c r="P41">
        <v>-9.7722167429212498E-2</v>
      </c>
      <c r="Q41">
        <v>-0.29022321284872699</v>
      </c>
      <c r="R41">
        <v>-0.85957574034672501</v>
      </c>
      <c r="S41">
        <v>-3.82544091634422E-2</v>
      </c>
      <c r="T41">
        <v>-0.102174426309791</v>
      </c>
    </row>
    <row r="42" spans="1:20" x14ac:dyDescent="0.25">
      <c r="A42" t="s">
        <v>209</v>
      </c>
      <c r="B42">
        <v>-437.64627696453101</v>
      </c>
      <c r="C42">
        <v>-405.46045037462397</v>
      </c>
      <c r="D42">
        <v>32.185826589907002</v>
      </c>
      <c r="E42">
        <v>-409.929501309074</v>
      </c>
      <c r="F42">
        <v>-392.16148035966899</v>
      </c>
      <c r="G42">
        <v>17.768020949404399</v>
      </c>
      <c r="H42">
        <v>-27.7167756554575</v>
      </c>
      <c r="I42">
        <v>-13.298970014955</v>
      </c>
      <c r="J42">
        <v>14.4178056405025</v>
      </c>
      <c r="K42">
        <v>-0.33207539199796099</v>
      </c>
      <c r="L42">
        <v>-0.963641617775995</v>
      </c>
      <c r="M42">
        <v>-0.29046417196344099</v>
      </c>
      <c r="N42">
        <v>-0.86032181153700304</v>
      </c>
      <c r="O42">
        <v>-3.6652097978303003E-2</v>
      </c>
      <c r="P42">
        <v>-9.7722167429210305E-2</v>
      </c>
      <c r="Q42">
        <v>-0.29056822816627398</v>
      </c>
      <c r="R42">
        <v>-0.860571895639484</v>
      </c>
      <c r="S42">
        <v>-3.7941444131466301E-2</v>
      </c>
      <c r="T42">
        <v>-0.10157013236581</v>
      </c>
    </row>
    <row r="43" spans="1:20" x14ac:dyDescent="0.25">
      <c r="A43" t="s">
        <v>210</v>
      </c>
      <c r="B43">
        <v>-432.29647181826402</v>
      </c>
      <c r="C43">
        <v>-398.96024590215598</v>
      </c>
      <c r="D43">
        <v>33.336225916107701</v>
      </c>
      <c r="E43">
        <v>-404.74672117170502</v>
      </c>
      <c r="F43">
        <v>-385.88262606407</v>
      </c>
      <c r="G43">
        <v>18.864095107634899</v>
      </c>
      <c r="H43">
        <v>-27.549750646558799</v>
      </c>
      <c r="I43">
        <v>-13.077619838085999</v>
      </c>
      <c r="J43">
        <v>14.4721308084727</v>
      </c>
      <c r="K43">
        <v>-0.33177809460630903</v>
      </c>
      <c r="L43">
        <v>-0.96330858828417998</v>
      </c>
      <c r="M43">
        <v>-0.29022558433746698</v>
      </c>
      <c r="N43">
        <v>-0.85999368873665305</v>
      </c>
      <c r="O43">
        <v>-3.6652097978304002E-2</v>
      </c>
      <c r="P43">
        <v>-9.7722167429214704E-2</v>
      </c>
      <c r="Q43">
        <v>-0.29030986017956001</v>
      </c>
      <c r="R43">
        <v>-0.86020743590833204</v>
      </c>
      <c r="S43">
        <v>-3.7990019154264899E-2</v>
      </c>
      <c r="T43">
        <v>-0.101598365995196</v>
      </c>
    </row>
    <row r="44" spans="1:20" x14ac:dyDescent="0.25">
      <c r="A44" t="s">
        <v>211</v>
      </c>
      <c r="B44">
        <v>-433.46554456092798</v>
      </c>
      <c r="C44">
        <v>-393.522838803296</v>
      </c>
      <c r="D44">
        <v>39.942705757631899</v>
      </c>
      <c r="E44">
        <v>-399.87155886251298</v>
      </c>
      <c r="F44">
        <v>-376.96498567673098</v>
      </c>
      <c r="G44">
        <v>22.906573185781799</v>
      </c>
      <c r="H44">
        <v>-33.593985698414997</v>
      </c>
      <c r="I44">
        <v>-16.557853126564801</v>
      </c>
      <c r="J44">
        <v>17.0361325718501</v>
      </c>
      <c r="K44">
        <v>-0.33206587656140002</v>
      </c>
      <c r="L44">
        <v>-0.96455757058021796</v>
      </c>
      <c r="M44">
        <v>-0.29013696968617497</v>
      </c>
      <c r="N44">
        <v>-0.85931694040582995</v>
      </c>
      <c r="O44">
        <v>-3.6652097978304501E-2</v>
      </c>
      <c r="P44">
        <v>-9.7722167429214205E-2</v>
      </c>
      <c r="Q44">
        <v>-0.29033947250511</v>
      </c>
      <c r="R44">
        <v>-0.85979305751727897</v>
      </c>
      <c r="S44">
        <v>-3.8208278076783099E-2</v>
      </c>
      <c r="T44">
        <v>-0.101976086718869</v>
      </c>
    </row>
    <row r="45" spans="1:20" x14ac:dyDescent="0.25">
      <c r="A45" t="s">
        <v>212</v>
      </c>
      <c r="B45">
        <v>-386.59710028466901</v>
      </c>
      <c r="C45">
        <v>-353.27775303332101</v>
      </c>
      <c r="D45">
        <v>33.319347251348297</v>
      </c>
      <c r="E45">
        <v>-329.56785915632202</v>
      </c>
      <c r="F45">
        <v>-310.38003806871802</v>
      </c>
      <c r="G45">
        <v>19.187821087603901</v>
      </c>
      <c r="H45">
        <v>-57.029241128347302</v>
      </c>
      <c r="I45">
        <v>-42.897714964602898</v>
      </c>
      <c r="J45">
        <v>14.131526163744301</v>
      </c>
      <c r="K45">
        <v>-0.50236678665269596</v>
      </c>
      <c r="L45">
        <v>-1.3910411433812899</v>
      </c>
      <c r="M45">
        <v>-0.28932082047638602</v>
      </c>
      <c r="N45">
        <v>-0.85567584230479699</v>
      </c>
      <c r="O45">
        <v>-0.20323707041193001</v>
      </c>
      <c r="P45">
        <v>-0.52345290903763297</v>
      </c>
      <c r="Q45">
        <v>-0.289699627560835</v>
      </c>
      <c r="R45">
        <v>-0.85662919345521804</v>
      </c>
      <c r="S45">
        <v>-0.20453930532751699</v>
      </c>
      <c r="T45">
        <v>-0.52620092920307704</v>
      </c>
    </row>
    <row r="46" spans="1:20" x14ac:dyDescent="0.25">
      <c r="A46" t="s">
        <v>213</v>
      </c>
      <c r="B46">
        <v>-383.346084093331</v>
      </c>
      <c r="C46">
        <v>-350.58235809749698</v>
      </c>
      <c r="D46">
        <v>32.763725995834001</v>
      </c>
      <c r="E46">
        <v>-329.62378708286298</v>
      </c>
      <c r="F46">
        <v>-310.80049256607998</v>
      </c>
      <c r="G46">
        <v>18.823294516783001</v>
      </c>
      <c r="H46">
        <v>-53.722297010468502</v>
      </c>
      <c r="I46">
        <v>-39.781865531417502</v>
      </c>
      <c r="J46">
        <v>13.940431479051</v>
      </c>
      <c r="K46">
        <v>-0.50195438753685695</v>
      </c>
      <c r="L46">
        <v>-1.3901977671207699</v>
      </c>
      <c r="M46">
        <v>-0.28937870069992599</v>
      </c>
      <c r="N46">
        <v>-0.85567937334761601</v>
      </c>
      <c r="O46">
        <v>-0.203256182277266</v>
      </c>
      <c r="P46">
        <v>-0.52337615885144195</v>
      </c>
      <c r="Q46">
        <v>-0.28974324443869198</v>
      </c>
      <c r="R46">
        <v>-0.85661785661574597</v>
      </c>
      <c r="S46">
        <v>-0.204561442569657</v>
      </c>
      <c r="T46">
        <v>-0.52607750075658899</v>
      </c>
    </row>
    <row r="47" spans="1:20" x14ac:dyDescent="0.25">
      <c r="A47" t="s">
        <v>214</v>
      </c>
      <c r="B47">
        <v>-389.07855817942402</v>
      </c>
      <c r="C47">
        <v>-354.93624663307702</v>
      </c>
      <c r="D47">
        <v>34.142311546347003</v>
      </c>
      <c r="E47">
        <v>-331.54991094753098</v>
      </c>
      <c r="F47">
        <v>-312.05619494746003</v>
      </c>
      <c r="G47">
        <v>19.493716000071199</v>
      </c>
      <c r="H47">
        <v>-57.528647231892599</v>
      </c>
      <c r="I47">
        <v>-42.880051685616799</v>
      </c>
      <c r="J47">
        <v>14.6485955462758</v>
      </c>
      <c r="K47">
        <v>-0.502738468351554</v>
      </c>
      <c r="L47">
        <v>-1.39110783945782</v>
      </c>
      <c r="M47">
        <v>-0.289471545819459</v>
      </c>
      <c r="N47">
        <v>-0.85577759450794499</v>
      </c>
      <c r="O47">
        <v>-0.203311225012442</v>
      </c>
      <c r="P47">
        <v>-0.52337444095312802</v>
      </c>
      <c r="Q47">
        <v>-0.28983085821878402</v>
      </c>
      <c r="R47">
        <v>-0.85669736995912205</v>
      </c>
      <c r="S47">
        <v>-0.204697821520303</v>
      </c>
      <c r="T47">
        <v>-0.52628811121062102</v>
      </c>
    </row>
    <row r="48" spans="1:20" x14ac:dyDescent="0.25">
      <c r="A48" t="s">
        <v>215</v>
      </c>
      <c r="B48">
        <v>-383.43892691472502</v>
      </c>
      <c r="C48">
        <v>-352.08911273381699</v>
      </c>
      <c r="D48">
        <v>31.349814180907199</v>
      </c>
      <c r="E48">
        <v>-329.21323732389698</v>
      </c>
      <c r="F48">
        <v>-311.33277467277202</v>
      </c>
      <c r="G48">
        <v>17.880462651124599</v>
      </c>
      <c r="H48">
        <v>-54.2256895908275</v>
      </c>
      <c r="I48">
        <v>-40.756338061044801</v>
      </c>
      <c r="J48">
        <v>13.4693515297826</v>
      </c>
      <c r="K48">
        <v>-0.50201539699076803</v>
      </c>
      <c r="L48">
        <v>-1.39027835856868</v>
      </c>
      <c r="M48">
        <v>-0.28934824616867799</v>
      </c>
      <c r="N48">
        <v>-0.85568103413812802</v>
      </c>
      <c r="O48">
        <v>-0.20325802450525801</v>
      </c>
      <c r="P48">
        <v>-0.52335297918395995</v>
      </c>
      <c r="Q48">
        <v>-0.28970522442410201</v>
      </c>
      <c r="R48">
        <v>-0.85659880664344101</v>
      </c>
      <c r="S48">
        <v>-0.20451149033598501</v>
      </c>
      <c r="T48">
        <v>-0.52595496694386701</v>
      </c>
    </row>
    <row r="49" spans="1:20" x14ac:dyDescent="0.25">
      <c r="A49" t="s">
        <v>216</v>
      </c>
      <c r="B49">
        <v>-381.64336915567901</v>
      </c>
      <c r="C49">
        <v>-349.472866110486</v>
      </c>
      <c r="D49">
        <v>32.170503045193897</v>
      </c>
      <c r="E49">
        <v>-326.24421848966699</v>
      </c>
      <c r="F49">
        <v>-308.44380451114603</v>
      </c>
      <c r="G49">
        <v>17.800413978521298</v>
      </c>
      <c r="H49">
        <v>-55.399150666012197</v>
      </c>
      <c r="I49">
        <v>-41.029061599339698</v>
      </c>
      <c r="J49">
        <v>14.370089066672501</v>
      </c>
      <c r="K49">
        <v>-0.50219078554546304</v>
      </c>
      <c r="L49">
        <v>-1.3905781602224001</v>
      </c>
      <c r="M49">
        <v>-0.28934895134382099</v>
      </c>
      <c r="N49">
        <v>-0.85572115371483903</v>
      </c>
      <c r="O49">
        <v>-0.20329711099488401</v>
      </c>
      <c r="P49">
        <v>-0.52330131049336004</v>
      </c>
      <c r="Q49">
        <v>-0.28974213380502201</v>
      </c>
      <c r="R49">
        <v>-0.85670547006539799</v>
      </c>
      <c r="S49">
        <v>-0.204588905580323</v>
      </c>
      <c r="T49">
        <v>-0.52610529420984997</v>
      </c>
    </row>
    <row r="50" spans="1:20" x14ac:dyDescent="0.25">
      <c r="A50" t="s">
        <v>217</v>
      </c>
      <c r="B50">
        <v>-378.72607813766098</v>
      </c>
      <c r="C50">
        <v>-346.61508580757197</v>
      </c>
      <c r="D50">
        <v>32.110992330089502</v>
      </c>
      <c r="E50">
        <v>-323.26831210221201</v>
      </c>
      <c r="F50">
        <v>-305.31657136443698</v>
      </c>
      <c r="G50">
        <v>17.951740737774202</v>
      </c>
      <c r="H50">
        <v>-55.457766035449801</v>
      </c>
      <c r="I50">
        <v>-41.298514443134401</v>
      </c>
      <c r="J50">
        <v>14.1592515923153</v>
      </c>
      <c r="K50">
        <v>-0.50202849124786497</v>
      </c>
      <c r="L50">
        <v>-1.3905782794518</v>
      </c>
      <c r="M50">
        <v>-0.28930472413562702</v>
      </c>
      <c r="N50">
        <v>-0.85552711992163</v>
      </c>
      <c r="O50">
        <v>-0.203298115221799</v>
      </c>
      <c r="P50">
        <v>-0.52335406678837404</v>
      </c>
      <c r="Q50">
        <v>-0.289687481670237</v>
      </c>
      <c r="R50">
        <v>-0.85654133393090304</v>
      </c>
      <c r="S50">
        <v>-0.20456534174975</v>
      </c>
      <c r="T50">
        <v>-0.52608284208844602</v>
      </c>
    </row>
    <row r="51" spans="1:20" x14ac:dyDescent="0.25">
      <c r="A51" t="s">
        <v>218</v>
      </c>
      <c r="B51">
        <v>-458.988654211138</v>
      </c>
      <c r="C51">
        <v>-395.04500430686102</v>
      </c>
      <c r="D51">
        <v>63.943649904277201</v>
      </c>
      <c r="E51">
        <v>-409.30025699624503</v>
      </c>
      <c r="F51">
        <v>-372.25723545181</v>
      </c>
      <c r="G51">
        <v>37.043021544435</v>
      </c>
      <c r="H51">
        <v>-49.688397214893101</v>
      </c>
      <c r="I51">
        <v>-22.787768855050899</v>
      </c>
      <c r="J51">
        <v>26.900628359842202</v>
      </c>
      <c r="K51">
        <v>-0.526975852483487</v>
      </c>
      <c r="L51">
        <v>-1.4800057124308701</v>
      </c>
      <c r="M51">
        <v>-0.28957868818571803</v>
      </c>
      <c r="N51">
        <v>-0.85586319752122897</v>
      </c>
      <c r="O51">
        <v>-0.22897057437433299</v>
      </c>
      <c r="P51">
        <v>-0.61364379642970301</v>
      </c>
      <c r="Q51">
        <v>-0.28988736117016001</v>
      </c>
      <c r="R51">
        <v>-0.85665520197497402</v>
      </c>
      <c r="S51">
        <v>-0.232029767965271</v>
      </c>
      <c r="T51">
        <v>-0.61972983222169298</v>
      </c>
    </row>
    <row r="52" spans="1:20" x14ac:dyDescent="0.25">
      <c r="A52" t="s">
        <v>219</v>
      </c>
      <c r="B52">
        <v>-450.329984680807</v>
      </c>
      <c r="C52">
        <v>-390.62339173266002</v>
      </c>
      <c r="D52">
        <v>59.706592948146401</v>
      </c>
      <c r="E52">
        <v>-405.057735583848</v>
      </c>
      <c r="F52">
        <v>-370.77187381845198</v>
      </c>
      <c r="G52">
        <v>34.285861765396298</v>
      </c>
      <c r="H52">
        <v>-45.272249096958397</v>
      </c>
      <c r="I52">
        <v>-19.851517914208198</v>
      </c>
      <c r="J52">
        <v>25.420731182750099</v>
      </c>
      <c r="K52">
        <v>-0.52590878915529105</v>
      </c>
      <c r="L52">
        <v>-1.47880084056357</v>
      </c>
      <c r="M52">
        <v>-0.28930229498119597</v>
      </c>
      <c r="N52">
        <v>-0.85544082484353601</v>
      </c>
      <c r="O52">
        <v>-0.22899767823825301</v>
      </c>
      <c r="P52">
        <v>-0.61372554500737897</v>
      </c>
      <c r="Q52">
        <v>-0.28960585876151701</v>
      </c>
      <c r="R52">
        <v>-0.85622776958014701</v>
      </c>
      <c r="S52">
        <v>-0.23186791777666799</v>
      </c>
      <c r="T52">
        <v>-0.61944704078436896</v>
      </c>
    </row>
    <row r="53" spans="1:20" x14ac:dyDescent="0.25">
      <c r="A53" t="s">
        <v>220</v>
      </c>
      <c r="B53">
        <v>-397.96954065580201</v>
      </c>
      <c r="C53">
        <v>-338.48092111490502</v>
      </c>
      <c r="D53">
        <v>59.488619540897098</v>
      </c>
      <c r="E53">
        <v>-322.46936467523699</v>
      </c>
      <c r="F53">
        <v>-290.272645973843</v>
      </c>
      <c r="G53">
        <v>32.196718701394303</v>
      </c>
      <c r="H53">
        <v>-75.500175980565004</v>
      </c>
      <c r="I53">
        <v>-48.208275141062202</v>
      </c>
      <c r="J53">
        <v>27.291900839502802</v>
      </c>
      <c r="K53">
        <v>-1.0268726423490699</v>
      </c>
      <c r="L53">
        <v>-2.7125482019778202</v>
      </c>
      <c r="M53">
        <v>-0.28936829031853001</v>
      </c>
      <c r="N53">
        <v>-0.855520571608682</v>
      </c>
      <c r="O53">
        <v>-0.72509596085934902</v>
      </c>
      <c r="P53">
        <v>-1.8406795271651399</v>
      </c>
      <c r="Q53">
        <v>-0.28974820286389402</v>
      </c>
      <c r="R53">
        <v>-0.85648474381282602</v>
      </c>
      <c r="S53">
        <v>-0.72814981021450398</v>
      </c>
      <c r="T53">
        <v>-1.8466765276738</v>
      </c>
    </row>
    <row r="54" spans="1:20" x14ac:dyDescent="0.25">
      <c r="A54" t="s">
        <v>221</v>
      </c>
      <c r="B54">
        <v>-385.53521221475</v>
      </c>
      <c r="C54">
        <v>-340.27613929921603</v>
      </c>
      <c r="D54">
        <v>45.259072915533402</v>
      </c>
      <c r="E54">
        <v>-331.58241488009003</v>
      </c>
      <c r="F54">
        <v>-307.93550226345502</v>
      </c>
      <c r="G54">
        <v>23.646912616635198</v>
      </c>
      <c r="H54">
        <v>-53.952797334659301</v>
      </c>
      <c r="I54">
        <v>-32.340637035761098</v>
      </c>
      <c r="J54">
        <v>21.6121602988981</v>
      </c>
      <c r="K54">
        <v>-1.0237219215570299</v>
      </c>
      <c r="L54">
        <v>-2.7079544384541698</v>
      </c>
      <c r="M54">
        <v>-0.289491624544299</v>
      </c>
      <c r="N54">
        <v>-0.85628528235299906</v>
      </c>
      <c r="O54">
        <v>-0.724962129465759</v>
      </c>
      <c r="P54">
        <v>-1.8403877912403701</v>
      </c>
      <c r="Q54">
        <v>-0.28969933835447498</v>
      </c>
      <c r="R54">
        <v>-0.85681363561006496</v>
      </c>
      <c r="S54">
        <v>-0.72743325170782602</v>
      </c>
      <c r="T54">
        <v>-1.84541223792051</v>
      </c>
    </row>
    <row r="55" spans="1:20" x14ac:dyDescent="0.25">
      <c r="A55" t="s">
        <v>222</v>
      </c>
      <c r="B55">
        <v>-377.62653527321697</v>
      </c>
      <c r="C55">
        <v>-331.04874035575398</v>
      </c>
      <c r="D55">
        <v>46.577794917462697</v>
      </c>
      <c r="E55">
        <v>-332.38763049994299</v>
      </c>
      <c r="F55">
        <v>-307.88686607190499</v>
      </c>
      <c r="G55">
        <v>24.500764428038199</v>
      </c>
      <c r="H55">
        <v>-45.238904773273802</v>
      </c>
      <c r="I55">
        <v>-23.161874283849301</v>
      </c>
      <c r="J55">
        <v>22.077030489424398</v>
      </c>
      <c r="K55">
        <v>-1.0223102801616999</v>
      </c>
      <c r="L55">
        <v>-2.70536429796682</v>
      </c>
      <c r="M55">
        <v>-0.28931944839801998</v>
      </c>
      <c r="N55">
        <v>-0.85578694953399403</v>
      </c>
      <c r="O55">
        <v>-0.72505030814857496</v>
      </c>
      <c r="P55">
        <v>-1.8402872855788599</v>
      </c>
      <c r="Q55">
        <v>-0.289555798454737</v>
      </c>
      <c r="R55">
        <v>-0.856422730288386</v>
      </c>
      <c r="S55">
        <v>-0.72754225510399895</v>
      </c>
      <c r="T55">
        <v>-1.84533190348187</v>
      </c>
    </row>
    <row r="56" spans="1:20" x14ac:dyDescent="0.25">
      <c r="A56" t="s">
        <v>223</v>
      </c>
      <c r="B56">
        <v>-385.02890134878299</v>
      </c>
      <c r="C56">
        <v>-332.14986470975498</v>
      </c>
      <c r="D56">
        <v>52.8790366390282</v>
      </c>
      <c r="E56">
        <v>-319.07941853343698</v>
      </c>
      <c r="F56">
        <v>-290.52349537886801</v>
      </c>
      <c r="G56">
        <v>28.555923154569101</v>
      </c>
      <c r="H56">
        <v>-65.9494828153463</v>
      </c>
      <c r="I56">
        <v>-41.626369330887101</v>
      </c>
      <c r="J56">
        <v>24.3231134844591</v>
      </c>
      <c r="K56">
        <v>-1.02541899190648</v>
      </c>
      <c r="L56">
        <v>-2.7105718286729301</v>
      </c>
      <c r="M56">
        <v>-0.28932464998823798</v>
      </c>
      <c r="N56">
        <v>-0.85549793180356404</v>
      </c>
      <c r="O56">
        <v>-0.72521052050827695</v>
      </c>
      <c r="P56">
        <v>-1.84083889031628</v>
      </c>
      <c r="Q56">
        <v>-0.289651263597132</v>
      </c>
      <c r="R56">
        <v>-0.85637640188458097</v>
      </c>
      <c r="S56">
        <v>-0.72790272525336697</v>
      </c>
      <c r="T56">
        <v>-1.8462057852657501</v>
      </c>
    </row>
    <row r="57" spans="1:20" x14ac:dyDescent="0.25">
      <c r="A57" t="s">
        <v>224</v>
      </c>
      <c r="B57">
        <v>-386.60913061233902</v>
      </c>
      <c r="C57">
        <v>-335.01277876495601</v>
      </c>
      <c r="D57">
        <v>51.596351847382898</v>
      </c>
      <c r="E57">
        <v>-345.13386620812003</v>
      </c>
      <c r="F57">
        <v>-317.73551848039398</v>
      </c>
      <c r="G57">
        <v>27.398347727726399</v>
      </c>
      <c r="H57">
        <v>-41.475264404218301</v>
      </c>
      <c r="I57">
        <v>-17.277260284561802</v>
      </c>
      <c r="J57">
        <v>24.198004119656499</v>
      </c>
      <c r="K57">
        <v>-0.64520141029049505</v>
      </c>
      <c r="L57">
        <v>-1.7722715499267701</v>
      </c>
      <c r="M57">
        <v>-0.28930256805174598</v>
      </c>
      <c r="N57">
        <v>-0.85543654788577805</v>
      </c>
      <c r="O57">
        <v>-0.34955862386057801</v>
      </c>
      <c r="P57">
        <v>-0.90737812866599998</v>
      </c>
      <c r="Q57">
        <v>-0.28953756082201498</v>
      </c>
      <c r="R57">
        <v>-0.85608478397042098</v>
      </c>
      <c r="S57">
        <v>-0.352358423322574</v>
      </c>
      <c r="T57">
        <v>-0.91291163210266901</v>
      </c>
    </row>
    <row r="58" spans="1:20" x14ac:dyDescent="0.25">
      <c r="A58" t="s">
        <v>225</v>
      </c>
      <c r="B58">
        <v>-376.27142126660402</v>
      </c>
      <c r="C58">
        <v>-330.99745383803003</v>
      </c>
      <c r="D58">
        <v>45.273967428573798</v>
      </c>
      <c r="E58">
        <v>-338.81596929844801</v>
      </c>
      <c r="F58">
        <v>-314.69472980238601</v>
      </c>
      <c r="G58">
        <v>24.121239496061499</v>
      </c>
      <c r="H58">
        <v>-37.455451968155998</v>
      </c>
      <c r="I58">
        <v>-16.3027240356436</v>
      </c>
      <c r="J58">
        <v>21.152727932512299</v>
      </c>
      <c r="K58">
        <v>-0.64436142568605403</v>
      </c>
      <c r="L58">
        <v>-1.7712262603591</v>
      </c>
      <c r="M58">
        <v>-0.289175923958846</v>
      </c>
      <c r="N58">
        <v>-0.85518853443715404</v>
      </c>
      <c r="O58">
        <v>-0.34956270735047901</v>
      </c>
      <c r="P58">
        <v>-0.90739449403239003</v>
      </c>
      <c r="Q58">
        <v>-0.28938879683202101</v>
      </c>
      <c r="R58">
        <v>-0.85581089755272299</v>
      </c>
      <c r="S58">
        <v>-0.35197830543494502</v>
      </c>
      <c r="T58">
        <v>-0.912200307428914</v>
      </c>
    </row>
    <row r="59" spans="1:20" x14ac:dyDescent="0.25">
      <c r="A59" t="s">
        <v>226</v>
      </c>
      <c r="B59">
        <v>-442.89571247739599</v>
      </c>
      <c r="C59">
        <v>-381.99323786439402</v>
      </c>
      <c r="D59">
        <v>60.902474613001701</v>
      </c>
      <c r="E59">
        <v>-395.28634290381598</v>
      </c>
      <c r="F59">
        <v>-360.81348061623999</v>
      </c>
      <c r="G59">
        <v>34.472862287575403</v>
      </c>
      <c r="H59">
        <v>-47.609369573579897</v>
      </c>
      <c r="I59">
        <v>-21.179757248153599</v>
      </c>
      <c r="J59">
        <v>26.429612325426302</v>
      </c>
      <c r="K59">
        <v>-0.74217829437614802</v>
      </c>
      <c r="L59">
        <v>-2.0447253402263801</v>
      </c>
      <c r="M59">
        <v>-0.28953407009291698</v>
      </c>
      <c r="N59">
        <v>-0.85579925271357604</v>
      </c>
      <c r="O59">
        <v>-0.444472665265502</v>
      </c>
      <c r="P59">
        <v>-1.17896419782475</v>
      </c>
      <c r="Q59">
        <v>-0.28986549464190198</v>
      </c>
      <c r="R59">
        <v>-0.85666314307052005</v>
      </c>
      <c r="S59">
        <v>-0.44745862317588297</v>
      </c>
      <c r="T59">
        <v>-1.1848494313226301</v>
      </c>
    </row>
    <row r="60" spans="1:20" x14ac:dyDescent="0.25">
      <c r="A60" t="s">
        <v>227</v>
      </c>
      <c r="B60">
        <v>-433.63561477417198</v>
      </c>
      <c r="C60">
        <v>-378.16323434908497</v>
      </c>
      <c r="D60">
        <v>55.472380425087202</v>
      </c>
      <c r="E60">
        <v>-391.45091671835701</v>
      </c>
      <c r="F60">
        <v>-360.26762676503802</v>
      </c>
      <c r="G60">
        <v>31.183289953318699</v>
      </c>
      <c r="H60">
        <v>-42.184698055814998</v>
      </c>
      <c r="I60">
        <v>-17.895607584046498</v>
      </c>
      <c r="J60">
        <v>24.2890904717684</v>
      </c>
      <c r="K60">
        <v>-0.74102895234794097</v>
      </c>
      <c r="L60">
        <v>-2.0433203113475602</v>
      </c>
      <c r="M60">
        <v>-0.28930309639882201</v>
      </c>
      <c r="N60">
        <v>-0.85547472697597204</v>
      </c>
      <c r="O60">
        <v>-0.44448692621623898</v>
      </c>
      <c r="P60">
        <v>-1.1790172133780501</v>
      </c>
      <c r="Q60">
        <v>-0.28962246617644599</v>
      </c>
      <c r="R60">
        <v>-0.85629761303346097</v>
      </c>
      <c r="S60">
        <v>-0.44721223216961897</v>
      </c>
      <c r="T60">
        <v>-1.1844008762988301</v>
      </c>
    </row>
    <row r="61" spans="1:20" x14ac:dyDescent="0.25">
      <c r="A61" t="s">
        <v>228</v>
      </c>
      <c r="B61">
        <v>-404.69929922135702</v>
      </c>
      <c r="C61">
        <v>-357.81896147384901</v>
      </c>
      <c r="D61">
        <v>46.880337747507497</v>
      </c>
      <c r="E61">
        <v>-367.48705839812601</v>
      </c>
      <c r="F61">
        <v>-340.831259487328</v>
      </c>
      <c r="G61">
        <v>26.6557989107982</v>
      </c>
      <c r="H61">
        <v>-37.212240823230601</v>
      </c>
      <c r="I61">
        <v>-16.987701986521301</v>
      </c>
      <c r="J61">
        <v>20.2245388367093</v>
      </c>
      <c r="K61">
        <v>-0.51378001065508505</v>
      </c>
      <c r="L61">
        <v>-1.50592189405534</v>
      </c>
      <c r="M61">
        <v>-0.27519206145435099</v>
      </c>
      <c r="N61">
        <v>-0.89332390430172304</v>
      </c>
      <c r="O61">
        <v>-0.232686128855672</v>
      </c>
      <c r="P61">
        <v>-0.60432641805000198</v>
      </c>
      <c r="Q61">
        <v>-0.27534799493934098</v>
      </c>
      <c r="R61">
        <v>-0.893718856308789</v>
      </c>
      <c r="S61">
        <v>-0.23495512303733901</v>
      </c>
      <c r="T61">
        <v>-0.60920965733897803</v>
      </c>
    </row>
    <row r="62" spans="1:20" x14ac:dyDescent="0.25">
      <c r="A62" t="s">
        <v>229</v>
      </c>
      <c r="B62">
        <v>-387.816504626464</v>
      </c>
      <c r="C62">
        <v>-343.571282011687</v>
      </c>
      <c r="D62">
        <v>44.245222614776502</v>
      </c>
      <c r="E62">
        <v>-352.48709926152998</v>
      </c>
      <c r="F62">
        <v>-327.35063516483399</v>
      </c>
      <c r="G62">
        <v>25.136464096695502</v>
      </c>
      <c r="H62">
        <v>-35.329405364933599</v>
      </c>
      <c r="I62">
        <v>-16.2206468468525</v>
      </c>
      <c r="J62">
        <v>19.108758518081</v>
      </c>
      <c r="K62">
        <v>-0.51368219630231204</v>
      </c>
      <c r="L62">
        <v>-1.50570894707453</v>
      </c>
      <c r="M62">
        <v>-0.27536882441870603</v>
      </c>
      <c r="N62">
        <v>-0.89351533030351005</v>
      </c>
      <c r="O62">
        <v>-0.23269246063705301</v>
      </c>
      <c r="P62">
        <v>-0.60435827002273301</v>
      </c>
      <c r="Q62">
        <v>-0.275536313362579</v>
      </c>
      <c r="R62">
        <v>-0.89393227439687895</v>
      </c>
      <c r="S62">
        <v>-0.23480285644302901</v>
      </c>
      <c r="T62">
        <v>-0.608941581921426</v>
      </c>
    </row>
    <row r="63" spans="1:20" x14ac:dyDescent="0.25">
      <c r="A63" t="s">
        <v>230</v>
      </c>
      <c r="B63">
        <v>-392.65040960326598</v>
      </c>
      <c r="C63">
        <v>-351.40606943897802</v>
      </c>
      <c r="D63">
        <v>41.244340164287998</v>
      </c>
      <c r="E63">
        <v>-358.321747545064</v>
      </c>
      <c r="F63">
        <v>-335.13514200013799</v>
      </c>
      <c r="G63">
        <v>23.186605544926099</v>
      </c>
      <c r="H63">
        <v>-34.328662058201502</v>
      </c>
      <c r="I63">
        <v>-16.270927438839699</v>
      </c>
      <c r="J63">
        <v>18.057734619361799</v>
      </c>
      <c r="K63">
        <v>-0.51339771651792598</v>
      </c>
      <c r="L63">
        <v>-1.50537569502988</v>
      </c>
      <c r="M63">
        <v>-0.27523749541244202</v>
      </c>
      <c r="N63">
        <v>-0.89343379170980997</v>
      </c>
      <c r="O63">
        <v>-0.232688753546787</v>
      </c>
      <c r="P63">
        <v>-0.60433827582687305</v>
      </c>
      <c r="Q63">
        <v>-0.27538214562528501</v>
      </c>
      <c r="R63">
        <v>-0.89377680899090295</v>
      </c>
      <c r="S63">
        <v>-0.23469852696118601</v>
      </c>
      <c r="T63">
        <v>-0.60871866185407097</v>
      </c>
    </row>
    <row r="64" spans="1:20" x14ac:dyDescent="0.25">
      <c r="A64" t="s">
        <v>31</v>
      </c>
      <c r="B64">
        <v>-409.940787899089</v>
      </c>
      <c r="C64">
        <v>-378.38839980457197</v>
      </c>
      <c r="D64">
        <v>31.552388094516701</v>
      </c>
      <c r="E64">
        <v>-369.69650824111397</v>
      </c>
      <c r="F64">
        <v>-351.242232173839</v>
      </c>
      <c r="G64">
        <v>18.454276067274701</v>
      </c>
      <c r="H64">
        <v>-40.244279657975397</v>
      </c>
      <c r="I64">
        <v>-27.146167630733299</v>
      </c>
      <c r="J64">
        <v>13.098112027241999</v>
      </c>
      <c r="K64">
        <v>-0.32082372456983399</v>
      </c>
      <c r="L64">
        <v>-0.99249452125605897</v>
      </c>
      <c r="M64">
        <v>-0.27543275726761601</v>
      </c>
      <c r="N64">
        <v>-0.89378080876847399</v>
      </c>
      <c r="O64">
        <v>-3.8504914100232199E-2</v>
      </c>
      <c r="P64">
        <v>-9.0271531197706797E-2</v>
      </c>
      <c r="Q64">
        <v>-0.27552160719166502</v>
      </c>
      <c r="R64">
        <v>-0.89399177879085701</v>
      </c>
      <c r="S64">
        <v>-3.9747192412868199E-2</v>
      </c>
      <c r="T64">
        <v>-9.37182396521061E-2</v>
      </c>
    </row>
    <row r="65" spans="1:20" x14ac:dyDescent="0.25">
      <c r="A65" t="s">
        <v>32</v>
      </c>
      <c r="B65">
        <v>-394.63307754168198</v>
      </c>
      <c r="C65">
        <v>-364.16957229438799</v>
      </c>
      <c r="D65">
        <v>30.463505247294599</v>
      </c>
      <c r="E65">
        <v>-355.435842860462</v>
      </c>
      <c r="F65">
        <v>-337.77618627917201</v>
      </c>
      <c r="G65">
        <v>17.659656581290399</v>
      </c>
      <c r="H65">
        <v>-39.197234681220102</v>
      </c>
      <c r="I65">
        <v>-26.3933860152158</v>
      </c>
      <c r="J65">
        <v>12.8038486660042</v>
      </c>
      <c r="K65">
        <v>-0.32062813181213401</v>
      </c>
      <c r="L65">
        <v>-0.99247679303037195</v>
      </c>
      <c r="M65">
        <v>-0.275389151889953</v>
      </c>
      <c r="N65">
        <v>-0.89400989147802601</v>
      </c>
      <c r="O65">
        <v>-3.8504914100232199E-2</v>
      </c>
      <c r="P65">
        <v>-9.0271531197706895E-2</v>
      </c>
      <c r="Q65">
        <v>-0.275476426946558</v>
      </c>
      <c r="R65">
        <v>-0.89421908569760999</v>
      </c>
      <c r="S65">
        <v>-3.9709287158681002E-2</v>
      </c>
      <c r="T65">
        <v>-9.3647416596867095E-2</v>
      </c>
    </row>
    <row r="66" spans="1:20" x14ac:dyDescent="0.25">
      <c r="A66" t="s">
        <v>33</v>
      </c>
      <c r="B66">
        <v>-402.67901520708398</v>
      </c>
      <c r="C66">
        <v>-373.43603457936001</v>
      </c>
      <c r="D66">
        <v>29.2429806277244</v>
      </c>
      <c r="E66">
        <v>-364.35055391730202</v>
      </c>
      <c r="F66">
        <v>-347.44030542152399</v>
      </c>
      <c r="G66">
        <v>16.910248495778301</v>
      </c>
      <c r="H66">
        <v>-38.3284612897817</v>
      </c>
      <c r="I66">
        <v>-25.995729157835601</v>
      </c>
      <c r="J66">
        <v>12.3327321319461</v>
      </c>
      <c r="K66">
        <v>-0.32045822694820397</v>
      </c>
      <c r="L66">
        <v>-0.99217223081533201</v>
      </c>
      <c r="M66">
        <v>-0.27540403316984302</v>
      </c>
      <c r="N66">
        <v>-0.89385144138295503</v>
      </c>
      <c r="O66">
        <v>-3.8504914100232199E-2</v>
      </c>
      <c r="P66">
        <v>-9.0271531197706797E-2</v>
      </c>
      <c r="Q66">
        <v>-0.27549340931360899</v>
      </c>
      <c r="R66">
        <v>-0.89404907163582104</v>
      </c>
      <c r="S66">
        <v>-3.9654455924735002E-2</v>
      </c>
      <c r="T66">
        <v>-9.3532271923826293E-2</v>
      </c>
    </row>
    <row r="67" spans="1:20" x14ac:dyDescent="0.25">
      <c r="A67" t="s">
        <v>231</v>
      </c>
      <c r="B67">
        <v>-428.81390013895202</v>
      </c>
      <c r="C67">
        <v>-393.85826165876398</v>
      </c>
      <c r="D67">
        <v>34.955638480188497</v>
      </c>
      <c r="E67">
        <v>-391.35584268231901</v>
      </c>
      <c r="F67">
        <v>-371.26255583508998</v>
      </c>
      <c r="G67">
        <v>20.093286847228999</v>
      </c>
      <c r="H67">
        <v>-37.458057456632801</v>
      </c>
      <c r="I67">
        <v>-22.595705823673299</v>
      </c>
      <c r="J67">
        <v>14.862351632959401</v>
      </c>
      <c r="K67">
        <v>-0.31826579575802699</v>
      </c>
      <c r="L67">
        <v>-0.99964133496932395</v>
      </c>
      <c r="M67">
        <v>-0.27545268741941198</v>
      </c>
      <c r="N67">
        <v>-0.89381315925362603</v>
      </c>
      <c r="O67">
        <v>-3.6652097978304501E-2</v>
      </c>
      <c r="P67">
        <v>-9.7722167429214205E-2</v>
      </c>
      <c r="Q67">
        <v>-0.27553405568811101</v>
      </c>
      <c r="R67">
        <v>-0.89400541814936896</v>
      </c>
      <c r="S67">
        <v>-3.8063547309278398E-2</v>
      </c>
      <c r="T67">
        <v>-0.101697860932784</v>
      </c>
    </row>
    <row r="68" spans="1:20" x14ac:dyDescent="0.25">
      <c r="A68" t="s">
        <v>232</v>
      </c>
      <c r="B68">
        <v>-413.09196468736297</v>
      </c>
      <c r="C68">
        <v>-379.06536034893702</v>
      </c>
      <c r="D68">
        <v>34.0266043384255</v>
      </c>
      <c r="E68">
        <v>-376.41532979817799</v>
      </c>
      <c r="F68">
        <v>-356.76702949880502</v>
      </c>
      <c r="G68">
        <v>19.648300299372401</v>
      </c>
      <c r="H68">
        <v>-36.676634889184797</v>
      </c>
      <c r="I68">
        <v>-22.298330850131698</v>
      </c>
      <c r="J68">
        <v>14.3783040390531</v>
      </c>
      <c r="K68">
        <v>-0.31806258787651098</v>
      </c>
      <c r="L68">
        <v>-0.99956360230464203</v>
      </c>
      <c r="M68">
        <v>-0.27535031308959201</v>
      </c>
      <c r="N68">
        <v>-0.89393222113378001</v>
      </c>
      <c r="O68">
        <v>-3.6652097978303599E-2</v>
      </c>
      <c r="P68">
        <v>-9.77221674292124E-2</v>
      </c>
      <c r="Q68">
        <v>-0.27543241691079501</v>
      </c>
      <c r="R68">
        <v>-0.89412503809204102</v>
      </c>
      <c r="S68">
        <v>-3.8002978984492702E-2</v>
      </c>
      <c r="T68">
        <v>-0.10157277167588399</v>
      </c>
    </row>
    <row r="69" spans="1:20" x14ac:dyDescent="0.25">
      <c r="A69" t="s">
        <v>233</v>
      </c>
      <c r="B69">
        <v>-422.69265092446898</v>
      </c>
      <c r="C69">
        <v>-389.678917435465</v>
      </c>
      <c r="D69">
        <v>33.013733489003599</v>
      </c>
      <c r="E69">
        <v>-386.52624268739601</v>
      </c>
      <c r="F69">
        <v>-367.58052838808197</v>
      </c>
      <c r="G69">
        <v>18.945714299313899</v>
      </c>
      <c r="H69">
        <v>-36.166408237073099</v>
      </c>
      <c r="I69">
        <v>-22.098389047383399</v>
      </c>
      <c r="J69">
        <v>14.068019189689601</v>
      </c>
      <c r="K69">
        <v>-0.31804169593479098</v>
      </c>
      <c r="L69">
        <v>-0.99945342977233398</v>
      </c>
      <c r="M69">
        <v>-0.27544486479186298</v>
      </c>
      <c r="N69">
        <v>-0.89390093999930298</v>
      </c>
      <c r="O69">
        <v>-3.6652097978303003E-2</v>
      </c>
      <c r="P69">
        <v>-9.7722167429209805E-2</v>
      </c>
      <c r="Q69">
        <v>-0.27552921057173801</v>
      </c>
      <c r="R69">
        <v>-0.89408303714020199</v>
      </c>
      <c r="S69">
        <v>-3.79566789984076E-2</v>
      </c>
      <c r="T69">
        <v>-0.10150936827946801</v>
      </c>
    </row>
    <row r="70" spans="1:20" x14ac:dyDescent="0.25">
      <c r="A70" t="s">
        <v>234</v>
      </c>
      <c r="B70">
        <v>-367.26050134388402</v>
      </c>
      <c r="C70">
        <v>-339.48051750179502</v>
      </c>
      <c r="D70">
        <v>27.779983842089202</v>
      </c>
      <c r="E70">
        <v>-327.50706835065102</v>
      </c>
      <c r="F70">
        <v>-310.85301948697497</v>
      </c>
      <c r="G70">
        <v>16.654048863676099</v>
      </c>
      <c r="H70">
        <v>-39.7534329932327</v>
      </c>
      <c r="I70">
        <v>-28.627498014819601</v>
      </c>
      <c r="J70">
        <v>11.125934978412999</v>
      </c>
      <c r="K70">
        <v>-0.48339195754483899</v>
      </c>
      <c r="L70">
        <v>-1.41844350870029</v>
      </c>
      <c r="M70">
        <v>-0.27537361349259298</v>
      </c>
      <c r="N70">
        <v>-0.89362245796828199</v>
      </c>
      <c r="O70">
        <v>-0.200737626157344</v>
      </c>
      <c r="P70">
        <v>-0.51696048773116499</v>
      </c>
      <c r="Q70">
        <v>-0.27554838259009901</v>
      </c>
      <c r="R70">
        <v>-0.89404172281878902</v>
      </c>
      <c r="S70">
        <v>-0.20192281251951899</v>
      </c>
      <c r="T70">
        <v>-0.51941891166917797</v>
      </c>
    </row>
    <row r="71" spans="1:20" x14ac:dyDescent="0.25">
      <c r="A71" t="s">
        <v>235</v>
      </c>
      <c r="B71">
        <v>-369.77891222673998</v>
      </c>
      <c r="C71">
        <v>-341.929745658694</v>
      </c>
      <c r="D71">
        <v>27.849166568045799</v>
      </c>
      <c r="E71">
        <v>-326.70670945684998</v>
      </c>
      <c r="F71">
        <v>-310.59859614488698</v>
      </c>
      <c r="G71">
        <v>16.1081133119628</v>
      </c>
      <c r="H71">
        <v>-43.072202769889898</v>
      </c>
      <c r="I71">
        <v>-31.331149513806899</v>
      </c>
      <c r="J71">
        <v>11.7410532560829</v>
      </c>
      <c r="K71">
        <v>-0.48377874603364501</v>
      </c>
      <c r="L71">
        <v>-1.4192330169208001</v>
      </c>
      <c r="M71">
        <v>-0.27524465026448097</v>
      </c>
      <c r="N71">
        <v>-0.89349991855935795</v>
      </c>
      <c r="O71">
        <v>-0.20074998727033</v>
      </c>
      <c r="P71">
        <v>-0.517111873489008</v>
      </c>
      <c r="Q71">
        <v>-0.27544639644001101</v>
      </c>
      <c r="R71">
        <v>-0.894000240329478</v>
      </c>
      <c r="S71">
        <v>-0.20198410162393399</v>
      </c>
      <c r="T71">
        <v>-0.51964762158527</v>
      </c>
    </row>
    <row r="72" spans="1:20" x14ac:dyDescent="0.25">
      <c r="A72" t="s">
        <v>236</v>
      </c>
      <c r="B72">
        <v>-367.25134486275601</v>
      </c>
      <c r="C72">
        <v>-339.46868635868299</v>
      </c>
      <c r="D72">
        <v>27.782658504072899</v>
      </c>
      <c r="E72">
        <v>-327.476927314374</v>
      </c>
      <c r="F72">
        <v>-310.82115619881802</v>
      </c>
      <c r="G72">
        <v>16.655771115555801</v>
      </c>
      <c r="H72">
        <v>-39.774417548381898</v>
      </c>
      <c r="I72">
        <v>-28.6475301598649</v>
      </c>
      <c r="J72">
        <v>11.126887388517</v>
      </c>
      <c r="K72">
        <v>-0.48339712654150802</v>
      </c>
      <c r="L72">
        <v>-1.41845154317495</v>
      </c>
      <c r="M72">
        <v>-0.275374715805901</v>
      </c>
      <c r="N72">
        <v>-0.89362284456450602</v>
      </c>
      <c r="O72">
        <v>-0.20073849362321999</v>
      </c>
      <c r="P72">
        <v>-0.51696334223323803</v>
      </c>
      <c r="Q72">
        <v>-0.27554955959835697</v>
      </c>
      <c r="R72">
        <v>-0.89404226795264896</v>
      </c>
      <c r="S72">
        <v>-0.201923600353137</v>
      </c>
      <c r="T72">
        <v>-0.51942197532470802</v>
      </c>
    </row>
    <row r="73" spans="1:20" x14ac:dyDescent="0.25">
      <c r="A73" t="s">
        <v>237</v>
      </c>
      <c r="B73">
        <v>-369.76575733210899</v>
      </c>
      <c r="C73">
        <v>-341.93431391674</v>
      </c>
      <c r="D73">
        <v>27.8314434153686</v>
      </c>
      <c r="E73">
        <v>-326.72451230686801</v>
      </c>
      <c r="F73">
        <v>-310.625540942057</v>
      </c>
      <c r="G73">
        <v>16.098971364811</v>
      </c>
      <c r="H73">
        <v>-43.041245025240897</v>
      </c>
      <c r="I73">
        <v>-31.308772974683301</v>
      </c>
      <c r="J73">
        <v>11.732472050557501</v>
      </c>
      <c r="K73">
        <v>-0.48377278988344902</v>
      </c>
      <c r="L73">
        <v>-1.4192253450355099</v>
      </c>
      <c r="M73">
        <v>-0.275245024951418</v>
      </c>
      <c r="N73">
        <v>-0.893499064709107</v>
      </c>
      <c r="O73">
        <v>-0.20074917650805699</v>
      </c>
      <c r="P73">
        <v>-0.51711132655967695</v>
      </c>
      <c r="Q73">
        <v>-0.27544684124157598</v>
      </c>
      <c r="R73">
        <v>-0.893999464931719</v>
      </c>
      <c r="S73">
        <v>-0.20198239091909201</v>
      </c>
      <c r="T73">
        <v>-0.51964455762329698</v>
      </c>
    </row>
    <row r="74" spans="1:20" x14ac:dyDescent="0.25">
      <c r="A74" t="s">
        <v>238</v>
      </c>
      <c r="B74">
        <v>-373.22121881648002</v>
      </c>
      <c r="C74">
        <v>-345.87423581024001</v>
      </c>
      <c r="D74">
        <v>27.346983006239199</v>
      </c>
      <c r="E74">
        <v>-329.10267829299198</v>
      </c>
      <c r="F74">
        <v>-313.60561489947401</v>
      </c>
      <c r="G74">
        <v>15.497063393518401</v>
      </c>
      <c r="H74">
        <v>-44.118540523487198</v>
      </c>
      <c r="I74">
        <v>-32.268620910766501</v>
      </c>
      <c r="J74">
        <v>11.849919612720701</v>
      </c>
      <c r="K74">
        <v>-0.48383237016281599</v>
      </c>
      <c r="L74">
        <v>-1.4195459994900701</v>
      </c>
      <c r="M74">
        <v>-0.27527527594694401</v>
      </c>
      <c r="N74">
        <v>-0.89348316527150895</v>
      </c>
      <c r="O74">
        <v>-0.200722475380822</v>
      </c>
      <c r="P74">
        <v>-0.51709359073496897</v>
      </c>
      <c r="Q74">
        <v>-0.27548009083681602</v>
      </c>
      <c r="R74">
        <v>-0.89397596568756399</v>
      </c>
      <c r="S74">
        <v>-0.20196327065946101</v>
      </c>
      <c r="T74">
        <v>-0.51966857554563195</v>
      </c>
    </row>
    <row r="75" spans="1:20" x14ac:dyDescent="0.25">
      <c r="A75" t="s">
        <v>239</v>
      </c>
      <c r="B75">
        <v>-373.23309787925302</v>
      </c>
      <c r="C75">
        <v>-345.890534905381</v>
      </c>
      <c r="D75">
        <v>27.3425629738719</v>
      </c>
      <c r="E75">
        <v>-329.124042769516</v>
      </c>
      <c r="F75">
        <v>-313.63250086499198</v>
      </c>
      <c r="G75">
        <v>15.4915419045231</v>
      </c>
      <c r="H75">
        <v>-44.109055109737596</v>
      </c>
      <c r="I75">
        <v>-32.2580340403888</v>
      </c>
      <c r="J75">
        <v>11.8510210693487</v>
      </c>
      <c r="K75">
        <v>-0.48383153425880299</v>
      </c>
      <c r="L75">
        <v>-1.4195411570686201</v>
      </c>
      <c r="M75">
        <v>-0.275275528510534</v>
      </c>
      <c r="N75">
        <v>-0.89348053319993503</v>
      </c>
      <c r="O75">
        <v>-0.200722768059965</v>
      </c>
      <c r="P75">
        <v>-0.51709361204113902</v>
      </c>
      <c r="Q75">
        <v>-0.27548038737992903</v>
      </c>
      <c r="R75">
        <v>-0.89397350093062999</v>
      </c>
      <c r="S75">
        <v>-0.20196343846397299</v>
      </c>
      <c r="T75">
        <v>-0.51966892995488001</v>
      </c>
    </row>
    <row r="76" spans="1:20" x14ac:dyDescent="0.25">
      <c r="A76" t="s">
        <v>240</v>
      </c>
      <c r="B76">
        <v>-454.07857480241501</v>
      </c>
      <c r="C76">
        <v>-394.68065223690598</v>
      </c>
      <c r="D76">
        <v>59.3979225655089</v>
      </c>
      <c r="E76">
        <v>-408.30380432478802</v>
      </c>
      <c r="F76">
        <v>-373.94952015047699</v>
      </c>
      <c r="G76">
        <v>34.354284174310401</v>
      </c>
      <c r="H76">
        <v>-45.774770477626902</v>
      </c>
      <c r="I76">
        <v>-20.731132086428399</v>
      </c>
      <c r="J76">
        <v>25.043638391198499</v>
      </c>
      <c r="K76">
        <v>-0.512211651792294</v>
      </c>
      <c r="L76">
        <v>-1.5172983209704001</v>
      </c>
      <c r="M76">
        <v>-0.27519647032265698</v>
      </c>
      <c r="N76">
        <v>-0.89348435857464303</v>
      </c>
      <c r="O76">
        <v>-0.22904674069910599</v>
      </c>
      <c r="P76">
        <v>-0.61434771625866802</v>
      </c>
      <c r="Q76">
        <v>-0.27537010500352399</v>
      </c>
      <c r="R76">
        <v>-0.89392454495680496</v>
      </c>
      <c r="S76">
        <v>-0.23201819065290899</v>
      </c>
      <c r="T76">
        <v>-0.62030106203464896</v>
      </c>
    </row>
    <row r="77" spans="1:20" x14ac:dyDescent="0.25">
      <c r="A77" t="s">
        <v>241</v>
      </c>
      <c r="B77">
        <v>-433.86573023301497</v>
      </c>
      <c r="C77">
        <v>-378.330993534117</v>
      </c>
      <c r="D77">
        <v>55.534736698898399</v>
      </c>
      <c r="E77">
        <v>-391.53037715011499</v>
      </c>
      <c r="F77">
        <v>-359.44527203960502</v>
      </c>
      <c r="G77">
        <v>32.085105110509701</v>
      </c>
      <c r="H77">
        <v>-42.335353082900198</v>
      </c>
      <c r="I77">
        <v>-18.8857214945116</v>
      </c>
      <c r="J77">
        <v>23.449631588388598</v>
      </c>
      <c r="K77">
        <v>-0.51185753867994599</v>
      </c>
      <c r="L77">
        <v>-1.5168656109576799</v>
      </c>
      <c r="M77">
        <v>-0.275438033520151</v>
      </c>
      <c r="N77">
        <v>-0.89369758964429602</v>
      </c>
      <c r="O77">
        <v>-0.229063505001111</v>
      </c>
      <c r="P77">
        <v>-0.61439933928505197</v>
      </c>
      <c r="Q77">
        <v>-0.27561420717246699</v>
      </c>
      <c r="R77">
        <v>-0.89413379574799101</v>
      </c>
      <c r="S77">
        <v>-0.23182815597666601</v>
      </c>
      <c r="T77">
        <v>-0.61995380030262603</v>
      </c>
    </row>
    <row r="78" spans="1:20" x14ac:dyDescent="0.25">
      <c r="A78" t="s">
        <v>242</v>
      </c>
      <c r="B78">
        <v>-437.675056793019</v>
      </c>
      <c r="C78">
        <v>-385.47651564741898</v>
      </c>
      <c r="D78">
        <v>52.198541145599101</v>
      </c>
      <c r="E78">
        <v>-396.54903311289598</v>
      </c>
      <c r="F78">
        <v>-366.43632585809098</v>
      </c>
      <c r="G78">
        <v>30.112707254805098</v>
      </c>
      <c r="H78">
        <v>-41.1260236801226</v>
      </c>
      <c r="I78">
        <v>-19.040189789328601</v>
      </c>
      <c r="J78">
        <v>22.085833890794</v>
      </c>
      <c r="K78">
        <v>-0.51155121358903499</v>
      </c>
      <c r="L78">
        <v>-1.51647875382796</v>
      </c>
      <c r="M78">
        <v>-0.27528207441823699</v>
      </c>
      <c r="N78">
        <v>-0.893694060605847</v>
      </c>
      <c r="O78">
        <v>-0.229046143674005</v>
      </c>
      <c r="P78">
        <v>-0.61434361571201102</v>
      </c>
      <c r="Q78">
        <v>-0.27545772529983897</v>
      </c>
      <c r="R78">
        <v>-0.89409319716556201</v>
      </c>
      <c r="S78">
        <v>-0.23161654399228199</v>
      </c>
      <c r="T78">
        <v>-0.61961047666311597</v>
      </c>
    </row>
    <row r="79" spans="1:20" x14ac:dyDescent="0.25">
      <c r="A79" t="s">
        <v>243</v>
      </c>
      <c r="B79">
        <v>-374.83688236293301</v>
      </c>
      <c r="C79">
        <v>-332.31177251613701</v>
      </c>
      <c r="D79">
        <v>42.5251098467959</v>
      </c>
      <c r="E79">
        <v>-320.779980075857</v>
      </c>
      <c r="F79">
        <v>-298.24092159110802</v>
      </c>
      <c r="G79">
        <v>22.5390584847488</v>
      </c>
      <c r="H79">
        <v>-54.056902287076703</v>
      </c>
      <c r="I79">
        <v>-34.070850925029603</v>
      </c>
      <c r="J79">
        <v>19.9860513620471</v>
      </c>
      <c r="K79">
        <v>-1.0090121655782001</v>
      </c>
      <c r="L79">
        <v>-2.7458449737541599</v>
      </c>
      <c r="M79">
        <v>-0.27530994228905797</v>
      </c>
      <c r="N79">
        <v>-0.89328226772495301</v>
      </c>
      <c r="O79">
        <v>-0.72479515470476796</v>
      </c>
      <c r="P79">
        <v>-1.8408805907296499</v>
      </c>
      <c r="Q79">
        <v>-0.27548235917970698</v>
      </c>
      <c r="R79">
        <v>-0.893700548637681</v>
      </c>
      <c r="S79">
        <v>-0.72715192634744596</v>
      </c>
      <c r="T79">
        <v>-1.84554540517695</v>
      </c>
    </row>
    <row r="80" spans="1:20" x14ac:dyDescent="0.25">
      <c r="A80" t="s">
        <v>85</v>
      </c>
      <c r="B80">
        <v>-361.32273544339699</v>
      </c>
      <c r="C80">
        <v>-321.70509738476301</v>
      </c>
      <c r="D80">
        <v>39.617638058633901</v>
      </c>
      <c r="E80">
        <v>-317.78903635535403</v>
      </c>
      <c r="F80">
        <v>-297.53743818055102</v>
      </c>
      <c r="G80">
        <v>20.2515981748024</v>
      </c>
      <c r="H80">
        <v>-43.533699088043001</v>
      </c>
      <c r="I80">
        <v>-24.1676592042114</v>
      </c>
      <c r="J80">
        <v>19.366039883831501</v>
      </c>
      <c r="K80">
        <v>-1.0072854433391101</v>
      </c>
      <c r="L80">
        <v>-2.7429396387380298</v>
      </c>
      <c r="M80">
        <v>-0.27519578315182802</v>
      </c>
      <c r="N80">
        <v>-0.89323926212481997</v>
      </c>
      <c r="O80">
        <v>-0.72473487431036798</v>
      </c>
      <c r="P80">
        <v>-1.8404740544770699</v>
      </c>
      <c r="Q80">
        <v>-0.27534470322345</v>
      </c>
      <c r="R80">
        <v>-0.89360765258326202</v>
      </c>
      <c r="S80">
        <v>-0.72700597724350802</v>
      </c>
      <c r="T80">
        <v>-1.8450617750393199</v>
      </c>
    </row>
    <row r="81" spans="1:20" x14ac:dyDescent="0.25">
      <c r="A81" t="s">
        <v>86</v>
      </c>
      <c r="B81">
        <v>-369.14960369740299</v>
      </c>
      <c r="C81">
        <v>-325.21612017794001</v>
      </c>
      <c r="D81">
        <v>43.933483519463202</v>
      </c>
      <c r="E81">
        <v>-315.06430906049502</v>
      </c>
      <c r="F81">
        <v>-291.92897483608198</v>
      </c>
      <c r="G81">
        <v>23.135334224412802</v>
      </c>
      <c r="H81">
        <v>-54.085294636907904</v>
      </c>
      <c r="I81">
        <v>-33.287145341857602</v>
      </c>
      <c r="J81">
        <v>20.798149295050301</v>
      </c>
      <c r="K81">
        <v>-1.00894929393363</v>
      </c>
      <c r="L81">
        <v>-2.74581515084081</v>
      </c>
      <c r="M81">
        <v>-0.27524123811879297</v>
      </c>
      <c r="N81">
        <v>-0.893333045557543</v>
      </c>
      <c r="O81">
        <v>-0.72477153617642898</v>
      </c>
      <c r="P81">
        <v>-1.8408186269642699</v>
      </c>
      <c r="Q81">
        <v>-0.27541089126274898</v>
      </c>
      <c r="R81">
        <v>-0.89375807915709604</v>
      </c>
      <c r="S81">
        <v>-0.72722566296628899</v>
      </c>
      <c r="T81">
        <v>-1.8456914090488801</v>
      </c>
    </row>
    <row r="82" spans="1:20" x14ac:dyDescent="0.25">
      <c r="A82" t="s">
        <v>87</v>
      </c>
      <c r="B82">
        <v>-368.73537999037097</v>
      </c>
      <c r="C82">
        <v>-328.88346685221501</v>
      </c>
      <c r="D82">
        <v>39.8519131381561</v>
      </c>
      <c r="E82">
        <v>-316.43976731113599</v>
      </c>
      <c r="F82">
        <v>-295.752812214708</v>
      </c>
      <c r="G82">
        <v>20.686955096427599</v>
      </c>
      <c r="H82">
        <v>-52.295612679234999</v>
      </c>
      <c r="I82">
        <v>-33.130654637506503</v>
      </c>
      <c r="J82">
        <v>19.164958041728401</v>
      </c>
      <c r="K82">
        <v>-1.00866837276481</v>
      </c>
      <c r="L82">
        <v>-2.74546568726478</v>
      </c>
      <c r="M82">
        <v>-0.27524733719778999</v>
      </c>
      <c r="N82">
        <v>-0.89333889141628198</v>
      </c>
      <c r="O82">
        <v>-0.72477606805900496</v>
      </c>
      <c r="P82">
        <v>-1.84085341916325</v>
      </c>
      <c r="Q82">
        <v>-0.27540908984679402</v>
      </c>
      <c r="R82">
        <v>-0.89372329222986202</v>
      </c>
      <c r="S82">
        <v>-0.72704015005397404</v>
      </c>
      <c r="T82">
        <v>-1.84534272971282</v>
      </c>
    </row>
    <row r="83" spans="1:20" x14ac:dyDescent="0.25">
      <c r="A83" t="s">
        <v>88</v>
      </c>
      <c r="B83">
        <v>-358.00048695786899</v>
      </c>
      <c r="C83">
        <v>-316.069493275833</v>
      </c>
      <c r="D83">
        <v>41.930993682035798</v>
      </c>
      <c r="E83">
        <v>-313.24172620811601</v>
      </c>
      <c r="F83">
        <v>-291.310837852475</v>
      </c>
      <c r="G83">
        <v>21.9308883556407</v>
      </c>
      <c r="H83">
        <v>-44.758760749753399</v>
      </c>
      <c r="I83">
        <v>-24.758655423358299</v>
      </c>
      <c r="J83">
        <v>20.000105326395101</v>
      </c>
      <c r="K83">
        <v>-1.0074021934147199</v>
      </c>
      <c r="L83">
        <v>-2.7431443524493</v>
      </c>
      <c r="M83">
        <v>-0.2751336896537</v>
      </c>
      <c r="N83">
        <v>-0.89323634551131503</v>
      </c>
      <c r="O83">
        <v>-0.72471428310902197</v>
      </c>
      <c r="P83">
        <v>-1.8404145182964999</v>
      </c>
      <c r="Q83">
        <v>-0.27529984629401399</v>
      </c>
      <c r="R83">
        <v>-0.89365111518278095</v>
      </c>
      <c r="S83">
        <v>-0.72705542225279896</v>
      </c>
      <c r="T83">
        <v>-1.8451100896058901</v>
      </c>
    </row>
    <row r="84" spans="1:20" x14ac:dyDescent="0.25">
      <c r="A84" t="s">
        <v>89</v>
      </c>
      <c r="B84">
        <v>-359.29573877102303</v>
      </c>
      <c r="C84">
        <v>-319.66315331620899</v>
      </c>
      <c r="D84">
        <v>39.6325854548138</v>
      </c>
      <c r="E84">
        <v>-316.46519688809002</v>
      </c>
      <c r="F84">
        <v>-296.12418972668502</v>
      </c>
      <c r="G84">
        <v>20.341007161404399</v>
      </c>
      <c r="H84">
        <v>-42.830541882933503</v>
      </c>
      <c r="I84">
        <v>-23.538963589524101</v>
      </c>
      <c r="J84">
        <v>19.291578293409302</v>
      </c>
      <c r="K84">
        <v>-1.0072343132488699</v>
      </c>
      <c r="L84">
        <v>-2.7428705570543399</v>
      </c>
      <c r="M84">
        <v>-0.275268206081968</v>
      </c>
      <c r="N84">
        <v>-0.893331124312299</v>
      </c>
      <c r="O84">
        <v>-0.72474575089383797</v>
      </c>
      <c r="P84">
        <v>-1.8404464994005301</v>
      </c>
      <c r="Q84">
        <v>-0.275416737548698</v>
      </c>
      <c r="R84">
        <v>-0.893688245590187</v>
      </c>
      <c r="S84">
        <v>-0.72701474301608005</v>
      </c>
      <c r="T84">
        <v>-1.84501962764103</v>
      </c>
    </row>
    <row r="85" spans="1:20" x14ac:dyDescent="0.25">
      <c r="A85" t="s">
        <v>90</v>
      </c>
      <c r="B85">
        <v>-375.60698670558401</v>
      </c>
      <c r="C85">
        <v>-331.31105396875199</v>
      </c>
      <c r="D85">
        <v>44.295932736831702</v>
      </c>
      <c r="E85">
        <v>-337.50343835079701</v>
      </c>
      <c r="F85">
        <v>-313.94639226810301</v>
      </c>
      <c r="G85">
        <v>23.557046082694399</v>
      </c>
      <c r="H85">
        <v>-38.1035483547872</v>
      </c>
      <c r="I85">
        <v>-17.364661700649901</v>
      </c>
      <c r="J85">
        <v>20.7388866541373</v>
      </c>
      <c r="K85">
        <v>-0.63091777959793605</v>
      </c>
      <c r="L85">
        <v>-1.80935245712238</v>
      </c>
      <c r="M85">
        <v>-0.27526629073449299</v>
      </c>
      <c r="N85">
        <v>-0.893367875887498</v>
      </c>
      <c r="O85">
        <v>-0.34959852512931799</v>
      </c>
      <c r="P85">
        <v>-0.90752467185721597</v>
      </c>
      <c r="Q85">
        <v>-0.27539444395323798</v>
      </c>
      <c r="R85">
        <v>-0.89369447490352805</v>
      </c>
      <c r="S85">
        <v>-0.35204285491667697</v>
      </c>
      <c r="T85">
        <v>-0.912524613508093</v>
      </c>
    </row>
    <row r="86" spans="1:20" x14ac:dyDescent="0.25">
      <c r="A86" t="s">
        <v>91</v>
      </c>
      <c r="B86">
        <v>-362.81435309916998</v>
      </c>
      <c r="C86">
        <v>-320.223480306601</v>
      </c>
      <c r="D86">
        <v>42.590872792568902</v>
      </c>
      <c r="E86">
        <v>-326.45996680446501</v>
      </c>
      <c r="F86">
        <v>-303.69633126345599</v>
      </c>
      <c r="G86">
        <v>22.7636355410086</v>
      </c>
      <c r="H86">
        <v>-36.3543862947054</v>
      </c>
      <c r="I86">
        <v>-16.527149043145101</v>
      </c>
      <c r="J86">
        <v>19.827237251560302</v>
      </c>
      <c r="K86">
        <v>-0.63066165829656196</v>
      </c>
      <c r="L86">
        <v>-1.8090352718668099</v>
      </c>
      <c r="M86">
        <v>-0.27528576285807199</v>
      </c>
      <c r="N86">
        <v>-0.89339499657700605</v>
      </c>
      <c r="O86">
        <v>-0.34960837246848298</v>
      </c>
      <c r="P86">
        <v>-0.90756114570032498</v>
      </c>
      <c r="Q86">
        <v>-0.27541561640126899</v>
      </c>
      <c r="R86">
        <v>-0.89371906746700802</v>
      </c>
      <c r="S86">
        <v>-0.35193891238699399</v>
      </c>
      <c r="T86">
        <v>-0.91232847614996504</v>
      </c>
    </row>
    <row r="87" spans="1:20" x14ac:dyDescent="0.25">
      <c r="A87" t="s">
        <v>92</v>
      </c>
      <c r="B87">
        <v>-367.68220649873803</v>
      </c>
      <c r="C87">
        <v>-327.38784454903202</v>
      </c>
      <c r="D87">
        <v>40.294361949706499</v>
      </c>
      <c r="E87">
        <v>-331.91661120512299</v>
      </c>
      <c r="F87">
        <v>-310.93824743254999</v>
      </c>
      <c r="G87">
        <v>20.978363772572902</v>
      </c>
      <c r="H87">
        <v>-35.765595293614801</v>
      </c>
      <c r="I87">
        <v>-16.4495971164813</v>
      </c>
      <c r="J87">
        <v>19.315998177133501</v>
      </c>
      <c r="K87">
        <v>-0.63048592589298202</v>
      </c>
      <c r="L87">
        <v>-1.8088887253335</v>
      </c>
      <c r="M87">
        <v>-0.27522995861400801</v>
      </c>
      <c r="N87">
        <v>-0.89335618661905203</v>
      </c>
      <c r="O87">
        <v>-0.34960820857055702</v>
      </c>
      <c r="P87">
        <v>-0.90755790348117105</v>
      </c>
      <c r="Q87">
        <v>-0.27534641016252198</v>
      </c>
      <c r="R87">
        <v>-0.89363340911632805</v>
      </c>
      <c r="S87">
        <v>-0.35189568117863801</v>
      </c>
      <c r="T87">
        <v>-0.91223383097539601</v>
      </c>
    </row>
    <row r="88" spans="1:20" x14ac:dyDescent="0.25">
      <c r="A88" t="s">
        <v>93</v>
      </c>
      <c r="B88">
        <v>-437.62386282620997</v>
      </c>
      <c r="C88">
        <v>-382.448249378696</v>
      </c>
      <c r="D88">
        <v>55.175613447513598</v>
      </c>
      <c r="E88">
        <v>-395.588479808275</v>
      </c>
      <c r="F88">
        <v>-364.348358134075</v>
      </c>
      <c r="G88">
        <v>31.240121674200299</v>
      </c>
      <c r="H88">
        <v>-42.035383017935096</v>
      </c>
      <c r="I88">
        <v>-18.099891244621801</v>
      </c>
      <c r="J88">
        <v>23.935491773313299</v>
      </c>
      <c r="K88">
        <v>-0.72700433240370899</v>
      </c>
      <c r="L88">
        <v>-2.0814757199824698</v>
      </c>
      <c r="M88">
        <v>-0.27519154229535497</v>
      </c>
      <c r="N88">
        <v>-0.89347213361743505</v>
      </c>
      <c r="O88">
        <v>-0.44432386812450397</v>
      </c>
      <c r="P88">
        <v>-1.1794820787089899</v>
      </c>
      <c r="Q88">
        <v>-0.27537352710796598</v>
      </c>
      <c r="R88">
        <v>-0.89393299428156903</v>
      </c>
      <c r="S88">
        <v>-0.44716822274546802</v>
      </c>
      <c r="T88">
        <v>-1.1851114247072501</v>
      </c>
    </row>
    <row r="89" spans="1:20" x14ac:dyDescent="0.25">
      <c r="A89" t="s">
        <v>94</v>
      </c>
      <c r="B89">
        <v>-417.71023999176202</v>
      </c>
      <c r="C89">
        <v>-366.17364397378799</v>
      </c>
      <c r="D89">
        <v>51.536596017974396</v>
      </c>
      <c r="E89">
        <v>-378.94194891703302</v>
      </c>
      <c r="F89">
        <v>-349.83611676298602</v>
      </c>
      <c r="G89">
        <v>29.1058321540471</v>
      </c>
      <c r="H89">
        <v>-38.768291074728701</v>
      </c>
      <c r="I89">
        <v>-16.337527210801301</v>
      </c>
      <c r="J89">
        <v>22.4307638639273</v>
      </c>
      <c r="K89">
        <v>-0.72664175687682897</v>
      </c>
      <c r="L89">
        <v>-2.0810599466337898</v>
      </c>
      <c r="M89">
        <v>-0.27542651167711601</v>
      </c>
      <c r="N89">
        <v>-0.89367203125890204</v>
      </c>
      <c r="O89">
        <v>-0.44432622960488899</v>
      </c>
      <c r="P89">
        <v>-1.17951087076221</v>
      </c>
      <c r="Q89">
        <v>-0.27561118730815098</v>
      </c>
      <c r="R89">
        <v>-0.89413028268547101</v>
      </c>
      <c r="S89">
        <v>-0.44697821865716503</v>
      </c>
      <c r="T89">
        <v>-1.18475938023417</v>
      </c>
    </row>
    <row r="90" spans="1:20" x14ac:dyDescent="0.25">
      <c r="A90" t="s">
        <v>95</v>
      </c>
      <c r="B90">
        <v>-409.67228285331498</v>
      </c>
      <c r="C90">
        <v>-357.53019606751201</v>
      </c>
      <c r="D90">
        <v>52.142086785803301</v>
      </c>
      <c r="E90">
        <v>-372.38421491101298</v>
      </c>
      <c r="F90">
        <v>-342.43745898336601</v>
      </c>
      <c r="G90">
        <v>29.9467559276477</v>
      </c>
      <c r="H90">
        <v>-37.288067942301602</v>
      </c>
      <c r="I90">
        <v>-15.092737084146</v>
      </c>
      <c r="J90">
        <v>22.1953308581556</v>
      </c>
      <c r="K90">
        <v>-0.56155640103843596</v>
      </c>
      <c r="L90">
        <v>-1.5784756840985701</v>
      </c>
      <c r="M90">
        <v>-0.32309123684747298</v>
      </c>
      <c r="N90">
        <v>-0.965069255007446</v>
      </c>
      <c r="O90">
        <v>-0.232804322459644</v>
      </c>
      <c r="P90">
        <v>-0.60486499775429403</v>
      </c>
      <c r="Q90">
        <v>-0.32338698427172002</v>
      </c>
      <c r="R90">
        <v>-0.96584346800325505</v>
      </c>
      <c r="S90">
        <v>-0.23518658251197999</v>
      </c>
      <c r="T90">
        <v>-0.60986653117943801</v>
      </c>
    </row>
    <row r="91" spans="1:20" x14ac:dyDescent="0.25">
      <c r="A91" t="s">
        <v>96</v>
      </c>
      <c r="B91">
        <v>-406.41089330659401</v>
      </c>
      <c r="C91">
        <v>-357.078567085732</v>
      </c>
      <c r="D91">
        <v>49.3323262208621</v>
      </c>
      <c r="E91">
        <v>-369.78807999569</v>
      </c>
      <c r="F91">
        <v>-341.66062212557699</v>
      </c>
      <c r="G91">
        <v>28.127457870113201</v>
      </c>
      <c r="H91">
        <v>-36.622813310904299</v>
      </c>
      <c r="I91">
        <v>-15.4179449601553</v>
      </c>
      <c r="J91">
        <v>21.2048683507489</v>
      </c>
      <c r="K91">
        <v>-0.56138827635930799</v>
      </c>
      <c r="L91">
        <v>-1.5782638210908899</v>
      </c>
      <c r="M91">
        <v>-0.32306186299149903</v>
      </c>
      <c r="N91">
        <v>-0.96496799386120802</v>
      </c>
      <c r="O91">
        <v>-0.23280510824812001</v>
      </c>
      <c r="P91">
        <v>-0.60486824135363604</v>
      </c>
      <c r="Q91">
        <v>-0.32335318614495101</v>
      </c>
      <c r="R91">
        <v>-0.96574643112707304</v>
      </c>
      <c r="S91">
        <v>-0.235066816194131</v>
      </c>
      <c r="T91">
        <v>-0.60961327969179102</v>
      </c>
    </row>
    <row r="92" spans="1:20" x14ac:dyDescent="0.25">
      <c r="A92" t="s">
        <v>34</v>
      </c>
      <c r="B92">
        <v>-412.08132982710401</v>
      </c>
      <c r="C92">
        <v>-374.00887018879303</v>
      </c>
      <c r="D92">
        <v>38.072459638310399</v>
      </c>
      <c r="E92">
        <v>-374.22762980550402</v>
      </c>
      <c r="F92">
        <v>-351.394411905472</v>
      </c>
      <c r="G92">
        <v>22.833217900032398</v>
      </c>
      <c r="H92">
        <v>-37.8537000215997</v>
      </c>
      <c r="I92">
        <v>-22.614458283321699</v>
      </c>
      <c r="J92">
        <v>15.239241738278</v>
      </c>
      <c r="K92">
        <v>-0.36865468341249302</v>
      </c>
      <c r="L92">
        <v>-1.06754404927902</v>
      </c>
      <c r="M92">
        <v>-0.32385219191935299</v>
      </c>
      <c r="N92">
        <v>-0.96915238455304498</v>
      </c>
      <c r="O92">
        <v>-3.8504914100232199E-2</v>
      </c>
      <c r="P92">
        <v>-9.0271531197706797E-2</v>
      </c>
      <c r="Q92">
        <v>-0.32406052936255098</v>
      </c>
      <c r="R92">
        <v>-0.96963100345630004</v>
      </c>
      <c r="S92">
        <v>-3.9854296948266199E-2</v>
      </c>
      <c r="T92">
        <v>-9.4039511842254703E-2</v>
      </c>
    </row>
    <row r="93" spans="1:20" x14ac:dyDescent="0.25">
      <c r="A93" t="s">
        <v>35</v>
      </c>
      <c r="B93">
        <v>-410.997752861658</v>
      </c>
      <c r="C93">
        <v>-382.88247297345498</v>
      </c>
      <c r="D93">
        <v>28.115279888203698</v>
      </c>
      <c r="E93">
        <v>-382.91239435673498</v>
      </c>
      <c r="F93">
        <v>-367.10989787283802</v>
      </c>
      <c r="G93">
        <v>15.802496483896901</v>
      </c>
      <c r="H93">
        <v>-28.085358504922802</v>
      </c>
      <c r="I93">
        <v>-15.772575100616001</v>
      </c>
      <c r="J93">
        <v>12.312783404306799</v>
      </c>
      <c r="K93">
        <v>-0.36774963111817</v>
      </c>
      <c r="L93">
        <v>-1.06570653001406</v>
      </c>
      <c r="M93">
        <v>-0.32407610709870199</v>
      </c>
      <c r="N93">
        <v>-0.96990646209537301</v>
      </c>
      <c r="O93">
        <v>-3.8504914100232199E-2</v>
      </c>
      <c r="P93">
        <v>-9.0271531197706797E-2</v>
      </c>
      <c r="Q93">
        <v>-0.324188766096559</v>
      </c>
      <c r="R93">
        <v>-0.97017474156363503</v>
      </c>
      <c r="S93">
        <v>-3.9608419075527701E-2</v>
      </c>
      <c r="T93">
        <v>-9.3476778634525803E-2</v>
      </c>
    </row>
    <row r="94" spans="1:20" x14ac:dyDescent="0.25">
      <c r="A94" t="s">
        <v>36</v>
      </c>
      <c r="B94">
        <v>-410.271874726845</v>
      </c>
      <c r="C94">
        <v>-377.64403025725898</v>
      </c>
      <c r="D94">
        <v>32.6278444695864</v>
      </c>
      <c r="E94">
        <v>-379.592736914939</v>
      </c>
      <c r="F94">
        <v>-360.162219376368</v>
      </c>
      <c r="G94">
        <v>19.430517538571099</v>
      </c>
      <c r="H94">
        <v>-30.679137811906202</v>
      </c>
      <c r="I94">
        <v>-17.481810880890901</v>
      </c>
      <c r="J94">
        <v>13.197326931015199</v>
      </c>
      <c r="K94">
        <v>-0.36807939156560099</v>
      </c>
      <c r="L94">
        <v>-1.06608828083087</v>
      </c>
      <c r="M94">
        <v>-0.32396791505799599</v>
      </c>
      <c r="N94">
        <v>-0.96973824717343504</v>
      </c>
      <c r="O94">
        <v>-3.8504914100232199E-2</v>
      </c>
      <c r="P94">
        <v>-9.0271531197706895E-2</v>
      </c>
      <c r="Q94">
        <v>-0.32406170693547998</v>
      </c>
      <c r="R94">
        <v>-0.96998014417263501</v>
      </c>
      <c r="S94">
        <v>-3.9741118828036999E-2</v>
      </c>
      <c r="T94">
        <v>-9.3726233261484701E-2</v>
      </c>
    </row>
    <row r="95" spans="1:20" x14ac:dyDescent="0.25">
      <c r="A95" t="s">
        <v>37</v>
      </c>
      <c r="B95">
        <v>-420.59335981477199</v>
      </c>
      <c r="C95">
        <v>-381.61337941340702</v>
      </c>
      <c r="D95">
        <v>38.979980401365196</v>
      </c>
      <c r="E95">
        <v>-381.26090707468398</v>
      </c>
      <c r="F95">
        <v>-358.09091095093999</v>
      </c>
      <c r="G95">
        <v>23.1699961237438</v>
      </c>
      <c r="H95">
        <v>-39.332452740088499</v>
      </c>
      <c r="I95">
        <v>-23.522468462467099</v>
      </c>
      <c r="J95">
        <v>15.8099842776213</v>
      </c>
      <c r="K95">
        <v>-0.36888341941487401</v>
      </c>
      <c r="L95">
        <v>-1.0679647375586601</v>
      </c>
      <c r="M95">
        <v>-0.32387386239455901</v>
      </c>
      <c r="N95">
        <v>-0.96921691127262799</v>
      </c>
      <c r="O95">
        <v>-3.8504914100232199E-2</v>
      </c>
      <c r="P95">
        <v>-9.0271531197706895E-2</v>
      </c>
      <c r="Q95">
        <v>-0.32408274043683299</v>
      </c>
      <c r="R95">
        <v>-0.96972845200035995</v>
      </c>
      <c r="S95">
        <v>-3.9922334164776599E-2</v>
      </c>
      <c r="T95">
        <v>-9.4155396525355803E-2</v>
      </c>
    </row>
    <row r="96" spans="1:20" x14ac:dyDescent="0.25">
      <c r="A96" t="s">
        <v>97</v>
      </c>
      <c r="B96">
        <v>-429.29627878403198</v>
      </c>
      <c r="C96">
        <v>-386.898653637216</v>
      </c>
      <c r="D96">
        <v>42.397625146816203</v>
      </c>
      <c r="E96">
        <v>-395.102519573758</v>
      </c>
      <c r="F96">
        <v>-370.52579262560403</v>
      </c>
      <c r="G96">
        <v>24.5767269481535</v>
      </c>
      <c r="H96">
        <v>-34.193759210274401</v>
      </c>
      <c r="I96">
        <v>-16.3728610116118</v>
      </c>
      <c r="J96">
        <v>17.820898198662601</v>
      </c>
      <c r="K96">
        <v>-0.36585626350080003</v>
      </c>
      <c r="L96">
        <v>-1.07440747143093</v>
      </c>
      <c r="M96">
        <v>-0.32380614411572101</v>
      </c>
      <c r="N96">
        <v>-0.969059612130864</v>
      </c>
      <c r="O96">
        <v>-3.6652097978304099E-2</v>
      </c>
      <c r="P96">
        <v>-9.7722167429211096E-2</v>
      </c>
      <c r="Q96">
        <v>-0.32400883321966301</v>
      </c>
      <c r="R96">
        <v>-0.96952139004383997</v>
      </c>
      <c r="S96">
        <v>-3.8272647647145497E-2</v>
      </c>
      <c r="T96">
        <v>-0.10222477146228701</v>
      </c>
    </row>
    <row r="97" spans="1:20" x14ac:dyDescent="0.25">
      <c r="A97" t="s">
        <v>98</v>
      </c>
      <c r="B97">
        <v>-435.77428327602502</v>
      </c>
      <c r="C97">
        <v>-403.39952345611499</v>
      </c>
      <c r="D97">
        <v>32.374759819909798</v>
      </c>
      <c r="E97">
        <v>-407.774983486775</v>
      </c>
      <c r="F97">
        <v>-389.97789850004</v>
      </c>
      <c r="G97">
        <v>17.7970849867352</v>
      </c>
      <c r="H97">
        <v>-27.999299789249299</v>
      </c>
      <c r="I97">
        <v>-13.4216249560747</v>
      </c>
      <c r="J97">
        <v>14.5776748331745</v>
      </c>
      <c r="K97">
        <v>-0.36580456455107502</v>
      </c>
      <c r="L97">
        <v>-1.0735663446578501</v>
      </c>
      <c r="M97">
        <v>-0.32416687514229697</v>
      </c>
      <c r="N97">
        <v>-0.97016540004839003</v>
      </c>
      <c r="O97">
        <v>-3.6652097978305397E-2</v>
      </c>
      <c r="P97">
        <v>-9.7722167429219103E-2</v>
      </c>
      <c r="Q97">
        <v>-0.32427489408811699</v>
      </c>
      <c r="R97">
        <v>-0.97042053741904599</v>
      </c>
      <c r="S97">
        <v>-3.7956280720182499E-2</v>
      </c>
      <c r="T97">
        <v>-0.101607170716986</v>
      </c>
    </row>
    <row r="98" spans="1:20" x14ac:dyDescent="0.25">
      <c r="A98" t="s">
        <v>99</v>
      </c>
      <c r="B98">
        <v>-433.805826460579</v>
      </c>
      <c r="C98">
        <v>-396.70331622942001</v>
      </c>
      <c r="D98">
        <v>37.102510231158199</v>
      </c>
      <c r="E98">
        <v>-403.84685596581602</v>
      </c>
      <c r="F98">
        <v>-382.52018934319801</v>
      </c>
      <c r="G98">
        <v>21.326666622617999</v>
      </c>
      <c r="H98">
        <v>-29.958970494763101</v>
      </c>
      <c r="I98">
        <v>-14.1831268862228</v>
      </c>
      <c r="J98">
        <v>15.7758436085402</v>
      </c>
      <c r="K98">
        <v>-0.36597809189803199</v>
      </c>
      <c r="L98">
        <v>-1.0737750315955299</v>
      </c>
      <c r="M98">
        <v>-0.32403714337968897</v>
      </c>
      <c r="N98">
        <v>-0.96993094704563598</v>
      </c>
      <c r="O98">
        <v>-3.6652097978304099E-2</v>
      </c>
      <c r="P98">
        <v>-9.7722167429211096E-2</v>
      </c>
      <c r="Q98">
        <v>-0.32412745538278298</v>
      </c>
      <c r="R98">
        <v>-0.97016170656280099</v>
      </c>
      <c r="S98">
        <v>-3.8139635823865502E-2</v>
      </c>
      <c r="T98">
        <v>-0.101922258732539</v>
      </c>
    </row>
    <row r="99" spans="1:20" x14ac:dyDescent="0.25">
      <c r="A99" t="s">
        <v>100</v>
      </c>
      <c r="B99">
        <v>-436.43790471729199</v>
      </c>
      <c r="C99">
        <v>-393.41963843284202</v>
      </c>
      <c r="D99">
        <v>43.018266284449702</v>
      </c>
      <c r="E99">
        <v>-401.407160915877</v>
      </c>
      <c r="F99">
        <v>-376.756223398575</v>
      </c>
      <c r="G99">
        <v>24.650937517301902</v>
      </c>
      <c r="H99">
        <v>-35.030743801414502</v>
      </c>
      <c r="I99">
        <v>-16.663415034266801</v>
      </c>
      <c r="J99">
        <v>18.367328767147701</v>
      </c>
      <c r="K99">
        <v>-0.36590902354100902</v>
      </c>
      <c r="L99">
        <v>-1.0746671941269801</v>
      </c>
      <c r="M99">
        <v>-0.32379756280544297</v>
      </c>
      <c r="N99">
        <v>-0.96906188562721995</v>
      </c>
      <c r="O99">
        <v>-3.6652097978304203E-2</v>
      </c>
      <c r="P99">
        <v>-9.7722167429212498E-2</v>
      </c>
      <c r="Q99">
        <v>-0.32399827708897899</v>
      </c>
      <c r="R99">
        <v>-0.96955219350380195</v>
      </c>
      <c r="S99">
        <v>-3.8365656463634698E-2</v>
      </c>
      <c r="T99">
        <v>-0.10231333188615201</v>
      </c>
    </row>
    <row r="100" spans="1:20" x14ac:dyDescent="0.25">
      <c r="A100" t="s">
        <v>101</v>
      </c>
      <c r="B100">
        <v>-384.916368635222</v>
      </c>
      <c r="C100">
        <v>-351.13759827469801</v>
      </c>
      <c r="D100">
        <v>33.778770360524099</v>
      </c>
      <c r="E100">
        <v>-326.92112842015098</v>
      </c>
      <c r="F100">
        <v>-307.50019930705901</v>
      </c>
      <c r="G100">
        <v>19.420929113091201</v>
      </c>
      <c r="H100">
        <v>-57.995240215071199</v>
      </c>
      <c r="I100">
        <v>-43.637398967638298</v>
      </c>
      <c r="J100">
        <v>14.3578412474329</v>
      </c>
      <c r="K100">
        <v>-0.53628276529071806</v>
      </c>
      <c r="L100">
        <v>-1.5008451160029499</v>
      </c>
      <c r="M100">
        <v>-0.32306385467579501</v>
      </c>
      <c r="N100">
        <v>-0.965248620531585</v>
      </c>
      <c r="O100">
        <v>-0.203250084646317</v>
      </c>
      <c r="P100">
        <v>-0.52347610406641598</v>
      </c>
      <c r="Q100">
        <v>-0.32345997059634202</v>
      </c>
      <c r="R100">
        <v>-0.966224829944349</v>
      </c>
      <c r="S100">
        <v>-0.20456665009097399</v>
      </c>
      <c r="T100">
        <v>-0.526255825455482</v>
      </c>
    </row>
    <row r="101" spans="1:20" x14ac:dyDescent="0.25">
      <c r="A101" t="s">
        <v>102</v>
      </c>
      <c r="B101">
        <v>-383.18955534160398</v>
      </c>
      <c r="C101">
        <v>-347.89192996518801</v>
      </c>
      <c r="D101">
        <v>35.297625376416697</v>
      </c>
      <c r="E101">
        <v>-324.43909198183297</v>
      </c>
      <c r="F101">
        <v>-303.785631627562</v>
      </c>
      <c r="G101">
        <v>20.653460354270798</v>
      </c>
      <c r="H101">
        <v>-58.750463359771302</v>
      </c>
      <c r="I101">
        <v>-44.106298337625397</v>
      </c>
      <c r="J101">
        <v>14.6441650221459</v>
      </c>
      <c r="K101">
        <v>-0.53655312691488699</v>
      </c>
      <c r="L101">
        <v>-1.50115398923617</v>
      </c>
      <c r="M101">
        <v>-0.32320527087562601</v>
      </c>
      <c r="N101">
        <v>-0.96545674496651201</v>
      </c>
      <c r="O101">
        <v>-0.20326236139568901</v>
      </c>
      <c r="P101">
        <v>-0.52340587227461599</v>
      </c>
      <c r="Q101">
        <v>-0.32361797239824103</v>
      </c>
      <c r="R101">
        <v>-0.966493810335598</v>
      </c>
      <c r="S101">
        <v>-0.204615542077423</v>
      </c>
      <c r="T101">
        <v>-0.52618059181965704</v>
      </c>
    </row>
    <row r="102" spans="1:20" x14ac:dyDescent="0.25">
      <c r="A102" t="s">
        <v>103</v>
      </c>
      <c r="B102">
        <v>-380.62448731251402</v>
      </c>
      <c r="C102">
        <v>-349.65221574197102</v>
      </c>
      <c r="D102">
        <v>30.9722715705431</v>
      </c>
      <c r="E102">
        <v>-329.15813133201902</v>
      </c>
      <c r="F102">
        <v>-311.77891323619201</v>
      </c>
      <c r="G102">
        <v>17.379218095827</v>
      </c>
      <c r="H102">
        <v>-51.466355980495102</v>
      </c>
      <c r="I102">
        <v>-37.873302505779002</v>
      </c>
      <c r="J102">
        <v>13.5930534747161</v>
      </c>
      <c r="K102">
        <v>-0.53548047996248604</v>
      </c>
      <c r="L102">
        <v>-1.49979996265676</v>
      </c>
      <c r="M102">
        <v>-0.32323850802964899</v>
      </c>
      <c r="N102">
        <v>-0.96577953571930197</v>
      </c>
      <c r="O102">
        <v>-0.20320906784244</v>
      </c>
      <c r="P102">
        <v>-0.52345083398889203</v>
      </c>
      <c r="Q102">
        <v>-0.32352698466200902</v>
      </c>
      <c r="R102">
        <v>-0.96648307807507705</v>
      </c>
      <c r="S102">
        <v>-0.20447291743235599</v>
      </c>
      <c r="T102">
        <v>-0.52637228533885305</v>
      </c>
    </row>
    <row r="103" spans="1:20" x14ac:dyDescent="0.25">
      <c r="A103" t="s">
        <v>104</v>
      </c>
      <c r="B103">
        <v>-392.74801974853301</v>
      </c>
      <c r="C103">
        <v>-356.05660735958401</v>
      </c>
      <c r="D103">
        <v>36.691412388948599</v>
      </c>
      <c r="E103">
        <v>-332.362997532561</v>
      </c>
      <c r="F103">
        <v>-311.16119699503201</v>
      </c>
      <c r="G103">
        <v>21.2018005375289</v>
      </c>
      <c r="H103">
        <v>-60.385022215972299</v>
      </c>
      <c r="I103">
        <v>-44.895410364552603</v>
      </c>
      <c r="J103">
        <v>15.489611851419699</v>
      </c>
      <c r="K103">
        <v>-0.53688005970932995</v>
      </c>
      <c r="L103">
        <v>-1.50116148648166</v>
      </c>
      <c r="M103">
        <v>-0.32312202355405101</v>
      </c>
      <c r="N103">
        <v>-0.96531345474775798</v>
      </c>
      <c r="O103">
        <v>-0.20326826450394</v>
      </c>
      <c r="P103">
        <v>-0.52333836624397201</v>
      </c>
      <c r="Q103">
        <v>-0.32351856499117698</v>
      </c>
      <c r="R103">
        <v>-0.96629399475285604</v>
      </c>
      <c r="S103">
        <v>-0.20473736026921999</v>
      </c>
      <c r="T103">
        <v>-0.5263918698019</v>
      </c>
    </row>
    <row r="104" spans="1:20" x14ac:dyDescent="0.25">
      <c r="A104" t="s">
        <v>105</v>
      </c>
      <c r="B104">
        <v>-380.12828986205801</v>
      </c>
      <c r="C104">
        <v>-347.70103094851697</v>
      </c>
      <c r="D104">
        <v>32.427258913541799</v>
      </c>
      <c r="E104">
        <v>-323.52090630232902</v>
      </c>
      <c r="F104">
        <v>-305.32028848002898</v>
      </c>
      <c r="G104">
        <v>18.200617822300501</v>
      </c>
      <c r="H104">
        <v>-56.607383559729101</v>
      </c>
      <c r="I104">
        <v>-42.380742468487803</v>
      </c>
      <c r="J104">
        <v>14.2266410912413</v>
      </c>
      <c r="K104">
        <v>-0.53579542345695896</v>
      </c>
      <c r="L104">
        <v>-1.50029541309459</v>
      </c>
      <c r="M104">
        <v>-0.32292562683061599</v>
      </c>
      <c r="N104">
        <v>-0.96502366604206002</v>
      </c>
      <c r="O104">
        <v>-0.20322877459344299</v>
      </c>
      <c r="P104">
        <v>-0.52335215832347304</v>
      </c>
      <c r="Q104">
        <v>-0.32331652317690601</v>
      </c>
      <c r="R104">
        <v>-0.96603555203065605</v>
      </c>
      <c r="S104">
        <v>-0.20451427153124499</v>
      </c>
      <c r="T104">
        <v>-0.52608251972352205</v>
      </c>
    </row>
    <row r="105" spans="1:20" x14ac:dyDescent="0.25">
      <c r="A105" t="s">
        <v>106</v>
      </c>
      <c r="B105">
        <v>-376.01142295706097</v>
      </c>
      <c r="C105">
        <v>-343.87711922376099</v>
      </c>
      <c r="D105">
        <v>32.1343037333002</v>
      </c>
      <c r="E105">
        <v>-320.42109895148201</v>
      </c>
      <c r="F105">
        <v>-302.44281614289099</v>
      </c>
      <c r="G105">
        <v>17.978282808591199</v>
      </c>
      <c r="H105">
        <v>-55.590324005578701</v>
      </c>
      <c r="I105">
        <v>-41.434303080869697</v>
      </c>
      <c r="J105">
        <v>14.156020924709001</v>
      </c>
      <c r="K105">
        <v>-0.53565453605297597</v>
      </c>
      <c r="L105">
        <v>-1.5001449647249301</v>
      </c>
      <c r="M105">
        <v>-0.32294697504546199</v>
      </c>
      <c r="N105">
        <v>-0.964992496455927</v>
      </c>
      <c r="O105">
        <v>-0.20330610611196701</v>
      </c>
      <c r="P105">
        <v>-0.52338068987483799</v>
      </c>
      <c r="Q105">
        <v>-0.32332885228240099</v>
      </c>
      <c r="R105">
        <v>-0.96601269338471496</v>
      </c>
      <c r="S105">
        <v>-0.20457190964168601</v>
      </c>
      <c r="T105">
        <v>-0.52610455505513598</v>
      </c>
    </row>
    <row r="106" spans="1:20" x14ac:dyDescent="0.25">
      <c r="A106" t="s">
        <v>107</v>
      </c>
      <c r="B106">
        <v>-463.40472185337399</v>
      </c>
      <c r="C106">
        <v>-395.87831810984198</v>
      </c>
      <c r="D106">
        <v>67.526403743531901</v>
      </c>
      <c r="E106">
        <v>-410.93973410615399</v>
      </c>
      <c r="F106">
        <v>-371.88238328418498</v>
      </c>
      <c r="G106">
        <v>39.057350821969301</v>
      </c>
      <c r="H106">
        <v>-52.4649877472201</v>
      </c>
      <c r="I106">
        <v>-23.9959348256575</v>
      </c>
      <c r="J106">
        <v>28.4690529215626</v>
      </c>
      <c r="K106">
        <v>-0.56127135865463196</v>
      </c>
      <c r="L106">
        <v>-1.59027290069257</v>
      </c>
      <c r="M106">
        <v>-0.32335231159267702</v>
      </c>
      <c r="N106">
        <v>-0.96556843563426897</v>
      </c>
      <c r="O106">
        <v>-0.22897770111813001</v>
      </c>
      <c r="P106">
        <v>-0.61366295526211101</v>
      </c>
      <c r="Q106">
        <v>-0.32367310716302</v>
      </c>
      <c r="R106">
        <v>-0.966382386327715</v>
      </c>
      <c r="S106">
        <v>-0.23222050528687399</v>
      </c>
      <c r="T106">
        <v>-0.62012869293494299</v>
      </c>
    </row>
    <row r="107" spans="1:20" x14ac:dyDescent="0.25">
      <c r="A107" t="s">
        <v>108</v>
      </c>
      <c r="B107">
        <v>-448.295199996505</v>
      </c>
      <c r="C107">
        <v>-388.23534016091298</v>
      </c>
      <c r="D107">
        <v>60.059859835591197</v>
      </c>
      <c r="E107">
        <v>-402.46000515478102</v>
      </c>
      <c r="F107">
        <v>-368.04598104136699</v>
      </c>
      <c r="G107">
        <v>34.4140241134142</v>
      </c>
      <c r="H107">
        <v>-45.835194841723798</v>
      </c>
      <c r="I107">
        <v>-20.189359119546701</v>
      </c>
      <c r="J107">
        <v>25.645835722177001</v>
      </c>
      <c r="K107">
        <v>-0.55965635633494704</v>
      </c>
      <c r="L107">
        <v>-1.58847892058752</v>
      </c>
      <c r="M107">
        <v>-0.322982225637995</v>
      </c>
      <c r="N107">
        <v>-0.96496042664812098</v>
      </c>
      <c r="O107">
        <v>-0.229000314651749</v>
      </c>
      <c r="P107">
        <v>-0.61373460865503304</v>
      </c>
      <c r="Q107">
        <v>-0.32329116691059001</v>
      </c>
      <c r="R107">
        <v>-0.96575563634296302</v>
      </c>
      <c r="S107">
        <v>-0.23189252826245199</v>
      </c>
      <c r="T107">
        <v>-0.61950622568847202</v>
      </c>
    </row>
    <row r="108" spans="1:20" x14ac:dyDescent="0.25">
      <c r="A108" t="s">
        <v>109</v>
      </c>
      <c r="B108">
        <v>-400.54045873147402</v>
      </c>
      <c r="C108">
        <v>-338.13394072133002</v>
      </c>
      <c r="D108">
        <v>62.406518010143898</v>
      </c>
      <c r="E108">
        <v>-321.51784177818001</v>
      </c>
      <c r="F108">
        <v>-287.87604642776802</v>
      </c>
      <c r="G108">
        <v>33.641795350411897</v>
      </c>
      <c r="H108">
        <v>-79.022616953293905</v>
      </c>
      <c r="I108">
        <v>-50.257894293561897</v>
      </c>
      <c r="J108">
        <v>28.764722659731898</v>
      </c>
      <c r="K108">
        <v>-1.0612311535333701</v>
      </c>
      <c r="L108">
        <v>-2.8229273678193101</v>
      </c>
      <c r="M108">
        <v>-0.32310931043469499</v>
      </c>
      <c r="N108">
        <v>-0.96513136026037105</v>
      </c>
      <c r="O108">
        <v>-0.725107003365145</v>
      </c>
      <c r="P108">
        <v>-1.84071272618971</v>
      </c>
      <c r="Q108">
        <v>-0.32351538090253801</v>
      </c>
      <c r="R108">
        <v>-0.96613624350684402</v>
      </c>
      <c r="S108">
        <v>-0.72832714003892296</v>
      </c>
      <c r="T108">
        <v>-1.8470375385422499</v>
      </c>
    </row>
    <row r="109" spans="1:20" x14ac:dyDescent="0.25">
      <c r="A109" t="s">
        <v>110</v>
      </c>
      <c r="B109">
        <v>-389.33949276767203</v>
      </c>
      <c r="C109">
        <v>-339.94429231993598</v>
      </c>
      <c r="D109">
        <v>49.395200447736499</v>
      </c>
      <c r="E109">
        <v>-331.08463562294298</v>
      </c>
      <c r="F109">
        <v>-305.26804720243803</v>
      </c>
      <c r="G109">
        <v>25.816588420504502</v>
      </c>
      <c r="H109">
        <v>-58.254857144729499</v>
      </c>
      <c r="I109">
        <v>-34.676245117497501</v>
      </c>
      <c r="J109">
        <v>23.578612027232001</v>
      </c>
      <c r="K109">
        <v>-1.05819253781597</v>
      </c>
      <c r="L109">
        <v>-2.8184045232752402</v>
      </c>
      <c r="M109">
        <v>-0.323225434108809</v>
      </c>
      <c r="N109">
        <v>-0.96584136907739904</v>
      </c>
      <c r="O109">
        <v>-0.72496473134817796</v>
      </c>
      <c r="P109">
        <v>-1.8403774263303201</v>
      </c>
      <c r="Q109">
        <v>-0.32345020531881902</v>
      </c>
      <c r="R109">
        <v>-0.96639723608180195</v>
      </c>
      <c r="S109">
        <v>-0.72767315190852699</v>
      </c>
      <c r="T109">
        <v>-1.84586898534845</v>
      </c>
    </row>
    <row r="110" spans="1:20" x14ac:dyDescent="0.25">
      <c r="A110" t="s">
        <v>111</v>
      </c>
      <c r="B110">
        <v>-379.67850186610002</v>
      </c>
      <c r="C110">
        <v>-330.9750163498</v>
      </c>
      <c r="D110">
        <v>48.703485516299502</v>
      </c>
      <c r="E110">
        <v>-332.36077527350801</v>
      </c>
      <c r="F110">
        <v>-306.78761052381202</v>
      </c>
      <c r="G110">
        <v>25.5731647496956</v>
      </c>
      <c r="H110">
        <v>-47.317726592592201</v>
      </c>
      <c r="I110">
        <v>-24.1874058259883</v>
      </c>
      <c r="J110">
        <v>23.130320766603798</v>
      </c>
      <c r="K110">
        <v>-1.0563961275167899</v>
      </c>
      <c r="L110">
        <v>-2.8154056497209399</v>
      </c>
      <c r="M110">
        <v>-0.32305111938793202</v>
      </c>
      <c r="N110">
        <v>-0.96539136031224904</v>
      </c>
      <c r="O110">
        <v>-0.72505160315039197</v>
      </c>
      <c r="P110">
        <v>-1.8402853266117201</v>
      </c>
      <c r="Q110">
        <v>-0.32330020967814499</v>
      </c>
      <c r="R110">
        <v>-0.96604584689943496</v>
      </c>
      <c r="S110">
        <v>-0.72766422177267098</v>
      </c>
      <c r="T110">
        <v>-1.8455790038048701</v>
      </c>
    </row>
    <row r="111" spans="1:20" x14ac:dyDescent="0.25">
      <c r="A111" t="s">
        <v>112</v>
      </c>
      <c r="B111">
        <v>-377.32834880897298</v>
      </c>
      <c r="C111">
        <v>-325.33212762166198</v>
      </c>
      <c r="D111">
        <v>51.996221187310901</v>
      </c>
      <c r="E111">
        <v>-310.39693913327301</v>
      </c>
      <c r="F111">
        <v>-282.358833539442</v>
      </c>
      <c r="G111">
        <v>28.038105593830402</v>
      </c>
      <c r="H111">
        <v>-66.931409675700706</v>
      </c>
      <c r="I111">
        <v>-42.9732940822202</v>
      </c>
      <c r="J111">
        <v>23.9581155934804</v>
      </c>
      <c r="K111">
        <v>-1.0590984745765799</v>
      </c>
      <c r="L111">
        <v>-2.8202925535327199</v>
      </c>
      <c r="M111">
        <v>-0.32296521792572802</v>
      </c>
      <c r="N111">
        <v>-0.964870913419409</v>
      </c>
      <c r="O111">
        <v>-0.72519939909253806</v>
      </c>
      <c r="P111">
        <v>-1.8408626735704201</v>
      </c>
      <c r="Q111">
        <v>-0.323283581207647</v>
      </c>
      <c r="R111">
        <v>-0.96575147044696197</v>
      </c>
      <c r="S111">
        <v>-0.72784109697369903</v>
      </c>
      <c r="T111">
        <v>-1.8461472184274801</v>
      </c>
    </row>
    <row r="112" spans="1:20" x14ac:dyDescent="0.25">
      <c r="A112" t="s">
        <v>113</v>
      </c>
      <c r="B112">
        <v>-372.65164897535101</v>
      </c>
      <c r="C112">
        <v>-321.96229851571502</v>
      </c>
      <c r="D112">
        <v>50.689350459636501</v>
      </c>
      <c r="E112">
        <v>-330.77798908353202</v>
      </c>
      <c r="F112">
        <v>-303.40524899207202</v>
      </c>
      <c r="G112">
        <v>27.372740091460599</v>
      </c>
      <c r="H112">
        <v>-41.873659891818697</v>
      </c>
      <c r="I112">
        <v>-18.557049523642799</v>
      </c>
      <c r="J112">
        <v>23.316610368175802</v>
      </c>
      <c r="K112">
        <v>-0.67885709271799199</v>
      </c>
      <c r="L112">
        <v>-1.8818872632635999</v>
      </c>
      <c r="M112">
        <v>-0.32299124226471199</v>
      </c>
      <c r="N112">
        <v>-0.96495004182407795</v>
      </c>
      <c r="O112">
        <v>-0.34954059965593498</v>
      </c>
      <c r="P112">
        <v>-0.90731363967806</v>
      </c>
      <c r="Q112">
        <v>-0.32323396632408202</v>
      </c>
      <c r="R112">
        <v>-0.965624908486446</v>
      </c>
      <c r="S112">
        <v>-0.35219839660157298</v>
      </c>
      <c r="T112">
        <v>-0.91261907866007497</v>
      </c>
    </row>
    <row r="113" spans="1:20" x14ac:dyDescent="0.25">
      <c r="A113" t="s">
        <v>114</v>
      </c>
      <c r="B113">
        <v>-373.90352023211801</v>
      </c>
      <c r="C113">
        <v>-328.60336411034399</v>
      </c>
      <c r="D113">
        <v>45.300156121773703</v>
      </c>
      <c r="E113">
        <v>-336.39931653080998</v>
      </c>
      <c r="F113">
        <v>-312.24973421637202</v>
      </c>
      <c r="G113">
        <v>24.149582314437598</v>
      </c>
      <c r="H113">
        <v>-37.504203701307503</v>
      </c>
      <c r="I113">
        <v>-16.353629893971402</v>
      </c>
      <c r="J113">
        <v>21.150573807336102</v>
      </c>
      <c r="K113">
        <v>-0.67803592948561398</v>
      </c>
      <c r="L113">
        <v>-1.88076958139174</v>
      </c>
      <c r="M113">
        <v>-0.32285420933825199</v>
      </c>
      <c r="N113">
        <v>-0.96470848459758496</v>
      </c>
      <c r="O113">
        <v>-0.34956287195165198</v>
      </c>
      <c r="P113">
        <v>-0.90739535017172401</v>
      </c>
      <c r="Q113">
        <v>-0.32306900495941598</v>
      </c>
      <c r="R113">
        <v>-0.96532925287594895</v>
      </c>
      <c r="S113">
        <v>-0.35197774118458702</v>
      </c>
      <c r="T113">
        <v>-0.91220074404613805</v>
      </c>
    </row>
    <row r="114" spans="1:20" x14ac:dyDescent="0.25">
      <c r="A114" t="s">
        <v>115</v>
      </c>
      <c r="B114">
        <v>-446.99952352058801</v>
      </c>
      <c r="C114">
        <v>-382.49937372216499</v>
      </c>
      <c r="D114">
        <v>64.500149798423195</v>
      </c>
      <c r="E114">
        <v>-396.136762945866</v>
      </c>
      <c r="F114">
        <v>-359.65103064753498</v>
      </c>
      <c r="G114">
        <v>36.485732298330703</v>
      </c>
      <c r="H114">
        <v>-50.862760574722401</v>
      </c>
      <c r="I114">
        <v>-22.848343074629899</v>
      </c>
      <c r="J114">
        <v>28.014417500092399</v>
      </c>
      <c r="K114">
        <v>-0.77651714128209004</v>
      </c>
      <c r="L114">
        <v>-2.1551015865694598</v>
      </c>
      <c r="M114">
        <v>-0.32330391854349599</v>
      </c>
      <c r="N114">
        <v>-0.96548548209736196</v>
      </c>
      <c r="O114">
        <v>-0.44447791357229799</v>
      </c>
      <c r="P114">
        <v>-1.17897881392023</v>
      </c>
      <c r="Q114">
        <v>-0.32365203490962102</v>
      </c>
      <c r="R114">
        <v>-0.96638162273041495</v>
      </c>
      <c r="S114">
        <v>-0.44765031830019503</v>
      </c>
      <c r="T114">
        <v>-1.1852322788310099</v>
      </c>
    </row>
    <row r="115" spans="1:20" x14ac:dyDescent="0.25">
      <c r="A115" t="s">
        <v>116</v>
      </c>
      <c r="B115">
        <v>-441.49013423567698</v>
      </c>
      <c r="C115">
        <v>-380.81032971989401</v>
      </c>
      <c r="D115">
        <v>60.679804515782799</v>
      </c>
      <c r="E115">
        <v>-393.56561323020202</v>
      </c>
      <c r="F115">
        <v>-359.24361858287</v>
      </c>
      <c r="G115">
        <v>34.321994647332602</v>
      </c>
      <c r="H115">
        <v>-47.924521005473999</v>
      </c>
      <c r="I115">
        <v>-21.566711137023798</v>
      </c>
      <c r="J115">
        <v>26.357809868450101</v>
      </c>
      <c r="K115">
        <v>-0.77578044826842996</v>
      </c>
      <c r="L115">
        <v>-2.1541961891491801</v>
      </c>
      <c r="M115">
        <v>-0.32308264876829701</v>
      </c>
      <c r="N115">
        <v>-0.96508165008848501</v>
      </c>
      <c r="O115">
        <v>-0.44450667746132699</v>
      </c>
      <c r="P115">
        <v>-1.1790521775698899</v>
      </c>
      <c r="Q115">
        <v>-0.32342066094389199</v>
      </c>
      <c r="R115">
        <v>-0.96595904044367897</v>
      </c>
      <c r="S115">
        <v>-0.44745821713297901</v>
      </c>
      <c r="T115">
        <v>-1.18492439357394</v>
      </c>
    </row>
    <row r="116" spans="1:20" x14ac:dyDescent="0.25">
      <c r="A116" t="s">
        <v>117</v>
      </c>
      <c r="B116">
        <v>-404.18469795384198</v>
      </c>
      <c r="C116">
        <v>-356.36279152242003</v>
      </c>
      <c r="D116">
        <v>47.8219064314221</v>
      </c>
      <c r="E116">
        <v>-366.46418678023201</v>
      </c>
      <c r="F116">
        <v>-339.259407215566</v>
      </c>
      <c r="G116">
        <v>27.2047795646655</v>
      </c>
      <c r="H116">
        <v>-37.720511173609701</v>
      </c>
      <c r="I116">
        <v>-17.103384306853101</v>
      </c>
      <c r="J116">
        <v>20.6171268667565</v>
      </c>
      <c r="K116">
        <v>-0.54763162849292302</v>
      </c>
      <c r="L116">
        <v>-1.6160396956187</v>
      </c>
      <c r="M116">
        <v>-0.30898139264395102</v>
      </c>
      <c r="N116">
        <v>-1.00330769057305</v>
      </c>
      <c r="O116">
        <v>-0.23268653221407601</v>
      </c>
      <c r="P116">
        <v>-0.60432872670612503</v>
      </c>
      <c r="Q116">
        <v>-0.30914766887134498</v>
      </c>
      <c r="R116">
        <v>-1.00371621027408</v>
      </c>
      <c r="S116">
        <v>-0.234999705780082</v>
      </c>
      <c r="T116">
        <v>-0.60929340503747897</v>
      </c>
    </row>
    <row r="117" spans="1:20" x14ac:dyDescent="0.25">
      <c r="A117" t="s">
        <v>118</v>
      </c>
      <c r="B117">
        <v>-386.28779502520598</v>
      </c>
      <c r="C117">
        <v>-341.46949260762301</v>
      </c>
      <c r="D117">
        <v>44.818302417582402</v>
      </c>
      <c r="E117">
        <v>-350.59761298277903</v>
      </c>
      <c r="F117">
        <v>-325.152177838147</v>
      </c>
      <c r="G117">
        <v>25.445435144631201</v>
      </c>
      <c r="H117">
        <v>-35.690182042427097</v>
      </c>
      <c r="I117">
        <v>-16.3173147694759</v>
      </c>
      <c r="J117">
        <v>19.372867272951201</v>
      </c>
      <c r="K117">
        <v>-0.54746316052633703</v>
      </c>
      <c r="L117">
        <v>-1.6157239817057001</v>
      </c>
      <c r="M117">
        <v>-0.30910911373327399</v>
      </c>
      <c r="N117">
        <v>-1.00344153012719</v>
      </c>
      <c r="O117">
        <v>-0.23269117935498401</v>
      </c>
      <c r="P117">
        <v>-0.604351648461393</v>
      </c>
      <c r="Q117">
        <v>-0.30927582557476901</v>
      </c>
      <c r="R117">
        <v>-1.0038494425515301</v>
      </c>
      <c r="S117">
        <v>-0.234838596377275</v>
      </c>
      <c r="T117">
        <v>-0.60900834161346395</v>
      </c>
    </row>
    <row r="118" spans="1:20" x14ac:dyDescent="0.25">
      <c r="A118" t="s">
        <v>119</v>
      </c>
      <c r="B118">
        <v>-391.55947911389597</v>
      </c>
      <c r="C118">
        <v>-349.78940996595298</v>
      </c>
      <c r="D118">
        <v>41.7700691479425</v>
      </c>
      <c r="E118">
        <v>-356.84562405916301</v>
      </c>
      <c r="F118">
        <v>-333.38120274211298</v>
      </c>
      <c r="G118">
        <v>23.46442131705</v>
      </c>
      <c r="H118">
        <v>-34.713855054732697</v>
      </c>
      <c r="I118">
        <v>-16.4082072238403</v>
      </c>
      <c r="J118">
        <v>18.305647830892401</v>
      </c>
      <c r="K118">
        <v>-0.54721867324194096</v>
      </c>
      <c r="L118">
        <v>-1.61544307563331</v>
      </c>
      <c r="M118">
        <v>-0.30901036972597601</v>
      </c>
      <c r="N118">
        <v>-1.00340214893199</v>
      </c>
      <c r="O118">
        <v>-0.23268876546629699</v>
      </c>
      <c r="P118">
        <v>-0.60433865745524196</v>
      </c>
      <c r="Q118">
        <v>-0.30916469704545302</v>
      </c>
      <c r="R118">
        <v>-1.00375875650511</v>
      </c>
      <c r="S118">
        <v>-0.23472120568510599</v>
      </c>
      <c r="T118">
        <v>-0.60876753442183495</v>
      </c>
    </row>
    <row r="119" spans="1:20" x14ac:dyDescent="0.25">
      <c r="A119" t="s">
        <v>38</v>
      </c>
      <c r="B119">
        <v>-409.51382786328401</v>
      </c>
      <c r="C119">
        <v>-376.670680771798</v>
      </c>
      <c r="D119">
        <v>32.8431470914866</v>
      </c>
      <c r="E119">
        <v>-368.46945024975702</v>
      </c>
      <c r="F119">
        <v>-349.07377003958101</v>
      </c>
      <c r="G119">
        <v>19.395680210176099</v>
      </c>
      <c r="H119">
        <v>-41.044377613526997</v>
      </c>
      <c r="I119">
        <v>-27.5969107322166</v>
      </c>
      <c r="J119">
        <v>13.447466881310399</v>
      </c>
      <c r="K119">
        <v>-0.35473780897043999</v>
      </c>
      <c r="L119">
        <v>-1.1026498333074599</v>
      </c>
      <c r="M119">
        <v>-0.30922084528114202</v>
      </c>
      <c r="N119">
        <v>-1.00375737603194</v>
      </c>
      <c r="O119">
        <v>-3.8504914100232199E-2</v>
      </c>
      <c r="P119">
        <v>-9.0271531197706797E-2</v>
      </c>
      <c r="Q119">
        <v>-0.30931707769481998</v>
      </c>
      <c r="R119">
        <v>-1.0039788109063501</v>
      </c>
      <c r="S119">
        <v>-3.9781985946836303E-2</v>
      </c>
      <c r="T119">
        <v>-9.3798660994713401E-2</v>
      </c>
    </row>
    <row r="120" spans="1:20" x14ac:dyDescent="0.25">
      <c r="A120" t="s">
        <v>39</v>
      </c>
      <c r="B120">
        <v>-390.265713220321</v>
      </c>
      <c r="C120">
        <v>-359.31676332814601</v>
      </c>
      <c r="D120">
        <v>30.948949892175101</v>
      </c>
      <c r="E120">
        <v>-351.42147286896801</v>
      </c>
      <c r="F120">
        <v>-333.15840020674801</v>
      </c>
      <c r="G120">
        <v>18.2630726622195</v>
      </c>
      <c r="H120">
        <v>-38.844240351353697</v>
      </c>
      <c r="I120">
        <v>-26.158363121398001</v>
      </c>
      <c r="J120">
        <v>12.685877229955601</v>
      </c>
      <c r="K120">
        <v>-0.35430873821849002</v>
      </c>
      <c r="L120">
        <v>-1.10223613198479</v>
      </c>
      <c r="M120">
        <v>-0.30917191701527702</v>
      </c>
      <c r="N120">
        <v>-1.0038015201348001</v>
      </c>
      <c r="O120">
        <v>-3.8504914100232199E-2</v>
      </c>
      <c r="P120">
        <v>-9.0271531197706895E-2</v>
      </c>
      <c r="Q120">
        <v>-0.30926587360686197</v>
      </c>
      <c r="R120">
        <v>-1.0040199682983699</v>
      </c>
      <c r="S120">
        <v>-3.97051488226845E-2</v>
      </c>
      <c r="T120">
        <v>-9.3590686513117097E-2</v>
      </c>
    </row>
    <row r="121" spans="1:20" x14ac:dyDescent="0.25">
      <c r="A121" t="s">
        <v>40</v>
      </c>
      <c r="B121">
        <v>-401.80088419568699</v>
      </c>
      <c r="C121">
        <v>-371.60386408973397</v>
      </c>
      <c r="D121">
        <v>30.197020105953602</v>
      </c>
      <c r="E121">
        <v>-362.81210174622902</v>
      </c>
      <c r="F121">
        <v>-345.20410291848998</v>
      </c>
      <c r="G121">
        <v>17.607998827738399</v>
      </c>
      <c r="H121">
        <v>-38.988782449458597</v>
      </c>
      <c r="I121">
        <v>-26.399761171243401</v>
      </c>
      <c r="J121">
        <v>12.5890212782151</v>
      </c>
      <c r="K121">
        <v>-0.35435081077116498</v>
      </c>
      <c r="L121">
        <v>-1.10230539742071</v>
      </c>
      <c r="M121">
        <v>-0.309193881963163</v>
      </c>
      <c r="N121">
        <v>-1.0038358400055101</v>
      </c>
      <c r="O121">
        <v>-3.8504914100232199E-2</v>
      </c>
      <c r="P121">
        <v>-9.0271531197706797E-2</v>
      </c>
      <c r="Q121">
        <v>-0.30928721935596298</v>
      </c>
      <c r="R121">
        <v>-1.00404064637555</v>
      </c>
      <c r="S121">
        <v>-3.9681308557233903E-2</v>
      </c>
      <c r="T121">
        <v>-9.3591897292168796E-2</v>
      </c>
    </row>
    <row r="122" spans="1:20" x14ac:dyDescent="0.25">
      <c r="A122" t="s">
        <v>120</v>
      </c>
      <c r="B122">
        <v>-427.906966998641</v>
      </c>
      <c r="C122">
        <v>-391.96942179632401</v>
      </c>
      <c r="D122">
        <v>35.9375452023165</v>
      </c>
      <c r="E122">
        <v>-389.95942154756398</v>
      </c>
      <c r="F122">
        <v>-369.21005961637701</v>
      </c>
      <c r="G122">
        <v>20.749361931186499</v>
      </c>
      <c r="H122">
        <v>-37.947545451076898</v>
      </c>
      <c r="I122">
        <v>-22.759362179946901</v>
      </c>
      <c r="J122">
        <v>15.188183271129899</v>
      </c>
      <c r="K122">
        <v>-0.35211512272283901</v>
      </c>
      <c r="L122">
        <v>-1.10974826419479</v>
      </c>
      <c r="M122">
        <v>-0.30923423758188601</v>
      </c>
      <c r="N122">
        <v>-1.0038014291764099</v>
      </c>
      <c r="O122">
        <v>-3.6652097978304099E-2</v>
      </c>
      <c r="P122">
        <v>-9.7722167429211096E-2</v>
      </c>
      <c r="Q122">
        <v>-0.30932187699130598</v>
      </c>
      <c r="R122">
        <v>-1.00400228072246</v>
      </c>
      <c r="S122">
        <v>-3.8098946102052701E-2</v>
      </c>
      <c r="T122">
        <v>-0.101771701048662</v>
      </c>
    </row>
    <row r="123" spans="1:20" x14ac:dyDescent="0.25">
      <c r="A123" t="s">
        <v>121</v>
      </c>
      <c r="B123">
        <v>-410.66674040982002</v>
      </c>
      <c r="C123">
        <v>-376.35442483919599</v>
      </c>
      <c r="D123">
        <v>34.312315570623902</v>
      </c>
      <c r="E123">
        <v>-373.68159353502301</v>
      </c>
      <c r="F123">
        <v>-353.91431739886099</v>
      </c>
      <c r="G123">
        <v>19.7672761361612</v>
      </c>
      <c r="H123">
        <v>-36.985146874796897</v>
      </c>
      <c r="I123">
        <v>-22.440107440334199</v>
      </c>
      <c r="J123">
        <v>14.5450394344627</v>
      </c>
      <c r="K123">
        <v>-0.35189264337963799</v>
      </c>
      <c r="L123">
        <v>-1.1095886341955501</v>
      </c>
      <c r="M123">
        <v>-0.309143957423545</v>
      </c>
      <c r="N123">
        <v>-1.0038761582007101</v>
      </c>
      <c r="O123">
        <v>-3.6652097978303003E-2</v>
      </c>
      <c r="P123">
        <v>-9.7722167429209805E-2</v>
      </c>
      <c r="Q123">
        <v>-0.30922971207022798</v>
      </c>
      <c r="R123">
        <v>-1.0040737113538301</v>
      </c>
      <c r="S123">
        <v>-3.8022887004543197E-2</v>
      </c>
      <c r="T123">
        <v>-0.10160798278493</v>
      </c>
    </row>
    <row r="124" spans="1:20" x14ac:dyDescent="0.25">
      <c r="A124" t="s">
        <v>122</v>
      </c>
      <c r="B124">
        <v>-421.20050418343101</v>
      </c>
      <c r="C124">
        <v>-387.60970481078198</v>
      </c>
      <c r="D124">
        <v>33.590799372648902</v>
      </c>
      <c r="E124">
        <v>-384.69795653982999</v>
      </c>
      <c r="F124">
        <v>-365.383189744341</v>
      </c>
      <c r="G124">
        <v>19.314766795489501</v>
      </c>
      <c r="H124">
        <v>-36.5025476436007</v>
      </c>
      <c r="I124">
        <v>-22.226515066441301</v>
      </c>
      <c r="J124">
        <v>14.2760325771594</v>
      </c>
      <c r="K124">
        <v>-0.35185619874503099</v>
      </c>
      <c r="L124">
        <v>-1.1095186161019801</v>
      </c>
      <c r="M124">
        <v>-0.30921787378151</v>
      </c>
      <c r="N124">
        <v>-1.0038795914288901</v>
      </c>
      <c r="O124">
        <v>-3.6652097978303003E-2</v>
      </c>
      <c r="P124">
        <v>-9.7722167429210402E-2</v>
      </c>
      <c r="Q124">
        <v>-0.30930506855719397</v>
      </c>
      <c r="R124">
        <v>-1.0040667272811099</v>
      </c>
      <c r="S124">
        <v>-3.7979448441377302E-2</v>
      </c>
      <c r="T124">
        <v>-0.10155793923350701</v>
      </c>
    </row>
    <row r="125" spans="1:20" x14ac:dyDescent="0.25">
      <c r="A125" t="s">
        <v>123</v>
      </c>
      <c r="B125">
        <v>-368.36787790193301</v>
      </c>
      <c r="C125">
        <v>-339.41661642390301</v>
      </c>
      <c r="D125">
        <v>28.951261478029799</v>
      </c>
      <c r="E125">
        <v>-327.14122292977498</v>
      </c>
      <c r="F125">
        <v>-310.053787741223</v>
      </c>
      <c r="G125">
        <v>17.087435188552401</v>
      </c>
      <c r="H125">
        <v>-41.226654972158201</v>
      </c>
      <c r="I125">
        <v>-29.362828682680799</v>
      </c>
      <c r="J125">
        <v>11.8638262894774</v>
      </c>
      <c r="K125">
        <v>-0.51733353066759102</v>
      </c>
      <c r="L125">
        <v>-1.5287456003885</v>
      </c>
      <c r="M125">
        <v>-0.30907619320360902</v>
      </c>
      <c r="N125">
        <v>-1.00348352778697</v>
      </c>
      <c r="O125">
        <v>-0.20076374017260401</v>
      </c>
      <c r="P125">
        <v>-0.51705326845677702</v>
      </c>
      <c r="Q125">
        <v>-0.30925272740577697</v>
      </c>
      <c r="R125">
        <v>-1.00391235861617</v>
      </c>
      <c r="S125">
        <v>-0.20203590962100901</v>
      </c>
      <c r="T125">
        <v>-0.51969442614459804</v>
      </c>
    </row>
    <row r="126" spans="1:20" x14ac:dyDescent="0.25">
      <c r="A126" t="s">
        <v>124</v>
      </c>
      <c r="B126">
        <v>-367.46613103839201</v>
      </c>
      <c r="C126">
        <v>-339.53476560061301</v>
      </c>
      <c r="D126">
        <v>27.931365437779501</v>
      </c>
      <c r="E126">
        <v>-324.35864455720201</v>
      </c>
      <c r="F126">
        <v>-308.18530972172198</v>
      </c>
      <c r="G126">
        <v>16.173334835480201</v>
      </c>
      <c r="H126">
        <v>-43.1074864811903</v>
      </c>
      <c r="I126">
        <v>-31.349455878891</v>
      </c>
      <c r="J126">
        <v>11.7580306022993</v>
      </c>
      <c r="K126">
        <v>-0.517554878211679</v>
      </c>
      <c r="L126">
        <v>-1.5292067318695499</v>
      </c>
      <c r="M126">
        <v>-0.30902634749457703</v>
      </c>
      <c r="N126">
        <v>-1.0034567269499299</v>
      </c>
      <c r="O126">
        <v>-0.20074842441340601</v>
      </c>
      <c r="P126">
        <v>-0.51711133899828998</v>
      </c>
      <c r="Q126">
        <v>-0.30922938666916699</v>
      </c>
      <c r="R126">
        <v>-1.00395486758845</v>
      </c>
      <c r="S126">
        <v>-0.201984707699011</v>
      </c>
      <c r="T126">
        <v>-0.51965227262386005</v>
      </c>
    </row>
    <row r="127" spans="1:20" x14ac:dyDescent="0.25">
      <c r="A127" t="s">
        <v>125</v>
      </c>
      <c r="B127">
        <v>-370.42980772107899</v>
      </c>
      <c r="C127">
        <v>-341.09855358379502</v>
      </c>
      <c r="D127">
        <v>29.331254137284098</v>
      </c>
      <c r="E127">
        <v>-329.66259206714898</v>
      </c>
      <c r="F127">
        <v>-312.35276855729398</v>
      </c>
      <c r="G127">
        <v>17.309823509855001</v>
      </c>
      <c r="H127">
        <v>-40.767215653930599</v>
      </c>
      <c r="I127">
        <v>-28.745785026501501</v>
      </c>
      <c r="J127">
        <v>12.021430627429099</v>
      </c>
      <c r="K127">
        <v>-0.51720690223891397</v>
      </c>
      <c r="L127">
        <v>-1.5285263857659599</v>
      </c>
      <c r="M127">
        <v>-0.309062257150713</v>
      </c>
      <c r="N127">
        <v>-1.0034529505694401</v>
      </c>
      <c r="O127">
        <v>-0.200709558621914</v>
      </c>
      <c r="P127">
        <v>-0.51698111139719605</v>
      </c>
      <c r="Q127">
        <v>-0.30923737268045598</v>
      </c>
      <c r="R127">
        <v>-1.00387927640381</v>
      </c>
      <c r="S127">
        <v>-0.202003573918455</v>
      </c>
      <c r="T127">
        <v>-0.51966437521801201</v>
      </c>
    </row>
    <row r="128" spans="1:20" x14ac:dyDescent="0.25">
      <c r="A128" t="s">
        <v>126</v>
      </c>
      <c r="B128">
        <v>-345.89546527809802</v>
      </c>
      <c r="C128">
        <v>-321.21263937723302</v>
      </c>
      <c r="D128">
        <v>24.682825900865701</v>
      </c>
      <c r="E128">
        <v>-306.29539535331998</v>
      </c>
      <c r="F128">
        <v>-292.53976233132403</v>
      </c>
      <c r="G128">
        <v>13.755633021996699</v>
      </c>
      <c r="H128">
        <v>-39.600069924778097</v>
      </c>
      <c r="I128">
        <v>-28.6728770459091</v>
      </c>
      <c r="J128">
        <v>10.927192878869</v>
      </c>
      <c r="K128">
        <v>-0.51645458919125498</v>
      </c>
      <c r="L128">
        <v>-1.52950565499375</v>
      </c>
      <c r="M128">
        <v>-0.30906677667757498</v>
      </c>
      <c r="N128">
        <v>-1.0034695153333799</v>
      </c>
      <c r="O128">
        <v>-0.20083146508175001</v>
      </c>
      <c r="P128">
        <v>-0.51750961909711901</v>
      </c>
      <c r="Q128">
        <v>-0.30925445546704</v>
      </c>
      <c r="R128">
        <v>-1.00392453972535</v>
      </c>
      <c r="S128">
        <v>-0.201876997106131</v>
      </c>
      <c r="T128">
        <v>-0.51998333127704799</v>
      </c>
    </row>
    <row r="129" spans="1:20" x14ac:dyDescent="0.25">
      <c r="A129" t="s">
        <v>127</v>
      </c>
      <c r="B129">
        <v>-364.241181713179</v>
      </c>
      <c r="C129">
        <v>-337.90280045292798</v>
      </c>
      <c r="D129">
        <v>26.338381260251499</v>
      </c>
      <c r="E129">
        <v>-322.49508967960401</v>
      </c>
      <c r="F129">
        <v>-307.26977171746699</v>
      </c>
      <c r="G129">
        <v>15.225317962136501</v>
      </c>
      <c r="H129">
        <v>-41.746092033575302</v>
      </c>
      <c r="I129">
        <v>-30.6330287354603</v>
      </c>
      <c r="J129">
        <v>11.113063298115</v>
      </c>
      <c r="K129">
        <v>-0.51725398177929904</v>
      </c>
      <c r="L129">
        <v>-1.52905566286002</v>
      </c>
      <c r="M129">
        <v>-0.30912123863493002</v>
      </c>
      <c r="N129">
        <v>-1.00350409128159</v>
      </c>
      <c r="O129">
        <v>-0.20071770630869401</v>
      </c>
      <c r="P129">
        <v>-0.51706636387815996</v>
      </c>
      <c r="Q129">
        <v>-0.30931823906231598</v>
      </c>
      <c r="R129">
        <v>-1.0039733358468601</v>
      </c>
      <c r="S129">
        <v>-0.201880821215948</v>
      </c>
      <c r="T129">
        <v>-0.51946974566356796</v>
      </c>
    </row>
    <row r="130" spans="1:20" x14ac:dyDescent="0.25">
      <c r="A130" t="s">
        <v>128</v>
      </c>
      <c r="B130">
        <v>-372.33100049350099</v>
      </c>
      <c r="C130">
        <v>-344.70076128497499</v>
      </c>
      <c r="D130">
        <v>27.630239208526501</v>
      </c>
      <c r="E130">
        <v>-328.21691525065501</v>
      </c>
      <c r="F130">
        <v>-312.571330518541</v>
      </c>
      <c r="G130">
        <v>15.6455847321142</v>
      </c>
      <c r="H130">
        <v>-44.1140852428464</v>
      </c>
      <c r="I130">
        <v>-32.129430766434197</v>
      </c>
      <c r="J130">
        <v>11.984654476412199</v>
      </c>
      <c r="K130">
        <v>-0.51760130984109898</v>
      </c>
      <c r="L130">
        <v>-1.5295079990223599</v>
      </c>
      <c r="M130">
        <v>-0.30905227146505398</v>
      </c>
      <c r="N130">
        <v>-1.00345580463742</v>
      </c>
      <c r="O130">
        <v>-0.20071537980616999</v>
      </c>
      <c r="P130">
        <v>-0.51708368756194101</v>
      </c>
      <c r="Q130">
        <v>-0.30926235941056701</v>
      </c>
      <c r="R130">
        <v>-1.00395535851763</v>
      </c>
      <c r="S130">
        <v>-0.20196790740066101</v>
      </c>
      <c r="T130">
        <v>-0.51968623132912795</v>
      </c>
    </row>
    <row r="131" spans="1:20" x14ac:dyDescent="0.25">
      <c r="A131" t="s">
        <v>129</v>
      </c>
      <c r="B131">
        <v>-454.14061614628099</v>
      </c>
      <c r="C131">
        <v>-393.35025304530899</v>
      </c>
      <c r="D131">
        <v>60.790363100971497</v>
      </c>
      <c r="E131">
        <v>-407.41010981694399</v>
      </c>
      <c r="F131">
        <v>-372.22245401513999</v>
      </c>
      <c r="G131">
        <v>35.187655801803203</v>
      </c>
      <c r="H131">
        <v>-46.730506329337203</v>
      </c>
      <c r="I131">
        <v>-21.127799030168799</v>
      </c>
      <c r="J131">
        <v>25.602707299168301</v>
      </c>
      <c r="K131">
        <v>-0.54610315770140005</v>
      </c>
      <c r="L131">
        <v>-1.6274988312126399</v>
      </c>
      <c r="M131">
        <v>-0.30897931946548601</v>
      </c>
      <c r="N131">
        <v>-1.0034367427105699</v>
      </c>
      <c r="O131">
        <v>-0.22904396265358201</v>
      </c>
      <c r="P131">
        <v>-0.61434325666564304</v>
      </c>
      <c r="Q131">
        <v>-0.309161171300388</v>
      </c>
      <c r="R131">
        <v>-1.0038856540268799</v>
      </c>
      <c r="S131">
        <v>-0.232092735445799</v>
      </c>
      <c r="T131">
        <v>-0.62041527558724796</v>
      </c>
    </row>
    <row r="132" spans="1:20" x14ac:dyDescent="0.25">
      <c r="A132" t="s">
        <v>130</v>
      </c>
      <c r="B132">
        <v>-431.74710106409799</v>
      </c>
      <c r="C132">
        <v>-375.86117815004798</v>
      </c>
      <c r="D132">
        <v>55.885922914050099</v>
      </c>
      <c r="E132">
        <v>-388.98915321901899</v>
      </c>
      <c r="F132">
        <v>-356.73060629802302</v>
      </c>
      <c r="G132">
        <v>32.258546920995499</v>
      </c>
      <c r="H132">
        <v>-42.7579478450793</v>
      </c>
      <c r="I132">
        <v>-19.130571852024602</v>
      </c>
      <c r="J132">
        <v>23.627375993054599</v>
      </c>
      <c r="K132">
        <v>-0.54568906062031397</v>
      </c>
      <c r="L132">
        <v>-1.62692391978958</v>
      </c>
      <c r="M132">
        <v>-0.30921597385688199</v>
      </c>
      <c r="N132">
        <v>-1.0036430417328499</v>
      </c>
      <c r="O132">
        <v>-0.22906478899883501</v>
      </c>
      <c r="P132">
        <v>-0.61440353581215501</v>
      </c>
      <c r="Q132">
        <v>-0.309394821404475</v>
      </c>
      <c r="R132">
        <v>-1.0040792585363301</v>
      </c>
      <c r="S132">
        <v>-0.231850737435219</v>
      </c>
      <c r="T132">
        <v>-0.62000171403289095</v>
      </c>
    </row>
    <row r="133" spans="1:20" x14ac:dyDescent="0.25">
      <c r="A133" t="s">
        <v>131</v>
      </c>
      <c r="B133">
        <v>-437.70394033390602</v>
      </c>
      <c r="C133">
        <v>-384.12800921965697</v>
      </c>
      <c r="D133">
        <v>53.575931114249101</v>
      </c>
      <c r="E133">
        <v>-395.61362706890998</v>
      </c>
      <c r="F133">
        <v>-364.70637336734899</v>
      </c>
      <c r="G133">
        <v>30.907253701560901</v>
      </c>
      <c r="H133">
        <v>-42.090313264995899</v>
      </c>
      <c r="I133">
        <v>-19.421635852307599</v>
      </c>
      <c r="J133">
        <v>22.668677412688201</v>
      </c>
      <c r="K133">
        <v>-0.54548172511710502</v>
      </c>
      <c r="L133">
        <v>-1.6266828090646599</v>
      </c>
      <c r="M133">
        <v>-0.30906142032005102</v>
      </c>
      <c r="N133">
        <v>-1.00366918172679</v>
      </c>
      <c r="O133">
        <v>-0.22904906735362199</v>
      </c>
      <c r="P133">
        <v>-0.614353513319014</v>
      </c>
      <c r="Q133">
        <v>-0.30924753142184902</v>
      </c>
      <c r="R133">
        <v>-1.0040850639585599</v>
      </c>
      <c r="S133">
        <v>-0.23168810635781001</v>
      </c>
      <c r="T133">
        <v>-0.61974652303486399</v>
      </c>
    </row>
    <row r="134" spans="1:20" x14ac:dyDescent="0.25">
      <c r="A134" t="s">
        <v>132</v>
      </c>
      <c r="B134">
        <v>-376.55780444063402</v>
      </c>
      <c r="C134">
        <v>-331.205160326336</v>
      </c>
      <c r="D134">
        <v>45.352644114298101</v>
      </c>
      <c r="E134">
        <v>-319.95620724738399</v>
      </c>
      <c r="F134">
        <v>-295.95513279570002</v>
      </c>
      <c r="G134">
        <v>24.001074451683898</v>
      </c>
      <c r="H134">
        <v>-56.601597193249603</v>
      </c>
      <c r="I134">
        <v>-35.2500275306354</v>
      </c>
      <c r="J134">
        <v>21.3515696626142</v>
      </c>
      <c r="K134">
        <v>-1.04322508439937</v>
      </c>
      <c r="L134">
        <v>-2.8564669007861299</v>
      </c>
      <c r="M134">
        <v>-0.30911370020134499</v>
      </c>
      <c r="N134">
        <v>-1.00336576014927</v>
      </c>
      <c r="O134">
        <v>-0.72478419264086802</v>
      </c>
      <c r="P134">
        <v>-1.8408699253407199</v>
      </c>
      <c r="Q134">
        <v>-0.30929542610586402</v>
      </c>
      <c r="R134">
        <v>-1.0038005865724</v>
      </c>
      <c r="S134">
        <v>-0.727301324417992</v>
      </c>
      <c r="T134">
        <v>-1.8458686235100299</v>
      </c>
    </row>
    <row r="135" spans="1:20" x14ac:dyDescent="0.25">
      <c r="A135" t="s">
        <v>133</v>
      </c>
      <c r="B135">
        <v>-354.42258587252701</v>
      </c>
      <c r="C135">
        <v>-316.85279534983101</v>
      </c>
      <c r="D135">
        <v>37.569790522696699</v>
      </c>
      <c r="E135">
        <v>-312.27513849345701</v>
      </c>
      <c r="F135">
        <v>-292.952116818516</v>
      </c>
      <c r="G135">
        <v>19.323021674940499</v>
      </c>
      <c r="H135">
        <v>-42.147447379070499</v>
      </c>
      <c r="I135">
        <v>-23.900678531314401</v>
      </c>
      <c r="J135">
        <v>18.246768847756101</v>
      </c>
      <c r="K135">
        <v>-1.0409667240176601</v>
      </c>
      <c r="L135">
        <v>-2.85249247817781</v>
      </c>
      <c r="M135">
        <v>-0.30900230476448298</v>
      </c>
      <c r="N135">
        <v>-1.00327372777982</v>
      </c>
      <c r="O135">
        <v>-0.72471245910370297</v>
      </c>
      <c r="P135">
        <v>-1.8404175978530299</v>
      </c>
      <c r="Q135">
        <v>-0.30916020151450202</v>
      </c>
      <c r="R135">
        <v>-1.0036302985985699</v>
      </c>
      <c r="S135">
        <v>-0.72684181833364103</v>
      </c>
      <c r="T135">
        <v>-1.8447235973142899</v>
      </c>
    </row>
    <row r="136" spans="1:20" x14ac:dyDescent="0.25">
      <c r="A136" t="s">
        <v>134</v>
      </c>
      <c r="B136">
        <v>-366.31532999951202</v>
      </c>
      <c r="C136">
        <v>-322.81724561011998</v>
      </c>
      <c r="D136">
        <v>43.498084389391501</v>
      </c>
      <c r="E136">
        <v>-312.20461897740199</v>
      </c>
      <c r="F136">
        <v>-289.33507508412998</v>
      </c>
      <c r="G136">
        <v>22.869543893271999</v>
      </c>
      <c r="H136">
        <v>-54.110711022109697</v>
      </c>
      <c r="I136">
        <v>-33.482170525990099</v>
      </c>
      <c r="J136">
        <v>20.628540496119498</v>
      </c>
      <c r="K136">
        <v>-1.0427396215053699</v>
      </c>
      <c r="L136">
        <v>-2.8557826091963898</v>
      </c>
      <c r="M136">
        <v>-0.30898703547022599</v>
      </c>
      <c r="N136">
        <v>-1.0032725025967399</v>
      </c>
      <c r="O136">
        <v>-0.72479060161221198</v>
      </c>
      <c r="P136">
        <v>-1.8408624124766899</v>
      </c>
      <c r="Q136">
        <v>-0.30915835716065299</v>
      </c>
      <c r="R136">
        <v>-1.00369378171641</v>
      </c>
      <c r="S136">
        <v>-0.72722267686600806</v>
      </c>
      <c r="T136">
        <v>-1.8456947314591901</v>
      </c>
    </row>
    <row r="137" spans="1:20" x14ac:dyDescent="0.25">
      <c r="A137" t="s">
        <v>135</v>
      </c>
      <c r="B137">
        <v>-370.84299879769799</v>
      </c>
      <c r="C137">
        <v>-328.52100686236298</v>
      </c>
      <c r="D137">
        <v>42.321991935334701</v>
      </c>
      <c r="E137">
        <v>-316.34587140367802</v>
      </c>
      <c r="F137">
        <v>-294.29195263173602</v>
      </c>
      <c r="G137">
        <v>22.0539187719422</v>
      </c>
      <c r="H137">
        <v>-54.497127394019998</v>
      </c>
      <c r="I137">
        <v>-34.229054230627497</v>
      </c>
      <c r="J137">
        <v>20.268073163392501</v>
      </c>
      <c r="K137">
        <v>-1.0428175643142299</v>
      </c>
      <c r="L137">
        <v>-2.8558697214449702</v>
      </c>
      <c r="M137">
        <v>-0.309029429998949</v>
      </c>
      <c r="N137">
        <v>-1.0033468620566299</v>
      </c>
      <c r="O137">
        <v>-0.72475894467871105</v>
      </c>
      <c r="P137">
        <v>-1.8407951922760399</v>
      </c>
      <c r="Q137">
        <v>-0.30919747697939598</v>
      </c>
      <c r="R137">
        <v>-1.0037422202650399</v>
      </c>
      <c r="S137">
        <v>-0.72715622275567804</v>
      </c>
      <c r="T137">
        <v>-1.8455542093192401</v>
      </c>
    </row>
    <row r="138" spans="1:20" x14ac:dyDescent="0.25">
      <c r="A138" t="s">
        <v>136</v>
      </c>
      <c r="B138">
        <v>-356.512771287703</v>
      </c>
      <c r="C138">
        <v>-314.46564502788999</v>
      </c>
      <c r="D138">
        <v>42.047126259812899</v>
      </c>
      <c r="E138">
        <v>-311.593396222085</v>
      </c>
      <c r="F138">
        <v>-289.60845989950599</v>
      </c>
      <c r="G138">
        <v>21.984936322578701</v>
      </c>
      <c r="H138">
        <v>-44.919375065618503</v>
      </c>
      <c r="I138">
        <v>-24.857185128384302</v>
      </c>
      <c r="J138">
        <v>20.062189937234098</v>
      </c>
      <c r="K138">
        <v>-1.0411865096641499</v>
      </c>
      <c r="L138">
        <v>-2.8531381333014498</v>
      </c>
      <c r="M138">
        <v>-0.30891487521657501</v>
      </c>
      <c r="N138">
        <v>-1.00319655767962</v>
      </c>
      <c r="O138">
        <v>-0.72470737064580504</v>
      </c>
      <c r="P138">
        <v>-1.8403969553764701</v>
      </c>
      <c r="Q138">
        <v>-0.30908372994945699</v>
      </c>
      <c r="R138">
        <v>-1.00361367887648</v>
      </c>
      <c r="S138">
        <v>-0.72705437599515499</v>
      </c>
      <c r="T138">
        <v>-1.84510525763776</v>
      </c>
    </row>
    <row r="139" spans="1:20" x14ac:dyDescent="0.25">
      <c r="A139" t="s">
        <v>137</v>
      </c>
      <c r="B139">
        <v>-360.429792864337</v>
      </c>
      <c r="C139">
        <v>-318.037526867579</v>
      </c>
      <c r="D139">
        <v>42.392265996758098</v>
      </c>
      <c r="E139">
        <v>-315.56076340080801</v>
      </c>
      <c r="F139">
        <v>-293.54179626648897</v>
      </c>
      <c r="G139">
        <v>22.018967134318999</v>
      </c>
      <c r="H139">
        <v>-44.869029463528904</v>
      </c>
      <c r="I139">
        <v>-24.4957306010898</v>
      </c>
      <c r="J139">
        <v>20.3732988624391</v>
      </c>
      <c r="K139">
        <v>-1.0413316553332099</v>
      </c>
      <c r="L139">
        <v>-2.8533070217377099</v>
      </c>
      <c r="M139">
        <v>-0.30904647073438501</v>
      </c>
      <c r="N139">
        <v>-1.00333248138918</v>
      </c>
      <c r="O139">
        <v>-0.72474643605372502</v>
      </c>
      <c r="P139">
        <v>-1.8404235804709801</v>
      </c>
      <c r="Q139">
        <v>-0.309199411642675</v>
      </c>
      <c r="R139">
        <v>-1.00369883122163</v>
      </c>
      <c r="S139">
        <v>-0.72715177770428197</v>
      </c>
      <c r="T139">
        <v>-1.84525872673532</v>
      </c>
    </row>
    <row r="140" spans="1:20" x14ac:dyDescent="0.25">
      <c r="A140" t="s">
        <v>138</v>
      </c>
      <c r="B140">
        <v>-378.25399495815799</v>
      </c>
      <c r="C140">
        <v>-332.42714346028998</v>
      </c>
      <c r="D140">
        <v>45.826851497868397</v>
      </c>
      <c r="E140">
        <v>-338.94835416874599</v>
      </c>
      <c r="F140">
        <v>-314.675476722589</v>
      </c>
      <c r="G140">
        <v>24.2728774461564</v>
      </c>
      <c r="H140">
        <v>-39.305640789412301</v>
      </c>
      <c r="I140">
        <v>-17.751666737700301</v>
      </c>
      <c r="J140">
        <v>21.553974051712</v>
      </c>
      <c r="K140">
        <v>-0.66474833756319696</v>
      </c>
      <c r="L140">
        <v>-1.91954268386035</v>
      </c>
      <c r="M140">
        <v>-0.30895003204280602</v>
      </c>
      <c r="N140">
        <v>-1.0032445895239599</v>
      </c>
      <c r="O140">
        <v>-0.34959939910152699</v>
      </c>
      <c r="P140">
        <v>-0.90752627487853499</v>
      </c>
      <c r="Q140">
        <v>-0.30908510883912899</v>
      </c>
      <c r="R140">
        <v>-1.00357680120773</v>
      </c>
      <c r="S140">
        <v>-0.35215337093810001</v>
      </c>
      <c r="T140">
        <v>-0.91271448858627602</v>
      </c>
    </row>
    <row r="141" spans="1:20" x14ac:dyDescent="0.25">
      <c r="A141" t="s">
        <v>139</v>
      </c>
      <c r="B141">
        <v>-360.61032236557497</v>
      </c>
      <c r="C141">
        <v>-317.91104575902898</v>
      </c>
      <c r="D141">
        <v>42.699276606546299</v>
      </c>
      <c r="E141">
        <v>-324.19480441977203</v>
      </c>
      <c r="F141">
        <v>-301.38769478305699</v>
      </c>
      <c r="G141">
        <v>22.807109636715101</v>
      </c>
      <c r="H141">
        <v>-36.415517945803103</v>
      </c>
      <c r="I141">
        <v>-16.523350975971901</v>
      </c>
      <c r="J141">
        <v>19.892166969831099</v>
      </c>
      <c r="K141">
        <v>-0.66442240114808004</v>
      </c>
      <c r="L141">
        <v>-1.91899163758366</v>
      </c>
      <c r="M141">
        <v>-0.30905383300186401</v>
      </c>
      <c r="N141">
        <v>-1.00333683084213</v>
      </c>
      <c r="O141">
        <v>-0.34960481166412599</v>
      </c>
      <c r="P141">
        <v>-0.90754862685120896</v>
      </c>
      <c r="Q141">
        <v>-0.30918594835840302</v>
      </c>
      <c r="R141">
        <v>-1.0036591337365901</v>
      </c>
      <c r="S141">
        <v>-0.35194332656835298</v>
      </c>
      <c r="T141">
        <v>-0.91233221891754501</v>
      </c>
    </row>
    <row r="142" spans="1:20" x14ac:dyDescent="0.25">
      <c r="A142" t="s">
        <v>140</v>
      </c>
      <c r="B142">
        <v>-366.935949118682</v>
      </c>
      <c r="C142">
        <v>-325.98521634953102</v>
      </c>
      <c r="D142">
        <v>40.950732769150697</v>
      </c>
      <c r="E142">
        <v>-330.68117122128399</v>
      </c>
      <c r="F142">
        <v>-309.32565368828301</v>
      </c>
      <c r="G142">
        <v>21.3555175330015</v>
      </c>
      <c r="H142">
        <v>-36.254777897397901</v>
      </c>
      <c r="I142">
        <v>-16.6595626612487</v>
      </c>
      <c r="J142">
        <v>19.595215236149201</v>
      </c>
      <c r="K142">
        <v>-0.66431945976330298</v>
      </c>
      <c r="L142">
        <v>-1.91897432626116</v>
      </c>
      <c r="M142">
        <v>-0.30899597545704899</v>
      </c>
      <c r="N142">
        <v>-1.0033247948817401</v>
      </c>
      <c r="O142">
        <v>-0.34960773309531401</v>
      </c>
      <c r="P142">
        <v>-0.90755656886060898</v>
      </c>
      <c r="Q142">
        <v>-0.30912026753073302</v>
      </c>
      <c r="R142">
        <v>-1.0036126970554</v>
      </c>
      <c r="S142">
        <v>-0.351924761932569</v>
      </c>
      <c r="T142">
        <v>-0.91229076807070997</v>
      </c>
    </row>
    <row r="143" spans="1:20" x14ac:dyDescent="0.25">
      <c r="A143" t="s">
        <v>141</v>
      </c>
      <c r="B143">
        <v>-437.83667918309499</v>
      </c>
      <c r="C143">
        <v>-381.30530942725699</v>
      </c>
      <c r="D143">
        <v>56.531369755837503</v>
      </c>
      <c r="E143">
        <v>-394.66178125652698</v>
      </c>
      <c r="F143">
        <v>-362.66284155658502</v>
      </c>
      <c r="G143">
        <v>31.998939699942099</v>
      </c>
      <c r="H143">
        <v>-43.174897926567297</v>
      </c>
      <c r="I143">
        <v>-18.642467870671901</v>
      </c>
      <c r="J143">
        <v>24.5324300558954</v>
      </c>
      <c r="K143">
        <v>-0.76091117127406704</v>
      </c>
      <c r="L143">
        <v>-2.1916980526426602</v>
      </c>
      <c r="M143">
        <v>-0.30897097337801399</v>
      </c>
      <c r="N143">
        <v>-1.00343521169817</v>
      </c>
      <c r="O143">
        <v>-0.444301431074483</v>
      </c>
      <c r="P143">
        <v>-1.17945715989792</v>
      </c>
      <c r="Q143">
        <v>-0.30916161350320698</v>
      </c>
      <c r="R143">
        <v>-1.00390561518377</v>
      </c>
      <c r="S143">
        <v>-0.44722866610277101</v>
      </c>
      <c r="T143">
        <v>-1.1852127890909701</v>
      </c>
    </row>
    <row r="144" spans="1:20" x14ac:dyDescent="0.25">
      <c r="A144" t="s">
        <v>142</v>
      </c>
      <c r="B144">
        <v>-415.73830287626402</v>
      </c>
      <c r="C144">
        <v>-363.82639399930002</v>
      </c>
      <c r="D144">
        <v>51.911908876964397</v>
      </c>
      <c r="E144">
        <v>-376.47475665255303</v>
      </c>
      <c r="F144">
        <v>-347.15353754544202</v>
      </c>
      <c r="G144">
        <v>29.321219107111201</v>
      </c>
      <c r="H144">
        <v>-39.263546223711302</v>
      </c>
      <c r="I144">
        <v>-16.672856453858099</v>
      </c>
      <c r="J144">
        <v>22.5906897698531</v>
      </c>
      <c r="K144">
        <v>-0.76046820803431103</v>
      </c>
      <c r="L144">
        <v>-2.1911144788700199</v>
      </c>
      <c r="M144">
        <v>-0.309201201906183</v>
      </c>
      <c r="N144">
        <v>-1.00361969626881</v>
      </c>
      <c r="O144">
        <v>-0.44431392708092199</v>
      </c>
      <c r="P144">
        <v>-1.17949316874262</v>
      </c>
      <c r="Q144">
        <v>-0.30938782222122302</v>
      </c>
      <c r="R144">
        <v>-1.0040748372170101</v>
      </c>
      <c r="S144">
        <v>-0.44698606390439699</v>
      </c>
      <c r="T144">
        <v>-1.1847836087727499</v>
      </c>
    </row>
    <row r="145" spans="1:20" x14ac:dyDescent="0.25">
      <c r="A145" t="s">
        <v>143</v>
      </c>
      <c r="B145">
        <v>-409.86690510738202</v>
      </c>
      <c r="C145">
        <v>-356.96822492006498</v>
      </c>
      <c r="D145">
        <v>52.898680187316899</v>
      </c>
      <c r="E145">
        <v>-371.98127453970301</v>
      </c>
      <c r="F145">
        <v>-341.629456430407</v>
      </c>
      <c r="G145">
        <v>30.3518181092962</v>
      </c>
      <c r="H145">
        <v>-37.885630567678099</v>
      </c>
      <c r="I145">
        <v>-15.338768489657401</v>
      </c>
      <c r="J145">
        <v>22.546862078020599</v>
      </c>
      <c r="K145">
        <v>-0.59532997080649297</v>
      </c>
      <c r="L145">
        <v>-1.6882018099590199</v>
      </c>
      <c r="M145">
        <v>-0.35677491094527902</v>
      </c>
      <c r="N145">
        <v>-1.0746589615629301</v>
      </c>
      <c r="O145">
        <v>-0.23280405875431401</v>
      </c>
      <c r="P145">
        <v>-0.60486397688195004</v>
      </c>
      <c r="Q145">
        <v>-0.35707589592272698</v>
      </c>
      <c r="R145">
        <v>-1.07544043593755</v>
      </c>
      <c r="S145">
        <v>-0.23522367480033901</v>
      </c>
      <c r="T145">
        <v>-0.60994954653350197</v>
      </c>
    </row>
    <row r="146" spans="1:20" x14ac:dyDescent="0.25">
      <c r="A146" t="s">
        <v>144</v>
      </c>
      <c r="B146">
        <v>-405.55719249386402</v>
      </c>
      <c r="C146">
        <v>-355.94100487376198</v>
      </c>
      <c r="D146">
        <v>49.616187620102103</v>
      </c>
      <c r="E146">
        <v>-368.72740230532798</v>
      </c>
      <c r="F146">
        <v>-340.44652094640497</v>
      </c>
      <c r="G146">
        <v>28.280881358922802</v>
      </c>
      <c r="H146">
        <v>-36.829790188536201</v>
      </c>
      <c r="I146">
        <v>-15.494483927357001</v>
      </c>
      <c r="J146">
        <v>21.335306261179198</v>
      </c>
      <c r="K146">
        <v>-0.59506002187283102</v>
      </c>
      <c r="L146">
        <v>-1.6878289949082901</v>
      </c>
      <c r="M146">
        <v>-0.35671168687572402</v>
      </c>
      <c r="N146">
        <v>-1.07447448836045</v>
      </c>
      <c r="O146">
        <v>-0.23280541148003001</v>
      </c>
      <c r="P146">
        <v>-0.60486970575000198</v>
      </c>
      <c r="Q146">
        <v>-0.35700433222065597</v>
      </c>
      <c r="R146">
        <v>-1.0752564852981501</v>
      </c>
      <c r="S146">
        <v>-0.23508107816573001</v>
      </c>
      <c r="T146">
        <v>-0.60964558465443297</v>
      </c>
    </row>
    <row r="147" spans="1:20" x14ac:dyDescent="0.25">
      <c r="A147" t="s">
        <v>41</v>
      </c>
      <c r="B147">
        <v>-412.37214762556903</v>
      </c>
      <c r="C147">
        <v>-373.60057995832898</v>
      </c>
      <c r="D147">
        <v>38.771567667240603</v>
      </c>
      <c r="E147">
        <v>-373.751114774808</v>
      </c>
      <c r="F147">
        <v>-350.47157477731002</v>
      </c>
      <c r="G147">
        <v>23.279539997497601</v>
      </c>
      <c r="H147">
        <v>-38.621032850761402</v>
      </c>
      <c r="I147">
        <v>-23.1290051810184</v>
      </c>
      <c r="J147">
        <v>15.4920276697429</v>
      </c>
      <c r="K147">
        <v>-0.40248166681408398</v>
      </c>
      <c r="L147">
        <v>-1.1776353433370901</v>
      </c>
      <c r="M147">
        <v>-0.35754324314416103</v>
      </c>
      <c r="N147">
        <v>-1.07908734918797</v>
      </c>
      <c r="O147">
        <v>-3.8504914100232199E-2</v>
      </c>
      <c r="P147">
        <v>-9.0271531197706797E-2</v>
      </c>
      <c r="Q147">
        <v>-0.357755302248006</v>
      </c>
      <c r="R147">
        <v>-1.07957148984139</v>
      </c>
      <c r="S147">
        <v>-3.9880238209698597E-2</v>
      </c>
      <c r="T147">
        <v>-9.4100608233195604E-2</v>
      </c>
    </row>
    <row r="148" spans="1:20" x14ac:dyDescent="0.25">
      <c r="A148" t="s">
        <v>42</v>
      </c>
      <c r="B148">
        <v>-411.74820680287502</v>
      </c>
      <c r="C148">
        <v>-382.35389791191</v>
      </c>
      <c r="D148">
        <v>29.394308890965199</v>
      </c>
      <c r="E148">
        <v>-382.770001442828</v>
      </c>
      <c r="F148">
        <v>-366.069021500335</v>
      </c>
      <c r="G148">
        <v>16.700979942492701</v>
      </c>
      <c r="H148">
        <v>-28.978205360047099</v>
      </c>
      <c r="I148">
        <v>-16.284876411574601</v>
      </c>
      <c r="J148">
        <v>12.6933289484725</v>
      </c>
      <c r="K148">
        <v>-0.40159942702617002</v>
      </c>
      <c r="L148">
        <v>-1.1758200418928799</v>
      </c>
      <c r="M148">
        <v>-0.35778183885020198</v>
      </c>
      <c r="N148">
        <v>-1.0798239707699699</v>
      </c>
      <c r="O148">
        <v>-3.8504914100232199E-2</v>
      </c>
      <c r="P148">
        <v>-9.0271531197706895E-2</v>
      </c>
      <c r="Q148">
        <v>-0.35790094426667002</v>
      </c>
      <c r="R148">
        <v>-1.0801030909127001</v>
      </c>
      <c r="S148">
        <v>-3.9646720717538199E-2</v>
      </c>
      <c r="T148">
        <v>-9.3566132023799098E-2</v>
      </c>
    </row>
    <row r="149" spans="1:20" x14ac:dyDescent="0.25">
      <c r="A149" t="s">
        <v>43</v>
      </c>
      <c r="B149">
        <v>-410.526723632097</v>
      </c>
      <c r="C149">
        <v>-376.64574039660903</v>
      </c>
      <c r="D149">
        <v>33.880983235488301</v>
      </c>
      <c r="E149">
        <v>-378.46795645205901</v>
      </c>
      <c r="F149">
        <v>-358.245860409074</v>
      </c>
      <c r="G149">
        <v>20.222096042984301</v>
      </c>
      <c r="H149">
        <v>-32.058767180038203</v>
      </c>
      <c r="I149">
        <v>-18.399879987534099</v>
      </c>
      <c r="J149">
        <v>13.658887192504</v>
      </c>
      <c r="K149">
        <v>-0.40201391190087998</v>
      </c>
      <c r="L149">
        <v>-1.1763033614238001</v>
      </c>
      <c r="M149">
        <v>-0.35767100718709399</v>
      </c>
      <c r="N149">
        <v>-1.07965928297028</v>
      </c>
      <c r="O149">
        <v>-3.8504914100232199E-2</v>
      </c>
      <c r="P149">
        <v>-9.0271531197706797E-2</v>
      </c>
      <c r="Q149">
        <v>-0.357770359845341</v>
      </c>
      <c r="R149">
        <v>-1.07991447718837</v>
      </c>
      <c r="S149">
        <v>-3.9787703745826797E-2</v>
      </c>
      <c r="T149">
        <v>-9.3836589338604906E-2</v>
      </c>
    </row>
    <row r="150" spans="1:20" x14ac:dyDescent="0.25">
      <c r="A150" t="s">
        <v>44</v>
      </c>
      <c r="B150">
        <v>-419.64567706827398</v>
      </c>
      <c r="C150">
        <v>-380.41072837958899</v>
      </c>
      <c r="D150">
        <v>39.2349486886854</v>
      </c>
      <c r="E150">
        <v>-379.84474604158299</v>
      </c>
      <c r="F150">
        <v>-356.56645026719798</v>
      </c>
      <c r="G150">
        <v>23.278295774385601</v>
      </c>
      <c r="H150">
        <v>-39.800931026690897</v>
      </c>
      <c r="I150">
        <v>-23.844278112391098</v>
      </c>
      <c r="J150">
        <v>15.956652914299699</v>
      </c>
      <c r="K150">
        <v>-0.40260546350137599</v>
      </c>
      <c r="L150">
        <v>-1.17789362006231</v>
      </c>
      <c r="M150">
        <v>-0.35752844079276702</v>
      </c>
      <c r="N150">
        <v>-1.07903482553218</v>
      </c>
      <c r="O150">
        <v>-3.8504914100232199E-2</v>
      </c>
      <c r="P150">
        <v>-9.0271531197706797E-2</v>
      </c>
      <c r="Q150">
        <v>-0.35773699424563399</v>
      </c>
      <c r="R150">
        <v>-1.07954641937721</v>
      </c>
      <c r="S150">
        <v>-3.9938463519810799E-2</v>
      </c>
      <c r="T150">
        <v>-9.4195401767721301E-2</v>
      </c>
    </row>
    <row r="151" spans="1:20" x14ac:dyDescent="0.25">
      <c r="A151" t="s">
        <v>145</v>
      </c>
      <c r="B151">
        <v>-429.23042775759302</v>
      </c>
      <c r="C151">
        <v>-386.41018434350201</v>
      </c>
      <c r="D151">
        <v>42.820243414091102</v>
      </c>
      <c r="E151">
        <v>-394.50244360377098</v>
      </c>
      <c r="F151">
        <v>-369.70497252465998</v>
      </c>
      <c r="G151">
        <v>24.7974710791107</v>
      </c>
      <c r="H151">
        <v>-34.727984153822099</v>
      </c>
      <c r="I151">
        <v>-16.7052118188417</v>
      </c>
      <c r="J151">
        <v>18.022772334980299</v>
      </c>
      <c r="K151">
        <v>-0.39962939237287898</v>
      </c>
      <c r="L151">
        <v>-1.18444418427943</v>
      </c>
      <c r="M151">
        <v>-0.35748749388943601</v>
      </c>
      <c r="N151">
        <v>-1.07898462857052</v>
      </c>
      <c r="O151">
        <v>-3.6652097978304099E-2</v>
      </c>
      <c r="P151">
        <v>-9.7722167429211096E-2</v>
      </c>
      <c r="Q151">
        <v>-0.35769319551466899</v>
      </c>
      <c r="R151">
        <v>-1.0794499376000199</v>
      </c>
      <c r="S151">
        <v>-3.8291903880853899E-2</v>
      </c>
      <c r="T151">
        <v>-0.102275861377984</v>
      </c>
    </row>
    <row r="152" spans="1:20" x14ac:dyDescent="0.25">
      <c r="A152" t="s">
        <v>146</v>
      </c>
      <c r="B152">
        <v>-436.05927497994901</v>
      </c>
      <c r="C152">
        <v>-402.789854784461</v>
      </c>
      <c r="D152">
        <v>33.2694201954886</v>
      </c>
      <c r="E152">
        <v>-407.46194106313902</v>
      </c>
      <c r="F152">
        <v>-389.122607317063</v>
      </c>
      <c r="G152">
        <v>18.3393337460762</v>
      </c>
      <c r="H152">
        <v>-28.597333916810001</v>
      </c>
      <c r="I152">
        <v>-13.667247467397599</v>
      </c>
      <c r="J152">
        <v>14.9300864494123</v>
      </c>
      <c r="K152">
        <v>-0.39959036837970702</v>
      </c>
      <c r="L152">
        <v>-1.1836136518586799</v>
      </c>
      <c r="M152">
        <v>-0.357863650010673</v>
      </c>
      <c r="N152">
        <v>-1.0800739570707401</v>
      </c>
      <c r="O152">
        <v>-3.6652097978304397E-2</v>
      </c>
      <c r="P152">
        <v>-9.7722167429214593E-2</v>
      </c>
      <c r="Q152">
        <v>-0.35797729963216302</v>
      </c>
      <c r="R152">
        <v>-1.0803386629776399</v>
      </c>
      <c r="S152">
        <v>-3.7993315792820503E-2</v>
      </c>
      <c r="T152">
        <v>-0.10168916291112801</v>
      </c>
    </row>
    <row r="153" spans="1:20" x14ac:dyDescent="0.25">
      <c r="A153" t="s">
        <v>147</v>
      </c>
      <c r="B153">
        <v>-433.73663499542698</v>
      </c>
      <c r="C153">
        <v>-395.50418334964598</v>
      </c>
      <c r="D153">
        <v>38.232451645781303</v>
      </c>
      <c r="E153">
        <v>-402.77918596981101</v>
      </c>
      <c r="F153">
        <v>-380.78684185523502</v>
      </c>
      <c r="G153">
        <v>21.992344114575499</v>
      </c>
      <c r="H153">
        <v>-30.957449025616501</v>
      </c>
      <c r="I153">
        <v>-14.7173414944107</v>
      </c>
      <c r="J153">
        <v>16.240107531205702</v>
      </c>
      <c r="K153">
        <v>-0.39982839065595599</v>
      </c>
      <c r="L153">
        <v>-1.1839017698783201</v>
      </c>
      <c r="M153">
        <v>-0.357729730185331</v>
      </c>
      <c r="N153">
        <v>-1.0798350969455</v>
      </c>
      <c r="O153">
        <v>-3.66520979783031E-2</v>
      </c>
      <c r="P153">
        <v>-9.7722167429213205E-2</v>
      </c>
      <c r="Q153">
        <v>-0.35782450199920801</v>
      </c>
      <c r="R153">
        <v>-1.08007670232852</v>
      </c>
      <c r="S153">
        <v>-3.8189155810088797E-2</v>
      </c>
      <c r="T153">
        <v>-0.10203426183294</v>
      </c>
    </row>
    <row r="154" spans="1:20" x14ac:dyDescent="0.25">
      <c r="A154" t="s">
        <v>148</v>
      </c>
      <c r="B154">
        <v>-435.45510729307898</v>
      </c>
      <c r="C154">
        <v>-392.17102527398703</v>
      </c>
      <c r="D154">
        <v>43.284082019092402</v>
      </c>
      <c r="E154">
        <v>-400.03649552255598</v>
      </c>
      <c r="F154">
        <v>-375.27568300799402</v>
      </c>
      <c r="G154">
        <v>24.760812514562801</v>
      </c>
      <c r="H154">
        <v>-35.418611770522602</v>
      </c>
      <c r="I154">
        <v>-16.895342265993101</v>
      </c>
      <c r="J154">
        <v>18.523269504529502</v>
      </c>
      <c r="K154">
        <v>-0.39961571805284701</v>
      </c>
      <c r="L154">
        <v>-1.1845885687587301</v>
      </c>
      <c r="M154">
        <v>-0.35745303909347798</v>
      </c>
      <c r="N154">
        <v>-1.07888674739486</v>
      </c>
      <c r="O154">
        <v>-3.6652097978304002E-2</v>
      </c>
      <c r="P154">
        <v>-9.7722167429214996E-2</v>
      </c>
      <c r="Q154">
        <v>-0.35765358462991897</v>
      </c>
      <c r="R154">
        <v>-1.0793771783141899</v>
      </c>
      <c r="S154">
        <v>-3.83822908394E-2</v>
      </c>
      <c r="T154">
        <v>-0.102356137896165</v>
      </c>
    </row>
    <row r="155" spans="1:20" x14ac:dyDescent="0.25">
      <c r="A155" t="s">
        <v>149</v>
      </c>
      <c r="B155">
        <v>-384.89428114776399</v>
      </c>
      <c r="C155">
        <v>-350.68763671713299</v>
      </c>
      <c r="D155">
        <v>34.206644430630398</v>
      </c>
      <c r="E155">
        <v>-326.18236490370901</v>
      </c>
      <c r="F155">
        <v>-306.54532317057902</v>
      </c>
      <c r="G155">
        <v>19.637041733129799</v>
      </c>
      <c r="H155">
        <v>-58.711916244054798</v>
      </c>
      <c r="I155">
        <v>-44.142313546554199</v>
      </c>
      <c r="J155">
        <v>14.569602697500599</v>
      </c>
      <c r="K155">
        <v>-0.570085360620604</v>
      </c>
      <c r="L155">
        <v>-1.6105904438191101</v>
      </c>
      <c r="M155">
        <v>-0.35674330387432701</v>
      </c>
      <c r="N155">
        <v>-1.07483515489076</v>
      </c>
      <c r="O155">
        <v>-0.203251133371048</v>
      </c>
      <c r="P155">
        <v>-0.52348402748378697</v>
      </c>
      <c r="Q155">
        <v>-0.35714833597566498</v>
      </c>
      <c r="R155">
        <v>-1.07582270263975</v>
      </c>
      <c r="S155">
        <v>-0.204586225148045</v>
      </c>
      <c r="T155">
        <v>-0.526305623689174</v>
      </c>
    </row>
    <row r="156" spans="1:20" x14ac:dyDescent="0.25">
      <c r="A156" t="s">
        <v>150</v>
      </c>
      <c r="B156">
        <v>-393.22286884562499</v>
      </c>
      <c r="C156">
        <v>-355.734582093423</v>
      </c>
      <c r="D156">
        <v>37.488286752201503</v>
      </c>
      <c r="E156">
        <v>-331.38018011422201</v>
      </c>
      <c r="F156">
        <v>-309.76788215875303</v>
      </c>
      <c r="G156">
        <v>21.612297955469401</v>
      </c>
      <c r="H156">
        <v>-61.842688731402497</v>
      </c>
      <c r="I156">
        <v>-45.966699934670302</v>
      </c>
      <c r="J156">
        <v>15.8759887967321</v>
      </c>
      <c r="K156">
        <v>-0.57081892033777204</v>
      </c>
      <c r="L156">
        <v>-1.61107572960948</v>
      </c>
      <c r="M156">
        <v>-0.35681595507188202</v>
      </c>
      <c r="N156">
        <v>-1.0749062241882099</v>
      </c>
      <c r="O156">
        <v>-0.20326565009002301</v>
      </c>
      <c r="P156">
        <v>-0.52335218767734504</v>
      </c>
      <c r="Q156">
        <v>-0.35722436458128298</v>
      </c>
      <c r="R156">
        <v>-1.0759060734477</v>
      </c>
      <c r="S156">
        <v>-0.20477324686821399</v>
      </c>
      <c r="T156">
        <v>-0.52648317608192496</v>
      </c>
    </row>
    <row r="157" spans="1:20" x14ac:dyDescent="0.25">
      <c r="A157" t="s">
        <v>151</v>
      </c>
      <c r="B157">
        <v>-379.06751004564302</v>
      </c>
      <c r="C157">
        <v>-346.62275564122803</v>
      </c>
      <c r="D157">
        <v>32.444754404415697</v>
      </c>
      <c r="E157">
        <v>-322.18176704381801</v>
      </c>
      <c r="F157">
        <v>-304.01745286361898</v>
      </c>
      <c r="G157">
        <v>18.164314180199</v>
      </c>
      <c r="H157">
        <v>-56.885743001825404</v>
      </c>
      <c r="I157">
        <v>-42.605302777608799</v>
      </c>
      <c r="J157">
        <v>14.2804402242166</v>
      </c>
      <c r="K157">
        <v>-0.56947633645906304</v>
      </c>
      <c r="L157">
        <v>-1.6099277825943199</v>
      </c>
      <c r="M157">
        <v>-0.35658475297571701</v>
      </c>
      <c r="N157">
        <v>-1.0745555975229799</v>
      </c>
      <c r="O157">
        <v>-0.20322932761920301</v>
      </c>
      <c r="P157">
        <v>-0.52336780867549604</v>
      </c>
      <c r="Q157">
        <v>-0.35697429169015399</v>
      </c>
      <c r="R157">
        <v>-1.07556087608721</v>
      </c>
      <c r="S157">
        <v>-0.204521306488817</v>
      </c>
      <c r="T157">
        <v>-0.52612014420471898</v>
      </c>
    </row>
    <row r="158" spans="1:20" x14ac:dyDescent="0.25">
      <c r="A158" t="s">
        <v>152</v>
      </c>
      <c r="B158">
        <v>-463.713820573156</v>
      </c>
      <c r="C158">
        <v>-395.18173896360901</v>
      </c>
      <c r="D158">
        <v>68.532081609546296</v>
      </c>
      <c r="E158">
        <v>-410.04419242427701</v>
      </c>
      <c r="F158">
        <v>-370.45421803296699</v>
      </c>
      <c r="G158">
        <v>39.589974391309397</v>
      </c>
      <c r="H158">
        <v>-53.669628148878701</v>
      </c>
      <c r="I158">
        <v>-24.727520930641798</v>
      </c>
      <c r="J158">
        <v>28.942107218236899</v>
      </c>
      <c r="K158">
        <v>-0.59514883395650997</v>
      </c>
      <c r="L158">
        <v>-1.7001148648222599</v>
      </c>
      <c r="M158">
        <v>-0.35703530828230401</v>
      </c>
      <c r="N158">
        <v>-1.0751391136828901</v>
      </c>
      <c r="O158">
        <v>-0.22897911986205699</v>
      </c>
      <c r="P158">
        <v>-0.61366847797671598</v>
      </c>
      <c r="Q158">
        <v>-0.35736216812253602</v>
      </c>
      <c r="R158">
        <v>-1.0759645535343301</v>
      </c>
      <c r="S158">
        <v>-0.23227275753311299</v>
      </c>
      <c r="T158">
        <v>-0.62024600556061904</v>
      </c>
    </row>
    <row r="159" spans="1:20" x14ac:dyDescent="0.25">
      <c r="A159" t="s">
        <v>153</v>
      </c>
      <c r="B159">
        <v>-446.82054318242803</v>
      </c>
      <c r="C159">
        <v>-386.58244619688901</v>
      </c>
      <c r="D159">
        <v>60.238096985538597</v>
      </c>
      <c r="E159">
        <v>-400.85635875125098</v>
      </c>
      <c r="F159">
        <v>-366.35943175619298</v>
      </c>
      <c r="G159">
        <v>34.496926995057898</v>
      </c>
      <c r="H159">
        <v>-45.964184431176903</v>
      </c>
      <c r="I159">
        <v>-20.2230144406962</v>
      </c>
      <c r="J159">
        <v>25.741169990480699</v>
      </c>
      <c r="K159">
        <v>-0.59330396003819197</v>
      </c>
      <c r="L159">
        <v>-1.69802304997134</v>
      </c>
      <c r="M159">
        <v>-0.35661642465263699</v>
      </c>
      <c r="N159">
        <v>-1.0744601503862301</v>
      </c>
      <c r="O159">
        <v>-0.229002413448434</v>
      </c>
      <c r="P159">
        <v>-0.61374119065933097</v>
      </c>
      <c r="Q159">
        <v>-0.35692160542107998</v>
      </c>
      <c r="R159">
        <v>-1.0752430350070801</v>
      </c>
      <c r="S159">
        <v>-0.231911930567026</v>
      </c>
      <c r="T159">
        <v>-0.61954790066316101</v>
      </c>
    </row>
    <row r="160" spans="1:20" x14ac:dyDescent="0.25">
      <c r="A160" t="s">
        <v>154</v>
      </c>
      <c r="B160">
        <v>-389.539812539423</v>
      </c>
      <c r="C160">
        <v>-334.07747530572402</v>
      </c>
      <c r="D160">
        <v>55.462337233699003</v>
      </c>
      <c r="E160">
        <v>-345.21349122290098</v>
      </c>
      <c r="F160">
        <v>-315.69632971186098</v>
      </c>
      <c r="G160">
        <v>29.517161511040101</v>
      </c>
      <c r="H160">
        <v>-44.3263213165217</v>
      </c>
      <c r="I160">
        <v>-18.381145593862801</v>
      </c>
      <c r="J160">
        <v>25.945175722658899</v>
      </c>
      <c r="K160">
        <v>-0.71312193711636895</v>
      </c>
      <c r="L160">
        <v>-1.9921414551274901</v>
      </c>
      <c r="M160">
        <v>-0.35675183798578702</v>
      </c>
      <c r="N160">
        <v>-1.0746853114822501</v>
      </c>
      <c r="O160">
        <v>-0.34956002275785297</v>
      </c>
      <c r="P160">
        <v>-0.90738321818548695</v>
      </c>
      <c r="Q160">
        <v>-0.35700982303904599</v>
      </c>
      <c r="R160">
        <v>-1.07536495613733</v>
      </c>
      <c r="S160">
        <v>-0.35256265217278099</v>
      </c>
      <c r="T160">
        <v>-0.91332495324325902</v>
      </c>
    </row>
    <row r="161" spans="1:20" x14ac:dyDescent="0.25">
      <c r="A161" t="s">
        <v>155</v>
      </c>
      <c r="B161">
        <v>-372.67764010261601</v>
      </c>
      <c r="C161">
        <v>-327.26871758917201</v>
      </c>
      <c r="D161">
        <v>45.408922513443599</v>
      </c>
      <c r="E161">
        <v>-335.08890418598099</v>
      </c>
      <c r="F161">
        <v>-310.917111193393</v>
      </c>
      <c r="G161">
        <v>24.1717929925872</v>
      </c>
      <c r="H161">
        <v>-37.588735916635201</v>
      </c>
      <c r="I161">
        <v>-16.351606395778699</v>
      </c>
      <c r="J161">
        <v>21.237129520856399</v>
      </c>
      <c r="K161">
        <v>-0.71168283597856796</v>
      </c>
      <c r="L161">
        <v>-1.9903292984837699</v>
      </c>
      <c r="M161">
        <v>-0.35650458606750901</v>
      </c>
      <c r="N161">
        <v>-1.07423208628037</v>
      </c>
      <c r="O161">
        <v>-0.34956295842817697</v>
      </c>
      <c r="P161">
        <v>-0.90739571225180604</v>
      </c>
      <c r="Q161">
        <v>-0.356718092643037</v>
      </c>
      <c r="R161">
        <v>-1.0748500825320999</v>
      </c>
      <c r="S161">
        <v>-0.351989318465599</v>
      </c>
      <c r="T161">
        <v>-0.91222664371969298</v>
      </c>
    </row>
    <row r="162" spans="1:20" x14ac:dyDescent="0.25">
      <c r="A162" t="s">
        <v>156</v>
      </c>
      <c r="B162">
        <v>-448.26649169930698</v>
      </c>
      <c r="C162">
        <v>-382.29747403085503</v>
      </c>
      <c r="D162">
        <v>65.969017668451897</v>
      </c>
      <c r="E162">
        <v>-395.35176820170699</v>
      </c>
      <c r="F162">
        <v>-358.08078059871002</v>
      </c>
      <c r="G162">
        <v>37.270987602997501</v>
      </c>
      <c r="H162">
        <v>-52.9147234976001</v>
      </c>
      <c r="I162">
        <v>-24.2166934321457</v>
      </c>
      <c r="J162">
        <v>28.6980300654544</v>
      </c>
      <c r="K162">
        <v>-0.81057744294899303</v>
      </c>
      <c r="L162">
        <v>-2.2651583438417302</v>
      </c>
      <c r="M162">
        <v>-0.35700538128882803</v>
      </c>
      <c r="N162">
        <v>-1.07510692672911</v>
      </c>
      <c r="O162">
        <v>-0.44448135196102201</v>
      </c>
      <c r="P162">
        <v>-1.17898797579883</v>
      </c>
      <c r="Q162">
        <v>-0.35736260017258298</v>
      </c>
      <c r="R162">
        <v>-1.07601933268812</v>
      </c>
      <c r="S162">
        <v>-0.44772795921626601</v>
      </c>
      <c r="T162">
        <v>-1.18540224456958</v>
      </c>
    </row>
    <row r="163" spans="1:20" x14ac:dyDescent="0.25">
      <c r="A163" t="s">
        <v>157</v>
      </c>
      <c r="B163">
        <v>-441.28557090821499</v>
      </c>
      <c r="C163">
        <v>-382.14922062388501</v>
      </c>
      <c r="D163">
        <v>59.136350284329701</v>
      </c>
      <c r="E163">
        <v>-392.28430012644702</v>
      </c>
      <c r="F163">
        <v>-359.336682679624</v>
      </c>
      <c r="G163">
        <v>32.947617446823202</v>
      </c>
      <c r="H163">
        <v>-49.001270781767303</v>
      </c>
      <c r="I163">
        <v>-22.8125379442608</v>
      </c>
      <c r="J163">
        <v>26.1887328375065</v>
      </c>
      <c r="K163">
        <v>-0.80984111108998402</v>
      </c>
      <c r="L163">
        <v>-2.2641197543053702</v>
      </c>
      <c r="M163">
        <v>-0.35693584925681898</v>
      </c>
      <c r="N163">
        <v>-1.0748989784593901</v>
      </c>
      <c r="O163">
        <v>-0.44448027830784498</v>
      </c>
      <c r="P163">
        <v>-1.17898216357359</v>
      </c>
      <c r="Q163">
        <v>-0.35729035389611402</v>
      </c>
      <c r="R163">
        <v>-1.0758073665107999</v>
      </c>
      <c r="S163">
        <v>-0.44740930732816198</v>
      </c>
      <c r="T163">
        <v>-1.18476500202529</v>
      </c>
    </row>
    <row r="164" spans="1:20" x14ac:dyDescent="0.25">
      <c r="A164" t="s">
        <v>158</v>
      </c>
      <c r="B164">
        <v>-403.05509777774603</v>
      </c>
      <c r="C164">
        <v>-355.03684929511701</v>
      </c>
      <c r="D164">
        <v>48.018248482629303</v>
      </c>
      <c r="E164">
        <v>-365.22599495106999</v>
      </c>
      <c r="F164">
        <v>-337.92092450420398</v>
      </c>
      <c r="G164">
        <v>27.305070446865599</v>
      </c>
      <c r="H164">
        <v>-37.829102826676198</v>
      </c>
      <c r="I164">
        <v>-17.115924790912398</v>
      </c>
      <c r="J164">
        <v>20.713178035763701</v>
      </c>
      <c r="K164">
        <v>-0.58128799440211298</v>
      </c>
      <c r="L164">
        <v>-1.7258108453390599</v>
      </c>
      <c r="M164">
        <v>-0.34262930901955602</v>
      </c>
      <c r="N164">
        <v>-1.1130406514909601</v>
      </c>
      <c r="O164">
        <v>-0.232687482945447</v>
      </c>
      <c r="P164">
        <v>-0.60433305394013503</v>
      </c>
      <c r="Q164">
        <v>-0.34279721553709802</v>
      </c>
      <c r="R164">
        <v>-1.11345122886028</v>
      </c>
      <c r="S164">
        <v>-0.23501128860696999</v>
      </c>
      <c r="T164">
        <v>-0.609319996170679</v>
      </c>
    </row>
    <row r="165" spans="1:20" x14ac:dyDescent="0.25">
      <c r="A165" t="s">
        <v>159</v>
      </c>
      <c r="B165">
        <v>-385.16405571008897</v>
      </c>
      <c r="C165">
        <v>-340.285875622459</v>
      </c>
      <c r="D165">
        <v>44.878180087630298</v>
      </c>
      <c r="E165">
        <v>-349.33768011099198</v>
      </c>
      <c r="F165">
        <v>-323.87525720197402</v>
      </c>
      <c r="G165">
        <v>25.462422909018802</v>
      </c>
      <c r="H165">
        <v>-35.826375599096899</v>
      </c>
      <c r="I165">
        <v>-16.410618420485399</v>
      </c>
      <c r="J165">
        <v>19.4157571786115</v>
      </c>
      <c r="K165">
        <v>-0.58111321725434095</v>
      </c>
      <c r="L165">
        <v>-1.7255255638403699</v>
      </c>
      <c r="M165">
        <v>-0.34275755914461298</v>
      </c>
      <c r="N165">
        <v>-1.11319334832678</v>
      </c>
      <c r="O165">
        <v>-0.232691042953238</v>
      </c>
      <c r="P165">
        <v>-0.60435128673579197</v>
      </c>
      <c r="Q165">
        <v>-0.34292790003844098</v>
      </c>
      <c r="R165">
        <v>-1.1136062132550799</v>
      </c>
      <c r="S165">
        <v>-0.234840964386614</v>
      </c>
      <c r="T165">
        <v>-0.60901322982056405</v>
      </c>
    </row>
    <row r="166" spans="1:20" x14ac:dyDescent="0.25">
      <c r="A166" t="s">
        <v>160</v>
      </c>
      <c r="B166">
        <v>-390.64524471167999</v>
      </c>
      <c r="C166">
        <v>-348.58514567092499</v>
      </c>
      <c r="D166">
        <v>42.060099040755098</v>
      </c>
      <c r="E166">
        <v>-355.709790575623</v>
      </c>
      <c r="F166">
        <v>-332.09604145152701</v>
      </c>
      <c r="G166">
        <v>23.6137491240959</v>
      </c>
      <c r="H166">
        <v>-34.935454136056897</v>
      </c>
      <c r="I166">
        <v>-16.4891042193976</v>
      </c>
      <c r="J166">
        <v>18.446349916659202</v>
      </c>
      <c r="K166">
        <v>-0.58091601400706705</v>
      </c>
      <c r="L166">
        <v>-1.72527511946228</v>
      </c>
      <c r="M166">
        <v>-0.342677598177064</v>
      </c>
      <c r="N166">
        <v>-1.11316982997936</v>
      </c>
      <c r="O166">
        <v>-0.232690546531682</v>
      </c>
      <c r="P166">
        <v>-0.60434694886449103</v>
      </c>
      <c r="Q166">
        <v>-0.34283309051330202</v>
      </c>
      <c r="R166">
        <v>-1.1135307012495499</v>
      </c>
      <c r="S166">
        <v>-0.23473713102760499</v>
      </c>
      <c r="T166">
        <v>-0.60880984342698496</v>
      </c>
    </row>
    <row r="167" spans="1:20" x14ac:dyDescent="0.25">
      <c r="A167" t="s">
        <v>45</v>
      </c>
      <c r="B167">
        <v>-408.26687467231102</v>
      </c>
      <c r="C167">
        <v>-375.22457791061402</v>
      </c>
      <c r="D167">
        <v>33.0422967616975</v>
      </c>
      <c r="E167">
        <v>-367.026753626691</v>
      </c>
      <c r="F167">
        <v>-347.51220974672901</v>
      </c>
      <c r="G167">
        <v>19.514543879961401</v>
      </c>
      <c r="H167">
        <v>-41.240121045620498</v>
      </c>
      <c r="I167">
        <v>-27.712368163884499</v>
      </c>
      <c r="J167">
        <v>13.527752881735999</v>
      </c>
      <c r="K167">
        <v>-0.38841835508587602</v>
      </c>
      <c r="L167">
        <v>-1.2124395752062</v>
      </c>
      <c r="M167">
        <v>-0.342875064464644</v>
      </c>
      <c r="N167">
        <v>-1.11349889013695</v>
      </c>
      <c r="O167">
        <v>-3.8504914100232199E-2</v>
      </c>
      <c r="P167">
        <v>-9.0271531197706797E-2</v>
      </c>
      <c r="Q167">
        <v>-0.34297221475172002</v>
      </c>
      <c r="R167">
        <v>-1.113722552324</v>
      </c>
      <c r="S167">
        <v>-3.9789836071485903E-2</v>
      </c>
      <c r="T167">
        <v>-9.3818245002412606E-2</v>
      </c>
    </row>
    <row r="168" spans="1:20" x14ac:dyDescent="0.25">
      <c r="A168" t="s">
        <v>46</v>
      </c>
      <c r="B168">
        <v>-389.14938163181301</v>
      </c>
      <c r="C168">
        <v>-358.01459746032401</v>
      </c>
      <c r="D168">
        <v>31.134784171488398</v>
      </c>
      <c r="E168">
        <v>-350.11160678802099</v>
      </c>
      <c r="F168">
        <v>-331.69556343483998</v>
      </c>
      <c r="G168">
        <v>18.416043353180999</v>
      </c>
      <c r="H168">
        <v>-39.037774843791198</v>
      </c>
      <c r="I168">
        <v>-26.319034025483798</v>
      </c>
      <c r="J168">
        <v>12.718740818307401</v>
      </c>
      <c r="K168">
        <v>-0.38796943073332502</v>
      </c>
      <c r="L168">
        <v>-1.21205767747446</v>
      </c>
      <c r="M168">
        <v>-0.34281837738689602</v>
      </c>
      <c r="N168">
        <v>-1.11356358438257</v>
      </c>
      <c r="O168">
        <v>-3.8504914100232802E-2</v>
      </c>
      <c r="P168">
        <v>-9.02715311977174E-2</v>
      </c>
      <c r="Q168">
        <v>-0.34291405741793102</v>
      </c>
      <c r="R168">
        <v>-1.1137843155920699</v>
      </c>
      <c r="S168">
        <v>-3.9709208672409298E-2</v>
      </c>
      <c r="T168">
        <v>-9.3595137256030594E-2</v>
      </c>
    </row>
    <row r="169" spans="1:20" x14ac:dyDescent="0.25">
      <c r="A169" t="s">
        <v>47</v>
      </c>
      <c r="B169">
        <v>-400.47716135693503</v>
      </c>
      <c r="C169">
        <v>-370.18198488436002</v>
      </c>
      <c r="D169">
        <v>30.295176472574902</v>
      </c>
      <c r="E169">
        <v>-361.27919793300498</v>
      </c>
      <c r="F169">
        <v>-343.64430466942099</v>
      </c>
      <c r="G169">
        <v>17.634893263584001</v>
      </c>
      <c r="H169">
        <v>-39.197963423930197</v>
      </c>
      <c r="I169">
        <v>-26.537680214939201</v>
      </c>
      <c r="J169">
        <v>12.660283208990901</v>
      </c>
      <c r="K169">
        <v>-0.38804105997276001</v>
      </c>
      <c r="L169">
        <v>-1.21209763253078</v>
      </c>
      <c r="M169">
        <v>-0.34285429958643998</v>
      </c>
      <c r="N169">
        <v>-1.1135782338793301</v>
      </c>
      <c r="O169">
        <v>-3.8504914100232199E-2</v>
      </c>
      <c r="P169">
        <v>-9.0271531197706797E-2</v>
      </c>
      <c r="Q169">
        <v>-0.34294801704224298</v>
      </c>
      <c r="R169">
        <v>-1.1137849510847</v>
      </c>
      <c r="S169">
        <v>-3.96880256854278E-2</v>
      </c>
      <c r="T169">
        <v>-9.3610031497881205E-2</v>
      </c>
    </row>
    <row r="170" spans="1:20" x14ac:dyDescent="0.25">
      <c r="A170" t="s">
        <v>0</v>
      </c>
      <c r="B170">
        <v>-426.33114254176797</v>
      </c>
      <c r="C170">
        <v>-390.32602309098797</v>
      </c>
      <c r="D170">
        <v>36.005119450779702</v>
      </c>
      <c r="E170">
        <v>-388.40005312196803</v>
      </c>
      <c r="F170">
        <v>-367.61224000283403</v>
      </c>
      <c r="G170">
        <v>20.7878131191347</v>
      </c>
      <c r="H170">
        <v>-37.931089419799001</v>
      </c>
      <c r="I170">
        <v>-22.713783088154099</v>
      </c>
      <c r="J170">
        <v>15.217306331644901</v>
      </c>
      <c r="K170">
        <v>-0.38574985359168401</v>
      </c>
      <c r="L170">
        <v>-1.2194846625897999</v>
      </c>
      <c r="M170">
        <v>-0.34288106469653501</v>
      </c>
      <c r="N170">
        <v>-1.11353199909602</v>
      </c>
      <c r="O170">
        <v>-3.6652097978304203E-2</v>
      </c>
      <c r="P170">
        <v>-9.7722167429212498E-2</v>
      </c>
      <c r="Q170">
        <v>-0.34296903714395799</v>
      </c>
      <c r="R170">
        <v>-1.1137337902565101</v>
      </c>
      <c r="S170">
        <v>-3.8102448982815701E-2</v>
      </c>
      <c r="T170">
        <v>-0.10177801790186</v>
      </c>
    </row>
    <row r="171" spans="1:20" x14ac:dyDescent="0.25">
      <c r="A171" t="s">
        <v>1</v>
      </c>
      <c r="B171">
        <v>-410.79336360484098</v>
      </c>
      <c r="C171">
        <v>-376.04009762105198</v>
      </c>
      <c r="D171">
        <v>34.753265983788701</v>
      </c>
      <c r="E171">
        <v>-373.23110429316102</v>
      </c>
      <c r="F171">
        <v>-353.301926305564</v>
      </c>
      <c r="G171">
        <v>19.929177987596699</v>
      </c>
      <c r="H171">
        <v>-37.562259311680002</v>
      </c>
      <c r="I171">
        <v>-22.738171315488</v>
      </c>
      <c r="J171">
        <v>14.824087996191899</v>
      </c>
      <c r="K171">
        <v>-0.38563405369005999</v>
      </c>
      <c r="L171">
        <v>-1.2195317814261899</v>
      </c>
      <c r="M171">
        <v>-0.34280088674449999</v>
      </c>
      <c r="N171">
        <v>-1.1136839759325701</v>
      </c>
      <c r="O171">
        <v>-3.6652097978304099E-2</v>
      </c>
      <c r="P171">
        <v>-9.7722167429211096E-2</v>
      </c>
      <c r="Q171">
        <v>-0.34288894086906502</v>
      </c>
      <c r="R171">
        <v>-1.1138846943306799</v>
      </c>
      <c r="S171">
        <v>-3.8047974924891197E-2</v>
      </c>
      <c r="T171">
        <v>-0.10168371411121099</v>
      </c>
    </row>
    <row r="172" spans="1:20" x14ac:dyDescent="0.25">
      <c r="A172" t="s">
        <v>2</v>
      </c>
      <c r="B172">
        <v>-419.65256197740098</v>
      </c>
      <c r="C172">
        <v>-386.02195064704898</v>
      </c>
      <c r="D172">
        <v>33.630611330352302</v>
      </c>
      <c r="E172">
        <v>-383.18967000107699</v>
      </c>
      <c r="F172">
        <v>-363.85642529601898</v>
      </c>
      <c r="G172">
        <v>19.333244705057201</v>
      </c>
      <c r="H172">
        <v>-36.462891976324499</v>
      </c>
      <c r="I172">
        <v>-22.165525351029402</v>
      </c>
      <c r="J172">
        <v>14.297366625295</v>
      </c>
      <c r="K172">
        <v>-0.38549570642519299</v>
      </c>
      <c r="L172">
        <v>-1.2192594701113899</v>
      </c>
      <c r="M172">
        <v>-0.34287395052708403</v>
      </c>
      <c r="N172">
        <v>-1.11361898041675</v>
      </c>
      <c r="O172">
        <v>-3.6652097978303599E-2</v>
      </c>
      <c r="P172">
        <v>-9.77221674292124E-2</v>
      </c>
      <c r="Q172">
        <v>-0.342961616766079</v>
      </c>
      <c r="R172">
        <v>-1.11380735509478</v>
      </c>
      <c r="S172">
        <v>-3.7981741250758497E-2</v>
      </c>
      <c r="T172">
        <v>-0.101562061843697</v>
      </c>
    </row>
    <row r="173" spans="1:20" x14ac:dyDescent="0.25">
      <c r="A173" t="s">
        <v>3</v>
      </c>
      <c r="B173">
        <v>-360.52190492082599</v>
      </c>
      <c r="C173">
        <v>-335.91613979570002</v>
      </c>
      <c r="D173">
        <v>24.605765125126101</v>
      </c>
      <c r="E173">
        <v>-319.20838180629602</v>
      </c>
      <c r="F173">
        <v>-305.30302906627401</v>
      </c>
      <c r="G173">
        <v>13.905352740022</v>
      </c>
      <c r="H173">
        <v>-41.313523114530497</v>
      </c>
      <c r="I173">
        <v>-30.613110729426399</v>
      </c>
      <c r="J173">
        <v>10.7004123851041</v>
      </c>
      <c r="K173">
        <v>-0.55064639220412004</v>
      </c>
      <c r="L173">
        <v>-1.63876999481866</v>
      </c>
      <c r="M173">
        <v>-0.34270350620137602</v>
      </c>
      <c r="N173">
        <v>-1.11308271991633</v>
      </c>
      <c r="O173">
        <v>-0.20073262649201901</v>
      </c>
      <c r="P173">
        <v>-0.51716204665335397</v>
      </c>
      <c r="Q173">
        <v>-0.34291316799578297</v>
      </c>
      <c r="R173">
        <v>-1.1135735987231199</v>
      </c>
      <c r="S173">
        <v>-0.20184450704788501</v>
      </c>
      <c r="T173">
        <v>-0.51942519677069998</v>
      </c>
    </row>
    <row r="174" spans="1:20" x14ac:dyDescent="0.25">
      <c r="A174" t="s">
        <v>4</v>
      </c>
      <c r="B174">
        <v>-366.24468044424202</v>
      </c>
      <c r="C174">
        <v>-338.283750986256</v>
      </c>
      <c r="D174">
        <v>27.960929457985401</v>
      </c>
      <c r="E174">
        <v>-323.039739487627</v>
      </c>
      <c r="F174">
        <v>-306.884753480325</v>
      </c>
      <c r="G174">
        <v>16.1549860073027</v>
      </c>
      <c r="H174">
        <v>-43.204940956614102</v>
      </c>
      <c r="I174">
        <v>-31.398997505931401</v>
      </c>
      <c r="J174">
        <v>11.805943450682699</v>
      </c>
      <c r="K174">
        <v>-0.55122434483994098</v>
      </c>
      <c r="L174">
        <v>-1.63901639143838</v>
      </c>
      <c r="M174">
        <v>-0.34269175355424503</v>
      </c>
      <c r="N174">
        <v>-1.1132369912256499</v>
      </c>
      <c r="O174">
        <v>-0.20074840237974201</v>
      </c>
      <c r="P174">
        <v>-0.51710769844900095</v>
      </c>
      <c r="Q174">
        <v>-0.34289583289716102</v>
      </c>
      <c r="R174">
        <v>-1.11373393421063</v>
      </c>
      <c r="S174">
        <v>-0.20198814794373199</v>
      </c>
      <c r="T174">
        <v>-0.519663576319085</v>
      </c>
    </row>
    <row r="175" spans="1:20" x14ac:dyDescent="0.25">
      <c r="A175" t="s">
        <v>5</v>
      </c>
      <c r="B175">
        <v>-368.58858664660801</v>
      </c>
      <c r="C175">
        <v>-339.010890119382</v>
      </c>
      <c r="D175">
        <v>29.577696527225701</v>
      </c>
      <c r="E175">
        <v>-326.71017516273002</v>
      </c>
      <c r="F175">
        <v>-309.24162957008099</v>
      </c>
      <c r="G175">
        <v>17.468545592649001</v>
      </c>
      <c r="H175">
        <v>-41.878411483877599</v>
      </c>
      <c r="I175">
        <v>-29.7692605493008</v>
      </c>
      <c r="J175">
        <v>12.1091509345767</v>
      </c>
      <c r="K175">
        <v>-0.55103154407841803</v>
      </c>
      <c r="L175">
        <v>-1.63862022308382</v>
      </c>
      <c r="M175">
        <v>-0.34270807541484299</v>
      </c>
      <c r="N175">
        <v>-1.11318653914612</v>
      </c>
      <c r="O175">
        <v>-0.200754896280774</v>
      </c>
      <c r="P175">
        <v>-0.51705161397507104</v>
      </c>
      <c r="Q175">
        <v>-0.34288614788827798</v>
      </c>
      <c r="R175">
        <v>-1.11362493748221</v>
      </c>
      <c r="S175">
        <v>-0.202057735295816</v>
      </c>
      <c r="T175">
        <v>-0.51974443552799399</v>
      </c>
    </row>
    <row r="176" spans="1:20" x14ac:dyDescent="0.25">
      <c r="A176" t="s">
        <v>6</v>
      </c>
      <c r="B176">
        <v>-366.26706059327898</v>
      </c>
      <c r="C176">
        <v>-338.299401596282</v>
      </c>
      <c r="D176">
        <v>27.967658996997201</v>
      </c>
      <c r="E176">
        <v>-323.04340610750199</v>
      </c>
      <c r="F176">
        <v>-306.887865530677</v>
      </c>
      <c r="G176">
        <v>16.155540576824698</v>
      </c>
      <c r="H176">
        <v>-43.223654485776898</v>
      </c>
      <c r="I176">
        <v>-31.411536065604501</v>
      </c>
      <c r="J176">
        <v>11.8121184201724</v>
      </c>
      <c r="K176">
        <v>-0.55123016678032799</v>
      </c>
      <c r="L176">
        <v>-1.6390246809292901</v>
      </c>
      <c r="M176">
        <v>-0.34269232304457597</v>
      </c>
      <c r="N176">
        <v>-1.1132363885999701</v>
      </c>
      <c r="O176">
        <v>-0.200750612043301</v>
      </c>
      <c r="P176">
        <v>-0.51711250574624801</v>
      </c>
      <c r="Q176">
        <v>-0.34289644814334203</v>
      </c>
      <c r="R176">
        <v>-1.11373348599369</v>
      </c>
      <c r="S176">
        <v>-0.20199077657300299</v>
      </c>
      <c r="T176">
        <v>-0.51967011640737404</v>
      </c>
    </row>
    <row r="177" spans="1:20" x14ac:dyDescent="0.25">
      <c r="A177" t="s">
        <v>7</v>
      </c>
      <c r="B177">
        <v>-367.32272898986298</v>
      </c>
      <c r="C177">
        <v>-340.71812459808501</v>
      </c>
      <c r="D177">
        <v>26.604604391778199</v>
      </c>
      <c r="E177">
        <v>-324.525628189462</v>
      </c>
      <c r="F177">
        <v>-309.310799666761</v>
      </c>
      <c r="G177">
        <v>15.2148285227016</v>
      </c>
      <c r="H177">
        <v>-42.797100800400699</v>
      </c>
      <c r="I177">
        <v>-31.407324931324101</v>
      </c>
      <c r="J177">
        <v>11.389775869076599</v>
      </c>
      <c r="K177">
        <v>-0.55101173189504504</v>
      </c>
      <c r="L177">
        <v>-1.63902543371183</v>
      </c>
      <c r="M177">
        <v>-0.34269048785570599</v>
      </c>
      <c r="N177">
        <v>-1.1131957727538</v>
      </c>
      <c r="O177">
        <v>-0.20073801893733401</v>
      </c>
      <c r="P177">
        <v>-0.51711233348089602</v>
      </c>
      <c r="Q177">
        <v>-0.34290549180076102</v>
      </c>
      <c r="R177">
        <v>-1.11371043960183</v>
      </c>
      <c r="S177">
        <v>-0.20192127610576399</v>
      </c>
      <c r="T177">
        <v>-0.51953754144231501</v>
      </c>
    </row>
    <row r="178" spans="1:20" x14ac:dyDescent="0.25">
      <c r="A178" t="s">
        <v>8</v>
      </c>
      <c r="B178">
        <v>-370.57489045218398</v>
      </c>
      <c r="C178">
        <v>-342.97256527994</v>
      </c>
      <c r="D178">
        <v>27.602325172243599</v>
      </c>
      <c r="E178">
        <v>-326.33020499121102</v>
      </c>
      <c r="F178">
        <v>-310.70792296803597</v>
      </c>
      <c r="G178">
        <v>15.622282023174799</v>
      </c>
      <c r="H178">
        <v>-44.244685460972399</v>
      </c>
      <c r="I178">
        <v>-32.2646423119037</v>
      </c>
      <c r="J178">
        <v>11.980043149068701</v>
      </c>
      <c r="K178">
        <v>-0.55127345418477802</v>
      </c>
      <c r="L178">
        <v>-1.6393180310109099</v>
      </c>
      <c r="M178">
        <v>-0.34270304236917298</v>
      </c>
      <c r="N178">
        <v>-1.1131979783672401</v>
      </c>
      <c r="O178">
        <v>-0.200729566334818</v>
      </c>
      <c r="P178">
        <v>-0.51710898974361796</v>
      </c>
      <c r="Q178">
        <v>-0.34291386484383002</v>
      </c>
      <c r="R178">
        <v>-1.11369986603403</v>
      </c>
      <c r="S178">
        <v>-0.20198062576713999</v>
      </c>
      <c r="T178">
        <v>-0.51970817699627403</v>
      </c>
    </row>
    <row r="179" spans="1:20" x14ac:dyDescent="0.25">
      <c r="A179" t="s">
        <v>9</v>
      </c>
      <c r="B179">
        <v>-452.59726095843303</v>
      </c>
      <c r="C179">
        <v>-391.75880643628699</v>
      </c>
      <c r="D179">
        <v>60.838454522146499</v>
      </c>
      <c r="E179">
        <v>-405.80879803490302</v>
      </c>
      <c r="F179">
        <v>-370.60438909715998</v>
      </c>
      <c r="G179">
        <v>35.2044089377424</v>
      </c>
      <c r="H179">
        <v>-46.788462923530297</v>
      </c>
      <c r="I179">
        <v>-21.154417339126201</v>
      </c>
      <c r="J179">
        <v>25.634045584404099</v>
      </c>
      <c r="K179">
        <v>-0.57975991638505098</v>
      </c>
      <c r="L179">
        <v>-1.73726539566543</v>
      </c>
      <c r="M179">
        <v>-0.34263443169929397</v>
      </c>
      <c r="N179">
        <v>-1.11317914178513</v>
      </c>
      <c r="O179">
        <v>-0.22904479099691699</v>
      </c>
      <c r="P179">
        <v>-0.61434616565239997</v>
      </c>
      <c r="Q179">
        <v>-0.342817328798598</v>
      </c>
      <c r="R179">
        <v>-1.1136298410938299</v>
      </c>
      <c r="S179">
        <v>-0.23209604865887901</v>
      </c>
      <c r="T179">
        <v>-0.62042480256829502</v>
      </c>
    </row>
    <row r="180" spans="1:20" x14ac:dyDescent="0.25">
      <c r="A180" t="s">
        <v>10</v>
      </c>
      <c r="B180">
        <v>-430.94739779458098</v>
      </c>
      <c r="C180">
        <v>-374.83738174710197</v>
      </c>
      <c r="D180">
        <v>56.110016047479299</v>
      </c>
      <c r="E180">
        <v>-387.75271313561598</v>
      </c>
      <c r="F180">
        <v>-355.39644805880999</v>
      </c>
      <c r="G180">
        <v>32.356265076805997</v>
      </c>
      <c r="H180">
        <v>-43.194684658965201</v>
      </c>
      <c r="I180">
        <v>-19.4409336882918</v>
      </c>
      <c r="J180">
        <v>23.753750970673298</v>
      </c>
      <c r="K180">
        <v>-0.57939741508013298</v>
      </c>
      <c r="L180">
        <v>-1.73680400146189</v>
      </c>
      <c r="M180">
        <v>-0.34287079274298099</v>
      </c>
      <c r="N180">
        <v>-1.1134102433081099</v>
      </c>
      <c r="O180">
        <v>-0.22906465610656801</v>
      </c>
      <c r="P180">
        <v>-0.614403740130679</v>
      </c>
      <c r="Q180">
        <v>-0.343052750203374</v>
      </c>
      <c r="R180">
        <v>-1.11385031966082</v>
      </c>
      <c r="S180">
        <v>-0.23186405674211999</v>
      </c>
      <c r="T180">
        <v>-0.62002963037050995</v>
      </c>
    </row>
    <row r="181" spans="1:20" x14ac:dyDescent="0.25">
      <c r="A181" t="s">
        <v>11</v>
      </c>
      <c r="B181">
        <v>-436.51535282620802</v>
      </c>
      <c r="C181">
        <v>-382.73335404409602</v>
      </c>
      <c r="D181">
        <v>53.781998782112503</v>
      </c>
      <c r="E181">
        <v>-394.19659721522999</v>
      </c>
      <c r="F181">
        <v>-363.18621524040498</v>
      </c>
      <c r="G181">
        <v>31.010381974825101</v>
      </c>
      <c r="H181">
        <v>-42.3187556109783</v>
      </c>
      <c r="I181">
        <v>-19.547138803690899</v>
      </c>
      <c r="J181">
        <v>22.771616807287302</v>
      </c>
      <c r="K181">
        <v>-0.57917564051123804</v>
      </c>
      <c r="L181">
        <v>-1.7364999673294499</v>
      </c>
      <c r="M181">
        <v>-0.34272350472817098</v>
      </c>
      <c r="N181">
        <v>-1.11342730668078</v>
      </c>
      <c r="O181">
        <v>-0.229050709328633</v>
      </c>
      <c r="P181">
        <v>-0.61435572655833104</v>
      </c>
      <c r="Q181">
        <v>-0.34291060395151002</v>
      </c>
      <c r="R181">
        <v>-1.11384650720489</v>
      </c>
      <c r="S181">
        <v>-0.231701275313896</v>
      </c>
      <c r="T181">
        <v>-0.61977211041858504</v>
      </c>
    </row>
    <row r="182" spans="1:20" x14ac:dyDescent="0.25">
      <c r="A182" t="s">
        <v>12</v>
      </c>
      <c r="B182">
        <v>-374.99585510668499</v>
      </c>
      <c r="C182">
        <v>-329.94137902130802</v>
      </c>
      <c r="D182">
        <v>45.0544760853764</v>
      </c>
      <c r="E182">
        <v>-318.33878077061502</v>
      </c>
      <c r="F182">
        <v>-294.49573474724502</v>
      </c>
      <c r="G182">
        <v>23.843046023370501</v>
      </c>
      <c r="H182">
        <v>-56.657074336069499</v>
      </c>
      <c r="I182">
        <v>-35.445644274063604</v>
      </c>
      <c r="J182">
        <v>21.211430062005899</v>
      </c>
      <c r="K182">
        <v>-1.0768590780603799</v>
      </c>
      <c r="L182">
        <v>-2.96616519953532</v>
      </c>
      <c r="M182">
        <v>-0.34274875307338498</v>
      </c>
      <c r="N182">
        <v>-1.1130840522618599</v>
      </c>
      <c r="O182">
        <v>-0.72477664075719095</v>
      </c>
      <c r="P182">
        <v>-1.8408352945250499</v>
      </c>
      <c r="Q182">
        <v>-0.34293560615281798</v>
      </c>
      <c r="R182">
        <v>-1.1135256790713399</v>
      </c>
      <c r="S182">
        <v>-0.72727982405170699</v>
      </c>
      <c r="T182">
        <v>-1.84578263726742</v>
      </c>
    </row>
    <row r="183" spans="1:20" x14ac:dyDescent="0.25">
      <c r="A183" t="s">
        <v>13</v>
      </c>
      <c r="B183">
        <v>-367.67270476876399</v>
      </c>
      <c r="C183">
        <v>-324.254710260644</v>
      </c>
      <c r="D183">
        <v>43.417994508119399</v>
      </c>
      <c r="E183">
        <v>-319.90258171313798</v>
      </c>
      <c r="F183">
        <v>-297.31426249218498</v>
      </c>
      <c r="G183">
        <v>22.588319220953299</v>
      </c>
      <c r="H183">
        <v>-47.770123055625497</v>
      </c>
      <c r="I183">
        <v>-26.9404477684594</v>
      </c>
      <c r="J183">
        <v>20.829675287166001</v>
      </c>
      <c r="K183">
        <v>-1.0753719497737699</v>
      </c>
      <c r="L183">
        <v>-2.9633888922251299</v>
      </c>
      <c r="M183">
        <v>-0.342633682453796</v>
      </c>
      <c r="N183">
        <v>-1.11295161744001</v>
      </c>
      <c r="O183">
        <v>-0.72468685679422795</v>
      </c>
      <c r="P183">
        <v>-1.8402940088469699</v>
      </c>
      <c r="Q183">
        <v>-0.34279495585310599</v>
      </c>
      <c r="R183">
        <v>-1.11337089297514</v>
      </c>
      <c r="S183">
        <v>-0.72715094215367904</v>
      </c>
      <c r="T183">
        <v>-1.8451829777840201</v>
      </c>
    </row>
    <row r="184" spans="1:20" x14ac:dyDescent="0.25">
      <c r="A184" t="s">
        <v>14</v>
      </c>
      <c r="B184">
        <v>-366.67624648525299</v>
      </c>
      <c r="C184">
        <v>-322.46609632581999</v>
      </c>
      <c r="D184">
        <v>44.210150159432899</v>
      </c>
      <c r="E184">
        <v>-311.38896225727802</v>
      </c>
      <c r="F184">
        <v>-288.21402203292502</v>
      </c>
      <c r="G184">
        <v>23.174940224353399</v>
      </c>
      <c r="H184">
        <v>-55.287284227974297</v>
      </c>
      <c r="I184">
        <v>-34.252074292894797</v>
      </c>
      <c r="J184">
        <v>21.0352099350795</v>
      </c>
      <c r="K184">
        <v>-1.07661623638396</v>
      </c>
      <c r="L184">
        <v>-2.9658084845656498</v>
      </c>
      <c r="M184">
        <v>-0.34264270020485599</v>
      </c>
      <c r="N184">
        <v>-1.1130843819742799</v>
      </c>
      <c r="O184">
        <v>-0.72478507762535205</v>
      </c>
      <c r="P184">
        <v>-1.8408547495937</v>
      </c>
      <c r="Q184">
        <v>-0.34281806852023899</v>
      </c>
      <c r="R184">
        <v>-1.1135064873668601</v>
      </c>
      <c r="S184">
        <v>-0.72726479909243702</v>
      </c>
      <c r="T184">
        <v>-1.8457894416521301</v>
      </c>
    </row>
    <row r="185" spans="1:20" x14ac:dyDescent="0.25">
      <c r="A185" t="s">
        <v>15</v>
      </c>
      <c r="B185">
        <v>-370.64015725150199</v>
      </c>
      <c r="C185">
        <v>-327.81928266638198</v>
      </c>
      <c r="D185">
        <v>42.820874585119697</v>
      </c>
      <c r="E185">
        <v>-315.13989785974098</v>
      </c>
      <c r="F185">
        <v>-292.86770303117902</v>
      </c>
      <c r="G185">
        <v>22.272194828561201</v>
      </c>
      <c r="H185">
        <v>-55.500259391761098</v>
      </c>
      <c r="I185">
        <v>-34.951579635202599</v>
      </c>
      <c r="J185">
        <v>20.5486797565584</v>
      </c>
      <c r="K185">
        <v>-1.07664719596711</v>
      </c>
      <c r="L185">
        <v>-2.9658695935927901</v>
      </c>
      <c r="M185">
        <v>-0.342684391277296</v>
      </c>
      <c r="N185">
        <v>-1.1130891689342599</v>
      </c>
      <c r="O185">
        <v>-0.72477294922209201</v>
      </c>
      <c r="P185">
        <v>-1.8408313506301399</v>
      </c>
      <c r="Q185">
        <v>-0.34285934295209902</v>
      </c>
      <c r="R185">
        <v>-1.1134987496722599</v>
      </c>
      <c r="S185">
        <v>-0.72719958352338998</v>
      </c>
      <c r="T185">
        <v>-1.84564676161653</v>
      </c>
    </row>
    <row r="186" spans="1:20" x14ac:dyDescent="0.25">
      <c r="A186" t="s">
        <v>16</v>
      </c>
      <c r="B186">
        <v>-355.88877104528899</v>
      </c>
      <c r="C186">
        <v>-313.78399167708102</v>
      </c>
      <c r="D186">
        <v>42.104779368208</v>
      </c>
      <c r="E186">
        <v>-310.51869702652198</v>
      </c>
      <c r="F186">
        <v>-288.499896927875</v>
      </c>
      <c r="G186">
        <v>22.0188000986474</v>
      </c>
      <c r="H186">
        <v>-45.370074018767099</v>
      </c>
      <c r="I186">
        <v>-25.284094749206499</v>
      </c>
      <c r="J186">
        <v>20.0859792695606</v>
      </c>
      <c r="K186">
        <v>-1.0749016315575199</v>
      </c>
      <c r="L186">
        <v>-2.9629973197316302</v>
      </c>
      <c r="M186">
        <v>-0.34255975848675702</v>
      </c>
      <c r="N186">
        <v>-1.1129609304360299</v>
      </c>
      <c r="O186">
        <v>-0.72470542763656598</v>
      </c>
      <c r="P186">
        <v>-1.8403922885408399</v>
      </c>
      <c r="Q186">
        <v>-0.34272902352817303</v>
      </c>
      <c r="R186">
        <v>-1.11337693944189</v>
      </c>
      <c r="S186">
        <v>-0.72705698931830498</v>
      </c>
      <c r="T186">
        <v>-1.8451057972284499</v>
      </c>
    </row>
    <row r="187" spans="1:20" x14ac:dyDescent="0.25">
      <c r="A187" t="s">
        <v>17</v>
      </c>
      <c r="B187">
        <v>-361.04873375659201</v>
      </c>
      <c r="C187">
        <v>-317.92786217683903</v>
      </c>
      <c r="D187">
        <v>43.120871579753803</v>
      </c>
      <c r="E187">
        <v>-314.97338407589899</v>
      </c>
      <c r="F187">
        <v>-292.528037687942</v>
      </c>
      <c r="G187">
        <v>22.445346387957301</v>
      </c>
      <c r="H187">
        <v>-46.075349680692902</v>
      </c>
      <c r="I187">
        <v>-25.3998244888964</v>
      </c>
      <c r="J187">
        <v>20.6755251917964</v>
      </c>
      <c r="K187">
        <v>-1.0751888658056099</v>
      </c>
      <c r="L187">
        <v>-2.96328751686434</v>
      </c>
      <c r="M187">
        <v>-0.342708150542124</v>
      </c>
      <c r="N187">
        <v>-1.11307960856045</v>
      </c>
      <c r="O187">
        <v>-0.72473623924275998</v>
      </c>
      <c r="P187">
        <v>-1.8404032128597401</v>
      </c>
      <c r="Q187">
        <v>-0.34287217236602702</v>
      </c>
      <c r="R187">
        <v>-1.1134640067647501</v>
      </c>
      <c r="S187">
        <v>-0.72717455214721904</v>
      </c>
      <c r="T187">
        <v>-1.8452913704956899</v>
      </c>
    </row>
    <row r="188" spans="1:20" x14ac:dyDescent="0.25">
      <c r="A188" t="s">
        <v>18</v>
      </c>
      <c r="B188">
        <v>-376.97686541955602</v>
      </c>
      <c r="C188">
        <v>-331.05554827300898</v>
      </c>
      <c r="D188">
        <v>45.921317146546798</v>
      </c>
      <c r="E188">
        <v>-337.59208669039498</v>
      </c>
      <c r="F188">
        <v>-313.284086533937</v>
      </c>
      <c r="G188">
        <v>24.308000156458402</v>
      </c>
      <c r="H188">
        <v>-39.3847787291608</v>
      </c>
      <c r="I188">
        <v>-17.7714617390724</v>
      </c>
      <c r="J188">
        <v>21.6133169900884</v>
      </c>
      <c r="K188">
        <v>-0.69842258236233901</v>
      </c>
      <c r="L188">
        <v>-2.0293322924927999</v>
      </c>
      <c r="M188">
        <v>-0.34261319298266102</v>
      </c>
      <c r="N188">
        <v>-1.1129983122715801</v>
      </c>
      <c r="O188">
        <v>-0.34960293208251503</v>
      </c>
      <c r="P188">
        <v>-0.90753956959637205</v>
      </c>
      <c r="Q188">
        <v>-0.34274897965622297</v>
      </c>
      <c r="R188">
        <v>-1.1133309452250799</v>
      </c>
      <c r="S188">
        <v>-0.35216386855033199</v>
      </c>
      <c r="T188">
        <v>-0.91274229005431096</v>
      </c>
    </row>
    <row r="189" spans="1:20" x14ac:dyDescent="0.25">
      <c r="A189" t="s">
        <v>19</v>
      </c>
      <c r="B189">
        <v>-359.86342043045499</v>
      </c>
      <c r="C189">
        <v>-316.94674918634701</v>
      </c>
      <c r="D189">
        <v>42.916671244108301</v>
      </c>
      <c r="E189">
        <v>-323.13224214105401</v>
      </c>
      <c r="F189">
        <v>-300.22088743738902</v>
      </c>
      <c r="G189">
        <v>22.911354703665399</v>
      </c>
      <c r="H189">
        <v>-36.731178289401399</v>
      </c>
      <c r="I189">
        <v>-16.725861748958401</v>
      </c>
      <c r="J189">
        <v>20.005316540442902</v>
      </c>
      <c r="K189">
        <v>-0.69812046215302004</v>
      </c>
      <c r="L189">
        <v>-2.02884918688952</v>
      </c>
      <c r="M189">
        <v>-0.34271475799706802</v>
      </c>
      <c r="N189">
        <v>-1.11310802049484</v>
      </c>
      <c r="O189">
        <v>-0.34960544869725302</v>
      </c>
      <c r="P189">
        <v>-0.90755125682214399</v>
      </c>
      <c r="Q189">
        <v>-0.34285073030501301</v>
      </c>
      <c r="R189">
        <v>-1.11343638983575</v>
      </c>
      <c r="S189">
        <v>-0.35195508617772497</v>
      </c>
      <c r="T189">
        <v>-0.91235689930386699</v>
      </c>
    </row>
    <row r="190" spans="1:20" x14ac:dyDescent="0.25">
      <c r="A190" t="s">
        <v>20</v>
      </c>
      <c r="B190">
        <v>-366.28100139469001</v>
      </c>
      <c r="C190">
        <v>-324.98246190646898</v>
      </c>
      <c r="D190">
        <v>41.298539488220499</v>
      </c>
      <c r="E190">
        <v>-329.80335522147999</v>
      </c>
      <c r="F190">
        <v>-308.25877246938398</v>
      </c>
      <c r="G190">
        <v>21.544582752095899</v>
      </c>
      <c r="H190">
        <v>-36.4776461732096</v>
      </c>
      <c r="I190">
        <v>-16.723689437085</v>
      </c>
      <c r="J190">
        <v>19.7539567361246</v>
      </c>
      <c r="K190">
        <v>-0.69800611404125701</v>
      </c>
      <c r="L190">
        <v>-2.0287962731386999</v>
      </c>
      <c r="M190">
        <v>-0.342658752075647</v>
      </c>
      <c r="N190">
        <v>-1.11308520596531</v>
      </c>
      <c r="O190">
        <v>-0.34960776306588898</v>
      </c>
      <c r="P190">
        <v>-0.90755706631175903</v>
      </c>
      <c r="Q190">
        <v>-0.34278385703096798</v>
      </c>
      <c r="R190">
        <v>-1.1133771690330001</v>
      </c>
      <c r="S190">
        <v>-0.35194411105351903</v>
      </c>
      <c r="T190">
        <v>-0.91232753403167699</v>
      </c>
    </row>
    <row r="191" spans="1:20" x14ac:dyDescent="0.25">
      <c r="A191" t="s">
        <v>21</v>
      </c>
      <c r="B191">
        <v>-436.51537911665599</v>
      </c>
      <c r="C191">
        <v>-379.90833276792301</v>
      </c>
      <c r="D191">
        <v>56.607046348732403</v>
      </c>
      <c r="E191">
        <v>-393.106343584775</v>
      </c>
      <c r="F191">
        <v>-361.11353101648501</v>
      </c>
      <c r="G191">
        <v>31.9928125682898</v>
      </c>
      <c r="H191">
        <v>-43.409035531880903</v>
      </c>
      <c r="I191">
        <v>-18.7948017514382</v>
      </c>
      <c r="J191">
        <v>24.6142337804426</v>
      </c>
      <c r="K191">
        <v>-0.794645693575881</v>
      </c>
      <c r="L191">
        <v>-2.30155560948447</v>
      </c>
      <c r="M191">
        <v>-0.34264990237979398</v>
      </c>
      <c r="N191">
        <v>-1.11320537495601</v>
      </c>
      <c r="O191">
        <v>-0.44432108787111202</v>
      </c>
      <c r="P191">
        <v>-1.17949131169454</v>
      </c>
      <c r="Q191">
        <v>-0.34284157025221401</v>
      </c>
      <c r="R191">
        <v>-1.1136779354328801</v>
      </c>
      <c r="S191">
        <v>-0.447257813948994</v>
      </c>
      <c r="T191">
        <v>-1.18526542248764</v>
      </c>
    </row>
    <row r="192" spans="1:20" x14ac:dyDescent="0.25">
      <c r="A192" t="s">
        <v>22</v>
      </c>
      <c r="B192">
        <v>-414.885428659382</v>
      </c>
      <c r="C192">
        <v>-362.73628674473002</v>
      </c>
      <c r="D192">
        <v>52.149141914651601</v>
      </c>
      <c r="E192">
        <v>-375.02129818596501</v>
      </c>
      <c r="F192">
        <v>-345.66098608024902</v>
      </c>
      <c r="G192">
        <v>29.360312105716002</v>
      </c>
      <c r="H192">
        <v>-39.864130473416999</v>
      </c>
      <c r="I192">
        <v>-17.075300664481301</v>
      </c>
      <c r="J192">
        <v>22.788829808935599</v>
      </c>
      <c r="K192">
        <v>-0.79425678930752097</v>
      </c>
      <c r="L192">
        <v>-2.30108003160381</v>
      </c>
      <c r="M192">
        <v>-0.34286751616970401</v>
      </c>
      <c r="N192">
        <v>-1.1133963105560001</v>
      </c>
      <c r="O192">
        <v>-0.444350450055299</v>
      </c>
      <c r="P192">
        <v>-1.1795391008140199</v>
      </c>
      <c r="Q192">
        <v>-0.34305695546730802</v>
      </c>
      <c r="R192">
        <v>-1.1138536812042701</v>
      </c>
      <c r="S192">
        <v>-0.44705232024886699</v>
      </c>
      <c r="T192">
        <v>-1.1848702263353701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defaultColWidth="11" defaultRowHeight="15.75" x14ac:dyDescent="0.25"/>
  <cols>
    <col min="1" max="1" width="20.875" bestFit="1" customWidth="1"/>
    <col min="3" max="3" width="14" bestFit="1" customWidth="1"/>
    <col min="4" max="4" width="14.5" bestFit="1" customWidth="1"/>
  </cols>
  <sheetData>
    <row r="1" spans="1:8" x14ac:dyDescent="0.25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5">
      <c r="A2" s="1" t="s">
        <v>177</v>
      </c>
      <c r="B2">
        <f>VLOOKUP($A2,'CCSD(T)-CBS'!$A$2:$I$192,2,FALSE)</f>
        <v>-34.422434319709737</v>
      </c>
      <c r="C2">
        <f>VLOOKUP($A2,'MP2-CCD'!$A$2:$T$192,11,FALSE)*2625.5</f>
        <v>-1294.2324845292292</v>
      </c>
      <c r="D2">
        <f>VLOOKUP($A2,'MP2-CCD'!$A$2:$T$192,12,FALSE)*2625.5</f>
        <v>-3566.054610650689</v>
      </c>
      <c r="E2">
        <f>VLOOKUP($A2,'MP2-CCD'!$A$2:$T$192,13,FALSE)*2625.5</f>
        <v>-669.65419594664536</v>
      </c>
      <c r="F2">
        <f>VLOOKUP($A2,'MP2-CCD'!$A$2:$T$192,14,FALSE)*2625.5</f>
        <v>-1957.1658054951347</v>
      </c>
      <c r="G2">
        <f>VLOOKUP($A2,'MP2-CCD'!$A$2:$T$192,15,FALSE)*2625.5</f>
        <v>-611.22787095628382</v>
      </c>
      <c r="H2">
        <f>VLOOKUP($A2,'MP2-CCD'!$A$2:$T$192,16,FALSE)*2625.5</f>
        <v>-1588.0725601636859</v>
      </c>
    </row>
    <row r="3" spans="1:8" x14ac:dyDescent="0.25">
      <c r="A3" s="1" t="s">
        <v>23</v>
      </c>
      <c r="B3">
        <f>VLOOKUP($A3,'CCSD(T)-CBS'!$A$2:$I$192,2,FALSE)</f>
        <v>-45.117233288157649</v>
      </c>
      <c r="C3">
        <f>VLOOKUP($A3,'MP2-CCD'!$A$2:$T$192,11,FALSE)*2625.5</f>
        <v>-789.02946344646159</v>
      </c>
      <c r="D3">
        <f>VLOOKUP($A3,'MP2-CCD'!$A$2:$T$192,12,FALSE)*2625.5</f>
        <v>-2224.6500457247589</v>
      </c>
      <c r="E3">
        <f>VLOOKUP($A3,'MP2-CCD'!$A$2:$T$192,13,FALSE)*2625.5</f>
        <v>-671.98905691661389</v>
      </c>
      <c r="F3">
        <f>VLOOKUP($A3,'MP2-CCD'!$A$2:$T$192,14,FALSE)*2625.5</f>
        <v>-1967.1689438765388</v>
      </c>
      <c r="G3">
        <f>VLOOKUP($A3,'MP2-CCD'!$A$2:$T$192,15,FALSE)*2625.5</f>
        <v>-101.09465197016043</v>
      </c>
      <c r="H3">
        <f>VLOOKUP($A3,'MP2-CCD'!$A$2:$T$192,16,FALSE)*2625.5</f>
        <v>-237.00790515958025</v>
      </c>
    </row>
    <row r="4" spans="1:8" x14ac:dyDescent="0.25">
      <c r="A4" s="1" t="s">
        <v>24</v>
      </c>
      <c r="B4">
        <f>VLOOKUP($A4,'CCSD(T)-CBS'!$A$2:$I$192,2,FALSE)</f>
        <v>-29.975236424039053</v>
      </c>
      <c r="C4">
        <f>VLOOKUP($A4,'MP2-CCD'!$A$2:$T$192,11,FALSE)*2625.5</f>
        <v>-784.63782262798475</v>
      </c>
      <c r="D4">
        <f>VLOOKUP($A4,'MP2-CCD'!$A$2:$T$192,12,FALSE)*2625.5</f>
        <v>-2216.9095462214268</v>
      </c>
      <c r="E4">
        <f>VLOOKUP($A4,'MP2-CCD'!$A$2:$T$192,13,FALSE)*2625.5</f>
        <v>-671.80299019884103</v>
      </c>
      <c r="F4">
        <f>VLOOKUP($A4,'MP2-CCD'!$A$2:$T$192,14,FALSE)*2625.5</f>
        <v>-1967.8578666098474</v>
      </c>
      <c r="G4">
        <f>VLOOKUP($A4,'MP2-CCD'!$A$2:$T$192,15,FALSE)*2625.5</f>
        <v>-101.09465197015963</v>
      </c>
      <c r="H4">
        <f>VLOOKUP($A4,'MP2-CCD'!$A$2:$T$192,16,FALSE)*2625.5</f>
        <v>-237.0079051595792</v>
      </c>
    </row>
    <row r="5" spans="1:8" x14ac:dyDescent="0.25">
      <c r="A5" s="1" t="s">
        <v>178</v>
      </c>
      <c r="B5">
        <f>VLOOKUP($A5,'CCSD(T)-CBS'!$A$2:$I$192,2,FALSE)</f>
        <v>-38.315188026376404</v>
      </c>
      <c r="C5">
        <f>VLOOKUP($A5,'MP2-CCD'!$A$2:$T$192,11,FALSE)*2625.5</f>
        <v>-781.52332685295232</v>
      </c>
      <c r="D5">
        <f>VLOOKUP($A5,'MP2-CCD'!$A$2:$T$192,12,FALSE)*2625.5</f>
        <v>-2242.5067662434062</v>
      </c>
      <c r="E5">
        <f>VLOOKUP($A5,'MP2-CCD'!$A$2:$T$192,13,FALSE)*2625.5</f>
        <v>-671.80497995047256</v>
      </c>
      <c r="F5">
        <f>VLOOKUP($A5,'MP2-CCD'!$A$2:$T$192,14,FALSE)*2625.5</f>
        <v>-1966.8058745836495</v>
      </c>
      <c r="G5">
        <f>VLOOKUP($A5,'MP2-CCD'!$A$2:$T$192,15,FALSE)*2625.5</f>
        <v>-96.230083242037153</v>
      </c>
      <c r="H5">
        <f>VLOOKUP($A5,'MP2-CCD'!$A$2:$T$192,16,FALSE)*2625.5</f>
        <v>-256.56955058540399</v>
      </c>
    </row>
    <row r="6" spans="1:8" x14ac:dyDescent="0.25">
      <c r="A6" s="1" t="s">
        <v>179</v>
      </c>
      <c r="B6">
        <f>VLOOKUP($A6,'CCSD(T)-CBS'!$A$2:$I$192,2,FALSE)</f>
        <v>-27.374671966040751</v>
      </c>
      <c r="C6">
        <f>VLOOKUP($A6,'MP2-CCD'!$A$2:$T$192,11,FALSE)*2625.5</f>
        <v>-780.07581459240714</v>
      </c>
      <c r="D6">
        <f>VLOOKUP($A6,'MP2-CCD'!$A$2:$T$192,12,FALSE)*2625.5</f>
        <v>-2238.1045351677808</v>
      </c>
      <c r="E6">
        <f>VLOOKUP($A6,'MP2-CCD'!$A$2:$T$192,13,FALSE)*2625.5</f>
        <v>-672.02675824407731</v>
      </c>
      <c r="F6">
        <f>VLOOKUP($A6,'MP2-CCD'!$A$2:$T$192,14,FALSE)*2625.5</f>
        <v>-1968.5260064914969</v>
      </c>
      <c r="G6">
        <f>VLOOKUP($A6,'MP2-CCD'!$A$2:$T$192,15,FALSE)*2625.5</f>
        <v>-96.230083242036883</v>
      </c>
      <c r="H6">
        <f>VLOOKUP($A6,'MP2-CCD'!$A$2:$T$192,16,FALSE)*2625.5</f>
        <v>-256.56955058539586</v>
      </c>
    </row>
    <row r="7" spans="1:8" x14ac:dyDescent="0.25">
      <c r="A7" s="1" t="s">
        <v>180</v>
      </c>
      <c r="B7">
        <f>VLOOKUP($A7,'CCSD(T)-CBS'!$A$2:$I$192,2,FALSE)</f>
        <v>-55.43049811026367</v>
      </c>
      <c r="C7">
        <f>VLOOKUP($A7,'MP2-CCD'!$A$2:$T$192,11,FALSE)*2625.5</f>
        <v>-1228.7279269576302</v>
      </c>
      <c r="D7">
        <f>VLOOKUP($A7,'MP2-CCD'!$A$2:$T$192,12,FALSE)*2625.5</f>
        <v>-3362.605818694276</v>
      </c>
      <c r="E7">
        <f>VLOOKUP($A7,'MP2-CCD'!$A$2:$T$192,13,FALSE)*2625.5</f>
        <v>-670.12443359576525</v>
      </c>
      <c r="F7">
        <f>VLOOKUP($A7,'MP2-CCD'!$A$2:$T$192,14,FALSE)*2625.5</f>
        <v>-1958.5749185016202</v>
      </c>
      <c r="G7">
        <f>VLOOKUP($A7,'MP2-CCD'!$A$2:$T$192,15,FALSE)*2625.5</f>
        <v>-533.7207465948859</v>
      </c>
      <c r="H7">
        <f>VLOOKUP($A7,'MP2-CCD'!$A$2:$T$192,16,FALSE)*2625.5</f>
        <v>-1373.8985487391346</v>
      </c>
    </row>
    <row r="8" spans="1:8" x14ac:dyDescent="0.25">
      <c r="A8" s="1" t="s">
        <v>181</v>
      </c>
      <c r="B8">
        <f>VLOOKUP($A8,'CCSD(T)-CBS'!$A$2:$I$192,2,FALSE)</f>
        <v>-42.652555110739286</v>
      </c>
      <c r="C8">
        <f>VLOOKUP($A8,'MP2-CCD'!$A$2:$T$192,11,FALSE)*2625.5</f>
        <v>-1223.4798753502714</v>
      </c>
      <c r="D8">
        <f>VLOOKUP($A8,'MP2-CCD'!$A$2:$T$192,12,FALSE)*2625.5</f>
        <v>-3356.1844482764573</v>
      </c>
      <c r="E8">
        <f>VLOOKUP($A8,'MP2-CCD'!$A$2:$T$192,13,FALSE)*2625.5</f>
        <v>-670.29603849044008</v>
      </c>
      <c r="F8">
        <f>VLOOKUP($A8,'MP2-CCD'!$A$2:$T$192,14,FALSE)*2625.5</f>
        <v>-1960.0648871107269</v>
      </c>
      <c r="G8">
        <f>VLOOKUP($A8,'MP2-CCD'!$A$2:$T$192,15,FALSE)*2625.5</f>
        <v>-533.44437973806612</v>
      </c>
      <c r="H8">
        <f>VLOOKUP($A8,'MP2-CCD'!$A$2:$T$192,16,FALSE)*2625.5</f>
        <v>-1374.034539456474</v>
      </c>
    </row>
    <row r="9" spans="1:8" x14ac:dyDescent="0.25">
      <c r="A9" s="1" t="s">
        <v>182</v>
      </c>
      <c r="B9">
        <f>VLOOKUP($A9,'CCSD(T)-CBS'!$A$2:$I$192,2,FALSE)</f>
        <v>-42.388904300653394</v>
      </c>
      <c r="C9">
        <f>VLOOKUP($A9,'MP2-CCD'!$A$2:$T$192,11,FALSE)*2625.5</f>
        <v>-1290.8786285669389</v>
      </c>
      <c r="D9">
        <f>VLOOKUP($A9,'MP2-CCD'!$A$2:$T$192,12,FALSE)*2625.5</f>
        <v>-3593.7345588325647</v>
      </c>
      <c r="E9">
        <f>VLOOKUP($A9,'MP2-CCD'!$A$2:$T$192,13,FALSE)*2625.5</f>
        <v>-670.06774470496669</v>
      </c>
      <c r="F9">
        <f>VLOOKUP($A9,'MP2-CCD'!$A$2:$T$192,14,FALSE)*2625.5</f>
        <v>-1957.9553885963373</v>
      </c>
      <c r="G9">
        <f>VLOOKUP($A9,'MP2-CCD'!$A$2:$T$192,15,FALSE)*2625.5</f>
        <v>-601.21696310976984</v>
      </c>
      <c r="H9">
        <f>VLOOKUP($A9,'MP2-CCD'!$A$2:$T$192,16,FALSE)*2625.5</f>
        <v>-1611.2813565279041</v>
      </c>
    </row>
    <row r="10" spans="1:8" x14ac:dyDescent="0.25">
      <c r="A10" s="1" t="s">
        <v>183</v>
      </c>
      <c r="B10">
        <f>VLOOKUP($A10,'CCSD(T)-CBS'!$A$2:$I$192,2,FALSE)</f>
        <v>-63.766010985826142</v>
      </c>
      <c r="C10">
        <f>VLOOKUP($A10,'MP2-CCD'!$A$2:$T$192,11,FALSE)*2625.5</f>
        <v>-2603.2432926477113</v>
      </c>
      <c r="D10">
        <f>VLOOKUP($A10,'MP2-CCD'!$A$2:$T$192,12,FALSE)*2625.5</f>
        <v>-6829.654135264047</v>
      </c>
      <c r="E10">
        <f>VLOOKUP($A10,'MP2-CCD'!$A$2:$T$192,13,FALSE)*2625.5</f>
        <v>-669.69742959593486</v>
      </c>
      <c r="F10">
        <f>VLOOKUP($A10,'MP2-CCD'!$A$2:$T$192,14,FALSE)*2625.5</f>
        <v>-1957.3975600011945</v>
      </c>
      <c r="G10">
        <f>VLOOKUP($A10,'MP2-CCD'!$A$2:$T$192,15,FALSE)*2625.5</f>
        <v>-1903.7500184900196</v>
      </c>
      <c r="H10">
        <f>VLOOKUP($A10,'MP2-CCD'!$A$2:$T$192,16,FALSE)*2625.5</f>
        <v>-4832.7579591600979</v>
      </c>
    </row>
    <row r="11" spans="1:8" x14ac:dyDescent="0.25">
      <c r="A11" s="1" t="s">
        <v>184</v>
      </c>
      <c r="B11">
        <f>VLOOKUP($A11,'CCSD(T)-CBS'!$A$2:$I$192,2,FALSE)</f>
        <v>499.2579391013478</v>
      </c>
      <c r="C11">
        <f>VLOOKUP($A11,'MP2-CCD'!$A$2:$T$192,11,FALSE)*2625.5</f>
        <v>-2592.9624223266037</v>
      </c>
      <c r="D11">
        <f>VLOOKUP($A11,'MP2-CCD'!$A$2:$T$192,12,FALSE)*2625.5</f>
        <v>-6813.6590277080331</v>
      </c>
      <c r="E11">
        <f>VLOOKUP($A11,'MP2-CCD'!$A$2:$T$192,13,FALSE)*2625.5</f>
        <v>-670.08906287219952</v>
      </c>
      <c r="F11">
        <f>VLOOKUP($A11,'MP2-CCD'!$A$2:$T$192,14,FALSE)*2625.5</f>
        <v>-1959.6932331649923</v>
      </c>
      <c r="G11">
        <f>VLOOKUP($A11,'MP2-CCD'!$A$2:$T$192,15,FALSE)*2625.5</f>
        <v>-1903.0433295047806</v>
      </c>
      <c r="H11">
        <f>VLOOKUP($A11,'MP2-CCD'!$A$2:$T$192,16,FALSE)*2625.5</f>
        <v>-4830.935873226108</v>
      </c>
    </row>
    <row r="12" spans="1:8" x14ac:dyDescent="0.25">
      <c r="A12" s="1" t="s">
        <v>185</v>
      </c>
      <c r="B12">
        <f>VLOOKUP($A12,'CCSD(T)-CBS'!$A$2:$I$192,2,FALSE)</f>
        <v>494.78063656094673</v>
      </c>
      <c r="C12">
        <f>VLOOKUP($A12,'MP2-CCD'!$A$2:$T$192,11,FALSE)*2625.5</f>
        <v>-2592.3903444642015</v>
      </c>
      <c r="D12">
        <f>VLOOKUP($A12,'MP2-CCD'!$A$2:$T$192,12,FALSE)*2625.5</f>
        <v>-6812.4339732495073</v>
      </c>
      <c r="E12">
        <f>VLOOKUP($A12,'MP2-CCD'!$A$2:$T$192,13,FALSE)*2625.5</f>
        <v>-669.79256463500087</v>
      </c>
      <c r="F12">
        <f>VLOOKUP($A12,'MP2-CCD'!$A$2:$T$192,14,FALSE)*2625.5</f>
        <v>-1958.3571029250265</v>
      </c>
      <c r="G12">
        <f>VLOOKUP($A12,'MP2-CCD'!$A$2:$T$192,15,FALSE)*2625.5</f>
        <v>-1903.624398766626</v>
      </c>
      <c r="H12">
        <f>VLOOKUP($A12,'MP2-CCD'!$A$2:$T$192,16,FALSE)*2625.5</f>
        <v>-4831.7384538731676</v>
      </c>
    </row>
    <row r="13" spans="1:8" x14ac:dyDescent="0.25">
      <c r="A13" s="1" t="s">
        <v>186</v>
      </c>
      <c r="B13">
        <f>VLOOKUP($A13,'CCSD(T)-CBS'!$A$2:$I$192,2,FALSE)</f>
        <v>-36.109422095924856</v>
      </c>
      <c r="C13">
        <f>VLOOKUP($A13,'MP2-CCD'!$A$2:$T$192,11,FALSE)*2625.5</f>
        <v>-1602.1522704163826</v>
      </c>
      <c r="D13">
        <f>VLOOKUP($A13,'MP2-CCD'!$A$2:$T$192,12,FALSE)*2625.5</f>
        <v>-4362.0765227859665</v>
      </c>
      <c r="E13">
        <f>VLOOKUP($A13,'MP2-CCD'!$A$2:$T$192,13,FALSE)*2625.5</f>
        <v>-669.66508173432476</v>
      </c>
      <c r="F13">
        <f>VLOOKUP($A13,'MP2-CCD'!$A$2:$T$192,14,FALSE)*2625.5</f>
        <v>-1957.3271248455158</v>
      </c>
      <c r="G13">
        <f>VLOOKUP($A13,'MP2-CCD'!$A$2:$T$192,15,FALSE)*2625.5</f>
        <v>-917.77315505902027</v>
      </c>
      <c r="H13">
        <f>VLOOKUP($A13,'MP2-CCD'!$A$2:$T$192,16,FALSE)*2625.5</f>
        <v>-2382.3485327921821</v>
      </c>
    </row>
    <row r="14" spans="1:8" x14ac:dyDescent="0.25">
      <c r="A14" s="1" t="s">
        <v>187</v>
      </c>
      <c r="B14">
        <f>VLOOKUP($A14,'CCSD(T)-CBS'!$A$2:$I$192,2,FALSE)</f>
        <v>-40.837053406632549</v>
      </c>
      <c r="C14">
        <f>VLOOKUP($A14,'MP2-CCD'!$A$2:$T$192,11,FALSE)*2625.5</f>
        <v>-1854.9966095445968</v>
      </c>
      <c r="D14">
        <f>VLOOKUP($A14,'MP2-CCD'!$A$2:$T$192,12,FALSE)*2625.5</f>
        <v>-5075.5729435408621</v>
      </c>
      <c r="E14">
        <f>VLOOKUP($A14,'MP2-CCD'!$A$2:$T$192,13,FALSE)*2625.5</f>
        <v>-669.80656436763888</v>
      </c>
      <c r="F14">
        <f>VLOOKUP($A14,'MP2-CCD'!$A$2:$T$192,14,FALSE)*2625.5</f>
        <v>-1957.7967771236417</v>
      </c>
      <c r="G14">
        <f>VLOOKUP($A14,'MP2-CCD'!$A$2:$T$192,15,FALSE)*2625.5</f>
        <v>-1167.06641544536</v>
      </c>
      <c r="H14">
        <f>VLOOKUP($A14,'MP2-CCD'!$A$2:$T$192,16,FALSE)*2625.5</f>
        <v>-3095.6147123795254</v>
      </c>
    </row>
    <row r="15" spans="1:8" x14ac:dyDescent="0.25">
      <c r="A15" s="1" t="s">
        <v>188</v>
      </c>
      <c r="B15">
        <f>VLOOKUP($A15,'CCSD(T)-CBS'!$A$2:$I$192,2,FALSE)</f>
        <v>-32.608530094107664</v>
      </c>
      <c r="C15">
        <f>VLOOKUP($A15,'MP2-CCD'!$A$2:$T$192,11,FALSE)*2625.5</f>
        <v>-1257.3184803984402</v>
      </c>
      <c r="D15">
        <f>VLOOKUP($A15,'MP2-CCD'!$A$2:$T$192,12,FALSE)*2625.5</f>
        <v>-3662.3843096730247</v>
      </c>
      <c r="E15">
        <f>VLOOKUP($A15,'MP2-CCD'!$A$2:$T$192,13,FALSE)*2625.5</f>
        <v>-631.16314315903787</v>
      </c>
      <c r="F15">
        <f>VLOOKUP($A15,'MP2-CCD'!$A$2:$T$192,14,FALSE)*2625.5</f>
        <v>-2054.5058954253414</v>
      </c>
      <c r="G15">
        <f>VLOOKUP($A15,'MP2-CCD'!$A$2:$T$192,15,FALSE)*2625.5</f>
        <v>-610.92159272617903</v>
      </c>
      <c r="H15">
        <f>VLOOKUP($A15,'MP2-CCD'!$A$2:$T$192,16,FALSE)*2625.5</f>
        <v>-1586.6746689553065</v>
      </c>
    </row>
    <row r="16" spans="1:8" x14ac:dyDescent="0.25">
      <c r="A16" s="1" t="s">
        <v>189</v>
      </c>
      <c r="B16">
        <f>VLOOKUP($A16,'CCSD(T)-CBS'!$A$2:$I$192,2,FALSE)</f>
        <v>-30.204514303123233</v>
      </c>
      <c r="C16">
        <f>VLOOKUP($A16,'MP2-CCD'!$A$2:$T$192,11,FALSE)*2625.5</f>
        <v>-1256.2149535230835</v>
      </c>
      <c r="D16">
        <f>VLOOKUP($A16,'MP2-CCD'!$A$2:$T$192,12,FALSE)*2625.5</f>
        <v>-3660.8271773115844</v>
      </c>
      <c r="E16">
        <f>VLOOKUP($A16,'MP2-CCD'!$A$2:$T$192,13,FALSE)*2625.5</f>
        <v>-631.31237760567933</v>
      </c>
      <c r="F16">
        <f>VLOOKUP($A16,'MP2-CCD'!$A$2:$T$192,14,FALSE)*2625.5</f>
        <v>-2054.7330740088901</v>
      </c>
      <c r="G16">
        <f>VLOOKUP($A16,'MP2-CCD'!$A$2:$T$192,15,FALSE)*2625.5</f>
        <v>-610.92420098866364</v>
      </c>
      <c r="H16">
        <f>VLOOKUP($A16,'MP2-CCD'!$A$2:$T$192,16,FALSE)*2625.5</f>
        <v>-1586.6853875270883</v>
      </c>
    </row>
    <row r="17" spans="1:8" x14ac:dyDescent="0.25">
      <c r="A17" s="1" t="s">
        <v>25</v>
      </c>
      <c r="B17">
        <f>VLOOKUP($A17,'CCSD(T)-CBS'!$A$2:$I$192,2,FALSE)</f>
        <v>-43.297783855312559</v>
      </c>
      <c r="C17">
        <f>VLOOKUP($A17,'MP2-CCD'!$A$2:$T$192,11,FALSE)*2625.5</f>
        <v>-750.61708725097287</v>
      </c>
      <c r="D17">
        <f>VLOOKUP($A17,'MP2-CCD'!$A$2:$T$192,12,FALSE)*2625.5</f>
        <v>-2314.3747481856913</v>
      </c>
      <c r="E17">
        <f>VLOOKUP($A17,'MP2-CCD'!$A$2:$T$192,13,FALSE)*2625.5</f>
        <v>-631.79377064376035</v>
      </c>
      <c r="F17">
        <f>VLOOKUP($A17,'MP2-CCD'!$A$2:$T$192,14,FALSE)*2625.5</f>
        <v>-2055.785268768343</v>
      </c>
      <c r="G17">
        <f>VLOOKUP($A17,'MP2-CCD'!$A$2:$T$192,15,FALSE)*2625.5</f>
        <v>-101.09465197015963</v>
      </c>
      <c r="H17">
        <f>VLOOKUP($A17,'MP2-CCD'!$A$2:$T$192,16,FALSE)*2625.5</f>
        <v>-237.0079051595792</v>
      </c>
    </row>
    <row r="18" spans="1:8" x14ac:dyDescent="0.25">
      <c r="A18" s="1" t="s">
        <v>26</v>
      </c>
      <c r="B18">
        <f>VLOOKUP($A18,'CCSD(T)-CBS'!$A$2:$I$192,2,FALSE)</f>
        <v>-41.623578157914835</v>
      </c>
      <c r="C18">
        <f>VLOOKUP($A18,'MP2-CCD'!$A$2:$T$192,11,FALSE)*2625.5</f>
        <v>-749.77861910044408</v>
      </c>
      <c r="D18">
        <f>VLOOKUP($A18,'MP2-CCD'!$A$2:$T$192,12,FALSE)*2625.5</f>
        <v>-2313.7113703061082</v>
      </c>
      <c r="E18">
        <f>VLOOKUP($A18,'MP2-CCD'!$A$2:$T$192,13,FALSE)*2625.5</f>
        <v>-631.80377632601403</v>
      </c>
      <c r="F18">
        <f>VLOOKUP($A18,'MP2-CCD'!$A$2:$T$192,14,FALSE)*2625.5</f>
        <v>-2056.0793656958185</v>
      </c>
      <c r="G18">
        <f>VLOOKUP($A18,'MP2-CCD'!$A$2:$T$192,15,FALSE)*2625.5</f>
        <v>-101.09465197015963</v>
      </c>
      <c r="H18">
        <f>VLOOKUP($A18,'MP2-CCD'!$A$2:$T$192,16,FALSE)*2625.5</f>
        <v>-237.0079051595792</v>
      </c>
    </row>
    <row r="19" spans="1:8" x14ac:dyDescent="0.25">
      <c r="A19" s="1" t="s">
        <v>190</v>
      </c>
      <c r="B19">
        <f>VLOOKUP($A19,'CCSD(T)-CBS'!$A$2:$I$192,2,FALSE)</f>
        <v>-37.629084625945666</v>
      </c>
      <c r="C19">
        <f>VLOOKUP($A19,'MP2-CCD'!$A$2:$T$192,11,FALSE)*2625.5</f>
        <v>-744.06144245942005</v>
      </c>
      <c r="D19">
        <f>VLOOKUP($A19,'MP2-CCD'!$A$2:$T$192,12,FALSE)*2625.5</f>
        <v>-2333.3047573610665</v>
      </c>
      <c r="E19">
        <f>VLOOKUP($A19,'MP2-CCD'!$A$2:$T$192,13,FALSE)*2625.5</f>
        <v>-631.84950403165465</v>
      </c>
      <c r="F19">
        <f>VLOOKUP($A19,'MP2-CCD'!$A$2:$T$192,14,FALSE)*2625.5</f>
        <v>-2055.8733906875646</v>
      </c>
      <c r="G19">
        <f>VLOOKUP($A19,'MP2-CCD'!$A$2:$T$192,15,FALSE)*2625.5</f>
        <v>-96.230083242037679</v>
      </c>
      <c r="H19">
        <f>VLOOKUP($A19,'MP2-CCD'!$A$2:$T$192,16,FALSE)*2625.5</f>
        <v>-256.56955058539739</v>
      </c>
    </row>
    <row r="20" spans="1:8" x14ac:dyDescent="0.25">
      <c r="A20" s="1" t="s">
        <v>191</v>
      </c>
      <c r="B20">
        <f>VLOOKUP($A20,'CCSD(T)-CBS'!$A$2:$I$192,2,FALSE)</f>
        <v>-36.824639143612217</v>
      </c>
      <c r="C20">
        <f>VLOOKUP($A20,'MP2-CCD'!$A$2:$T$192,11,FALSE)*2625.5</f>
        <v>-743.59765739273394</v>
      </c>
      <c r="D20">
        <f>VLOOKUP($A20,'MP2-CCD'!$A$2:$T$192,12,FALSE)*2625.5</f>
        <v>-2332.9640953495523</v>
      </c>
      <c r="E20">
        <f>VLOOKUP($A20,'MP2-CCD'!$A$2:$T$192,13,FALSE)*2625.5</f>
        <v>-631.84395448058069</v>
      </c>
      <c r="F20">
        <f>VLOOKUP($A20,'MP2-CCD'!$A$2:$T$192,14,FALSE)*2625.5</f>
        <v>-2056.0993907081579</v>
      </c>
      <c r="G20">
        <f>VLOOKUP($A20,'MP2-CCD'!$A$2:$T$192,15,FALSE)*2625.5</f>
        <v>-96.230083242037409</v>
      </c>
      <c r="H20">
        <f>VLOOKUP($A20,'MP2-CCD'!$A$2:$T$192,16,FALSE)*2625.5</f>
        <v>-256.56955058539376</v>
      </c>
    </row>
    <row r="21" spans="1:8" x14ac:dyDescent="0.25">
      <c r="A21" s="1" t="s">
        <v>192</v>
      </c>
      <c r="B21">
        <f>VLOOKUP($A21,'CCSD(T)-CBS'!$A$2:$I$192,2,FALSE)</f>
        <v>-39.579693500606027</v>
      </c>
      <c r="C21">
        <f>VLOOKUP($A21,'MP2-CCD'!$A$2:$T$192,11,FALSE)*2625.5</f>
        <v>-1177.7499833955712</v>
      </c>
      <c r="D21">
        <f>VLOOKUP($A21,'MP2-CCD'!$A$2:$T$192,12,FALSE)*2625.5</f>
        <v>-3433.0592394153859</v>
      </c>
      <c r="E21">
        <f>VLOOKUP($A21,'MP2-CCD'!$A$2:$T$192,13,FALSE)*2625.5</f>
        <v>-631.68122888169728</v>
      </c>
      <c r="F21">
        <f>VLOOKUP($A21,'MP2-CCD'!$A$2:$T$192,14,FALSE)*2625.5</f>
        <v>-2055.3866260377445</v>
      </c>
      <c r="G21">
        <f>VLOOKUP($A21,'MP2-CCD'!$A$2:$T$192,15,FALSE)*2625.5</f>
        <v>-527.01467472875925</v>
      </c>
      <c r="H21">
        <f>VLOOKUP($A21,'MP2-CCD'!$A$2:$T$192,16,FALSE)*2625.5</f>
        <v>-1357.2380380084001</v>
      </c>
    </row>
    <row r="22" spans="1:8" x14ac:dyDescent="0.25">
      <c r="A22" s="1" t="s">
        <v>193</v>
      </c>
      <c r="B22">
        <f>VLOOKUP($A22,'CCSD(T)-CBS'!$A$2:$I$192,2,FALSE)</f>
        <v>-43.086579592619728</v>
      </c>
      <c r="C22">
        <f>VLOOKUP($A22,'MP2-CCD'!$A$2:$T$192,11,FALSE)*2625.5</f>
        <v>-1178.8583411468983</v>
      </c>
      <c r="D22">
        <f>VLOOKUP($A22,'MP2-CCD'!$A$2:$T$192,12,FALSE)*2625.5</f>
        <v>-3435.8363298775644</v>
      </c>
      <c r="E22">
        <f>VLOOKUP($A22,'MP2-CCD'!$A$2:$T$192,13,FALSE)*2625.5</f>
        <v>-631.49452813761866</v>
      </c>
      <c r="F22">
        <f>VLOOKUP($A22,'MP2-CCD'!$A$2:$T$192,14,FALSE)*2625.5</f>
        <v>-2054.9816889041267</v>
      </c>
      <c r="G22">
        <f>VLOOKUP($A22,'MP2-CCD'!$A$2:$T$192,15,FALSE)*2625.5</f>
        <v>-526.98399484771653</v>
      </c>
      <c r="H22">
        <f>VLOOKUP($A22,'MP2-CCD'!$A$2:$T$192,16,FALSE)*2625.5</f>
        <v>-1357.6385636981788</v>
      </c>
    </row>
    <row r="23" spans="1:8" x14ac:dyDescent="0.25">
      <c r="A23" s="1" t="s">
        <v>194</v>
      </c>
      <c r="B23">
        <f>VLOOKUP($A23,'CCSD(T)-CBS'!$A$2:$I$192,2,FALSE)</f>
        <v>-39.566743252149081</v>
      </c>
      <c r="C23">
        <f>VLOOKUP($A23,'MP2-CCD'!$A$2:$T$192,11,FALSE)*2625.5</f>
        <v>-1175.9492708018115</v>
      </c>
      <c r="D23">
        <f>VLOOKUP($A23,'MP2-CCD'!$A$2:$T$192,12,FALSE)*2625.5</f>
        <v>-3435.9479958019865</v>
      </c>
      <c r="E23">
        <f>VLOOKUP($A23,'MP2-CCD'!$A$2:$T$192,13,FALSE)*2625.5</f>
        <v>-631.2553374962979</v>
      </c>
      <c r="F23">
        <f>VLOOKUP($A23,'MP2-CCD'!$A$2:$T$192,14,FALSE)*2625.5</f>
        <v>-2054.8200040246966</v>
      </c>
      <c r="G23">
        <f>VLOOKUP($A23,'MP2-CCD'!$A$2:$T$192,15,FALSE)*2625.5</f>
        <v>-527.10927042751746</v>
      </c>
      <c r="H23">
        <f>VLOOKUP($A23,'MP2-CCD'!$A$2:$T$192,16,FALSE)*2625.5</f>
        <v>-1358.43172474383</v>
      </c>
    </row>
    <row r="24" spans="1:8" x14ac:dyDescent="0.25">
      <c r="A24" s="1" t="s">
        <v>195</v>
      </c>
      <c r="B24">
        <f>VLOOKUP($A24,'CCSD(T)-CBS'!$A$2:$I$192,2,FALSE)</f>
        <v>-41.684524156510179</v>
      </c>
      <c r="C24">
        <f>VLOOKUP($A24,'MP2-CCD'!$A$2:$T$192,11,FALSE)*2625.5</f>
        <v>-1177.8991577739416</v>
      </c>
      <c r="D24">
        <f>VLOOKUP($A24,'MP2-CCD'!$A$2:$T$192,12,FALSE)*2625.5</f>
        <v>-3434.6392000221676</v>
      </c>
      <c r="E24">
        <f>VLOOKUP($A24,'MP2-CCD'!$A$2:$T$192,13,FALSE)*2625.5</f>
        <v>-631.25000969914163</v>
      </c>
      <c r="F24">
        <f>VLOOKUP($A24,'MP2-CCD'!$A$2:$T$192,14,FALSE)*2625.5</f>
        <v>-2054.7665043991533</v>
      </c>
      <c r="G24">
        <f>VLOOKUP($A24,'MP2-CCD'!$A$2:$T$192,15,FALSE)*2625.5</f>
        <v>-527.00928142647285</v>
      </c>
      <c r="H24">
        <f>VLOOKUP($A24,'MP2-CCD'!$A$2:$T$192,16,FALSE)*2625.5</f>
        <v>-1357.6381364789665</v>
      </c>
    </row>
    <row r="25" spans="1:8" x14ac:dyDescent="0.25">
      <c r="A25" s="1" t="s">
        <v>196</v>
      </c>
      <c r="B25">
        <f>VLOOKUP($A25,'CCSD(T)-CBS'!$A$2:$I$192,2,FALSE)</f>
        <v>-38.192231311595606</v>
      </c>
      <c r="C25">
        <f>VLOOKUP($A25,'MP2-CCD'!$A$2:$T$192,11,FALSE)*2625.5</f>
        <v>-1252.8220411707036</v>
      </c>
      <c r="D25">
        <f>VLOOKUP($A25,'MP2-CCD'!$A$2:$T$192,12,FALSE)*2625.5</f>
        <v>-3691.6283667010325</v>
      </c>
      <c r="E25">
        <f>VLOOKUP($A25,'MP2-CCD'!$A$2:$T$192,13,FALSE)*2625.5</f>
        <v>-631.17606077262178</v>
      </c>
      <c r="F25">
        <f>VLOOKUP($A25,'MP2-CCD'!$A$2:$T$192,14,FALSE)*2625.5</f>
        <v>-2054.9588994124069</v>
      </c>
      <c r="G25">
        <f>VLOOKUP($A25,'MP2-CCD'!$A$2:$T$192,15,FALSE)*2625.5</f>
        <v>-601.35826550390561</v>
      </c>
      <c r="H25">
        <f>VLOOKUP($A25,'MP2-CCD'!$A$2:$T$192,16,FALSE)*2625.5</f>
        <v>-1612.9546276088658</v>
      </c>
    </row>
    <row r="26" spans="1:8" x14ac:dyDescent="0.25">
      <c r="A26" s="1" t="s">
        <v>197</v>
      </c>
      <c r="B26">
        <f>VLOOKUP($A26,'CCSD(T)-CBS'!$A$2:$I$192,2,FALSE)</f>
        <v>-33.943007268452675</v>
      </c>
      <c r="C26">
        <f>VLOOKUP($A26,'MP2-CCD'!$A$2:$T$192,11,FALSE)*2625.5</f>
        <v>-1251.1768222620433</v>
      </c>
      <c r="D26">
        <f>VLOOKUP($A26,'MP2-CCD'!$A$2:$T$192,12,FALSE)*2625.5</f>
        <v>-3689.5800029054553</v>
      </c>
      <c r="E26">
        <f>VLOOKUP($A26,'MP2-CCD'!$A$2:$T$192,13,FALSE)*2625.5</f>
        <v>-631.41398307578481</v>
      </c>
      <c r="F26">
        <f>VLOOKUP($A26,'MP2-CCD'!$A$2:$T$192,14,FALSE)*2625.5</f>
        <v>-2055.5003138379534</v>
      </c>
      <c r="G26">
        <f>VLOOKUP($A26,'MP2-CCD'!$A$2:$T$192,15,FALSE)*2625.5</f>
        <v>-601.36177018326225</v>
      </c>
      <c r="H26">
        <f>VLOOKUP($A26,'MP2-CCD'!$A$2:$T$192,16,FALSE)*2625.5</f>
        <v>-1612.9462862441135</v>
      </c>
    </row>
    <row r="27" spans="1:8" x14ac:dyDescent="0.25">
      <c r="A27" s="1" t="s">
        <v>198</v>
      </c>
      <c r="B27">
        <f>VLOOKUP($A27,'CCSD(T)-CBS'!$A$2:$I$192,2,FALSE)</f>
        <v>568.73128998406537</v>
      </c>
      <c r="C27">
        <f>VLOOKUP($A27,'MP2-CCD'!$A$2:$T$192,11,FALSE)*2625.5</f>
        <v>-2557.3035503920473</v>
      </c>
      <c r="D27">
        <f>VLOOKUP($A27,'MP2-CCD'!$A$2:$T$192,12,FALSE)*2625.5</f>
        <v>-6917.7884219093194</v>
      </c>
      <c r="E27">
        <f>VLOOKUP($A27,'MP2-CCD'!$A$2:$T$192,13,FALSE)*2625.5</f>
        <v>-631.46264409099945</v>
      </c>
      <c r="F27">
        <f>VLOOKUP($A27,'MP2-CCD'!$A$2:$T$192,14,FALSE)*2625.5</f>
        <v>-2054.5238910502671</v>
      </c>
      <c r="G27">
        <f>VLOOKUP($A27,'MP2-CCD'!$A$2:$T$192,15,FALSE)*2625.5</f>
        <v>-1902.8306557193982</v>
      </c>
      <c r="H27">
        <f>VLOOKUP($A27,'MP2-CCD'!$A$2:$T$192,16,FALSE)*2625.5</f>
        <v>-4833.0905831308855</v>
      </c>
    </row>
    <row r="28" spans="1:8" x14ac:dyDescent="0.25">
      <c r="A28" s="1" t="s">
        <v>199</v>
      </c>
      <c r="B28">
        <f>VLOOKUP($A28,'CCSD(T)-CBS'!$A$2:$I$192,2,FALSE)</f>
        <v>578.48765784102216</v>
      </c>
      <c r="C28">
        <f>VLOOKUP($A28,'MP2-CCD'!$A$2:$T$192,11,FALSE)*2625.5</f>
        <v>-2552.2869867554023</v>
      </c>
      <c r="D28">
        <f>VLOOKUP($A28,'MP2-CCD'!$A$2:$T$192,12,FALSE)*2625.5</f>
        <v>-6909.3718907999355</v>
      </c>
      <c r="E28">
        <f>VLOOKUP($A28,'MP2-CCD'!$A$2:$T$192,13,FALSE)*2625.5</f>
        <v>-631.21069147346361</v>
      </c>
      <c r="F28">
        <f>VLOOKUP($A28,'MP2-CCD'!$A$2:$T$192,14,FALSE)*2625.5</f>
        <v>-2054.2688870629972</v>
      </c>
      <c r="G28">
        <f>VLOOKUP($A28,'MP2-CCD'!$A$2:$T$192,15,FALSE)*2625.5</f>
        <v>-1902.7878479395961</v>
      </c>
      <c r="H28">
        <f>VLOOKUP($A28,'MP2-CCD'!$A$2:$T$192,16,FALSE)*2625.5</f>
        <v>-4832.003667007637</v>
      </c>
    </row>
    <row r="29" spans="1:8" x14ac:dyDescent="0.25">
      <c r="A29" s="1" t="s">
        <v>200</v>
      </c>
      <c r="B29">
        <f>VLOOKUP($A29,'CCSD(T)-CBS'!$A$2:$I$192,2,FALSE)</f>
        <v>570.18981120497665</v>
      </c>
      <c r="C29">
        <f>VLOOKUP($A29,'MP2-CCD'!$A$2:$T$192,11,FALSE)*2625.5</f>
        <v>-2556.8635320382391</v>
      </c>
      <c r="D29">
        <f>VLOOKUP($A29,'MP2-CCD'!$A$2:$T$192,12,FALSE)*2625.5</f>
        <v>-6916.7105693234289</v>
      </c>
      <c r="E29">
        <f>VLOOKUP($A29,'MP2-CCD'!$A$2:$T$192,13,FALSE)*2625.5</f>
        <v>-631.44762460041954</v>
      </c>
      <c r="F29">
        <f>VLOOKUP($A29,'MP2-CCD'!$A$2:$T$192,14,FALSE)*2625.5</f>
        <v>-2054.7557682644779</v>
      </c>
      <c r="G29">
        <f>VLOOKUP($A29,'MP2-CCD'!$A$2:$T$192,15,FALSE)*2625.5</f>
        <v>-1902.7481579762966</v>
      </c>
      <c r="H29">
        <f>VLOOKUP($A29,'MP2-CCD'!$A$2:$T$192,16,FALSE)*2625.5</f>
        <v>-4832.8083712987991</v>
      </c>
    </row>
    <row r="30" spans="1:8" x14ac:dyDescent="0.25">
      <c r="A30" s="1" t="s">
        <v>201</v>
      </c>
      <c r="B30">
        <f>VLOOKUP($A30,'CCSD(T)-CBS'!$A$2:$I$192,2,FALSE)</f>
        <v>576.97933489285242</v>
      </c>
      <c r="C30">
        <f>VLOOKUP($A30,'MP2-CCD'!$A$2:$T$192,11,FALSE)*2625.5</f>
        <v>-2553.1160446362001</v>
      </c>
      <c r="D30">
        <f>VLOOKUP($A30,'MP2-CCD'!$A$2:$T$192,12,FALSE)*2625.5</f>
        <v>-6910.2502066143243</v>
      </c>
      <c r="E30">
        <f>VLOOKUP($A30,'MP2-CCD'!$A$2:$T$192,13,FALSE)*2625.5</f>
        <v>-631.38130901705563</v>
      </c>
      <c r="F30">
        <f>VLOOKUP($A30,'MP2-CCD'!$A$2:$T$192,14,FALSE)*2625.5</f>
        <v>-2054.5004053828393</v>
      </c>
      <c r="G30">
        <f>VLOOKUP($A30,'MP2-CCD'!$A$2:$T$192,15,FALSE)*2625.5</f>
        <v>-1902.7064746072624</v>
      </c>
      <c r="H30">
        <f>VLOOKUP($A30,'MP2-CCD'!$A$2:$T$192,16,FALSE)*2625.5</f>
        <v>-4831.7596957360647</v>
      </c>
    </row>
    <row r="31" spans="1:8" x14ac:dyDescent="0.25">
      <c r="A31" s="1" t="s">
        <v>202</v>
      </c>
      <c r="B31">
        <f>VLOOKUP($A31,'CCSD(T)-CBS'!$A$2:$I$192,2,FALSE)</f>
        <v>-32.210628191950491</v>
      </c>
      <c r="C31">
        <f>VLOOKUP($A31,'MP2-CCD'!$A$2:$T$192,11,FALSE)*2625.5</f>
        <v>-1564.76061656961</v>
      </c>
      <c r="D31">
        <f>VLOOKUP($A31,'MP2-CCD'!$A$2:$T$192,12,FALSE)*2625.5</f>
        <v>-4459.184701113998</v>
      </c>
      <c r="E31">
        <f>VLOOKUP($A31,'MP2-CCD'!$A$2:$T$192,13,FALSE)*2625.5</f>
        <v>-631.16909826053973</v>
      </c>
      <c r="F31">
        <f>VLOOKUP($A31,'MP2-CCD'!$A$2:$T$192,14,FALSE)*2625.5</f>
        <v>-2054.4222642029549</v>
      </c>
      <c r="G31">
        <f>VLOOKUP($A31,'MP2-CCD'!$A$2:$T$192,15,FALSE)*2625.5</f>
        <v>-917.87111087662709</v>
      </c>
      <c r="H31">
        <f>VLOOKUP($A31,'MP2-CCD'!$A$2:$T$192,16,FALSE)*2625.5</f>
        <v>-2382.6974881342016</v>
      </c>
    </row>
    <row r="32" spans="1:8" x14ac:dyDescent="0.25">
      <c r="A32" s="1" t="s">
        <v>203</v>
      </c>
      <c r="B32">
        <f>VLOOKUP($A32,'CCSD(T)-CBS'!$A$2:$I$192,2,FALSE)</f>
        <v>-29.998084692511839</v>
      </c>
      <c r="C32">
        <f>VLOOKUP($A32,'MP2-CCD'!$A$2:$T$192,11,FALSE)*2625.5</f>
        <v>-1563.7575112646803</v>
      </c>
      <c r="D32">
        <f>VLOOKUP($A32,'MP2-CCD'!$A$2:$T$192,12,FALSE)*2625.5</f>
        <v>-4457.9501759848745</v>
      </c>
      <c r="E32">
        <f>VLOOKUP($A32,'MP2-CCD'!$A$2:$T$192,13,FALSE)*2625.5</f>
        <v>-631.28246429850367</v>
      </c>
      <c r="F32">
        <f>VLOOKUP($A32,'MP2-CCD'!$A$2:$T$192,14,FALSE)*2625.5</f>
        <v>-2054.5767044714676</v>
      </c>
      <c r="G32">
        <f>VLOOKUP($A32,'MP2-CCD'!$A$2:$T$192,15,FALSE)*2625.5</f>
        <v>-917.90012848496576</v>
      </c>
      <c r="H32">
        <f>VLOOKUP($A32,'MP2-CCD'!$A$2:$T$192,16,FALSE)*2625.5</f>
        <v>-2382.8038711596259</v>
      </c>
    </row>
    <row r="33" spans="1:8" x14ac:dyDescent="0.25">
      <c r="A33" s="1" t="s">
        <v>204</v>
      </c>
      <c r="B33">
        <f>VLOOKUP($A33,'CCSD(T)-CBS'!$A$2:$I$192,2,FALSE)</f>
        <v>596.86441034879317</v>
      </c>
      <c r="C33">
        <f>VLOOKUP($A33,'MP2-CCD'!$A$2:$T$192,11,FALSE)*2625.5</f>
        <v>-1816.6934274900043</v>
      </c>
      <c r="D33">
        <f>VLOOKUP($A33,'MP2-CCD'!$A$2:$T$192,12,FALSE)*2625.5</f>
        <v>-5172.7861873316579</v>
      </c>
      <c r="E33">
        <f>VLOOKUP($A33,'MP2-CCD'!$A$2:$T$192,13,FALSE)*2625.5</f>
        <v>-631.19800546204533</v>
      </c>
      <c r="F33">
        <f>VLOOKUP($A33,'MP2-CCD'!$A$2:$T$192,14,FALSE)*2625.5</f>
        <v>-2054.9567420997141</v>
      </c>
      <c r="G33">
        <f>VLOOKUP($A33,'MP2-CCD'!$A$2:$T$192,15,FALSE)*2625.5</f>
        <v>-1166.5490058470398</v>
      </c>
      <c r="H33">
        <f>VLOOKUP($A33,'MP2-CCD'!$A$2:$T$192,16,FALSE)*2625.5</f>
        <v>-3096.6879802473204</v>
      </c>
    </row>
    <row r="34" spans="1:8" x14ac:dyDescent="0.25">
      <c r="A34" s="1" t="s">
        <v>205</v>
      </c>
      <c r="B34">
        <f>VLOOKUP($A34,'CCSD(T)-CBS'!$A$2:$I$192,2,FALSE)</f>
        <v>601.39667680816729</v>
      </c>
      <c r="C34">
        <f>VLOOKUP($A34,'MP2-CCD'!$A$2:$T$192,11,FALSE)*2625.5</f>
        <v>-1814.3697703071773</v>
      </c>
      <c r="D34">
        <f>VLOOKUP($A34,'MP2-CCD'!$A$2:$T$192,12,FALSE)*2625.5</f>
        <v>-5170.3348034987703</v>
      </c>
      <c r="E34">
        <f>VLOOKUP($A34,'MP2-CCD'!$A$2:$T$192,13,FALSE)*2625.5</f>
        <v>-631.32202672479832</v>
      </c>
      <c r="F34">
        <f>VLOOKUP($A34,'MP2-CCD'!$A$2:$T$192,14,FALSE)*2625.5</f>
        <v>-2055.1053712934449</v>
      </c>
      <c r="G34">
        <f>VLOOKUP($A34,'MP2-CCD'!$A$2:$T$192,15,FALSE)*2625.5</f>
        <v>-1166.516197122635</v>
      </c>
      <c r="H34">
        <f>VLOOKUP($A34,'MP2-CCD'!$A$2:$T$192,16,FALSE)*2625.5</f>
        <v>-3096.6764795072258</v>
      </c>
    </row>
    <row r="35" spans="1:8" x14ac:dyDescent="0.25">
      <c r="A35" s="1" t="s">
        <v>206</v>
      </c>
      <c r="B35">
        <f>VLOOKUP($A35,'CCSD(T)-CBS'!$A$2:$I$192,2,FALSE)</f>
        <v>-36.566529330048525</v>
      </c>
      <c r="C35">
        <f>VLOOKUP($A35,'MP2-CCD'!$A$2:$T$192,11,FALSE)*2625.5</f>
        <v>-1385.3192750744072</v>
      </c>
      <c r="D35">
        <f>VLOOKUP($A35,'MP2-CCD'!$A$2:$T$192,12,FALSE)*2625.5</f>
        <v>-3855.8901966552908</v>
      </c>
      <c r="E35">
        <f>VLOOKUP($A35,'MP2-CCD'!$A$2:$T$192,13,FALSE)*2625.5</f>
        <v>-759.65333116301395</v>
      </c>
      <c r="F35">
        <f>VLOOKUP($A35,'MP2-CCD'!$A$2:$T$192,14,FALSE)*2625.5</f>
        <v>-2245.9624007781017</v>
      </c>
      <c r="G35">
        <f>VLOOKUP($A35,'MP2-CCD'!$A$2:$T$192,15,FALSE)*2625.5</f>
        <v>-611.22451894322</v>
      </c>
      <c r="H35">
        <f>VLOOKUP($A35,'MP2-CCD'!$A$2:$T$192,16,FALSE)*2625.5</f>
        <v>-1588.0578669938595</v>
      </c>
    </row>
    <row r="36" spans="1:8" x14ac:dyDescent="0.25">
      <c r="A36" s="1" t="s">
        <v>207</v>
      </c>
      <c r="B36">
        <f>VLOOKUP($A36,'CCSD(T)-CBS'!$A$2:$I$192,2,FALSE)</f>
        <v>-34.074132790278327</v>
      </c>
      <c r="C36">
        <f>VLOOKUP($A36,'MP2-CCD'!$A$2:$T$192,11,FALSE)*2625.5</f>
        <v>-1383.7931296642957</v>
      </c>
      <c r="D36">
        <f>VLOOKUP($A36,'MP2-CCD'!$A$2:$T$192,12,FALSE)*2625.5</f>
        <v>-3853.988032590682</v>
      </c>
      <c r="E36">
        <f>VLOOKUP($A36,'MP2-CCD'!$A$2:$T$192,13,FALSE)*2625.5</f>
        <v>-759.24552624175556</v>
      </c>
      <c r="F36">
        <f>VLOOKUP($A36,'MP2-CCD'!$A$2:$T$192,14,FALSE)*2625.5</f>
        <v>-2245.34184659014</v>
      </c>
      <c r="G36">
        <f>VLOOKUP($A36,'MP2-CCD'!$A$2:$T$192,15,FALSE)*2625.5</f>
        <v>-611.2314563457893</v>
      </c>
      <c r="H36">
        <f>VLOOKUP($A36,'MP2-CCD'!$A$2:$T$192,16,FALSE)*2625.5</f>
        <v>-1588.0900189904289</v>
      </c>
    </row>
    <row r="37" spans="1:8" x14ac:dyDescent="0.25">
      <c r="A37" s="1" t="s">
        <v>27</v>
      </c>
      <c r="B37">
        <f>VLOOKUP($A37,'CCSD(T)-CBS'!$A$2:$I$192,2,FALSE)</f>
        <v>-46.656634561284932</v>
      </c>
      <c r="C37">
        <f>VLOOKUP($A37,'MP2-CCD'!$A$2:$T$192,11,FALSE)*2625.5</f>
        <v>-878.95147773909173</v>
      </c>
      <c r="D37">
        <f>VLOOKUP($A37,'MP2-CCD'!$A$2:$T$192,12,FALSE)*2625.5</f>
        <v>-2513.8105072997869</v>
      </c>
      <c r="E37">
        <f>VLOOKUP($A37,'MP2-CCD'!$A$2:$T$192,13,FALSE)*2625.5</f>
        <v>-761.55892462943098</v>
      </c>
      <c r="F37">
        <f>VLOOKUP($A37,'MP2-CCD'!$A$2:$T$192,14,FALSE)*2625.5</f>
        <v>-2255.7828917720208</v>
      </c>
      <c r="G37">
        <f>VLOOKUP($A37,'MP2-CCD'!$A$2:$T$192,15,FALSE)*2625.5</f>
        <v>-101.09465197014809</v>
      </c>
      <c r="H37">
        <f>VLOOKUP($A37,'MP2-CCD'!$A$2:$T$192,16,FALSE)*2625.5</f>
        <v>-237.00790515955558</v>
      </c>
    </row>
    <row r="38" spans="1:8" x14ac:dyDescent="0.25">
      <c r="A38" s="1" t="s">
        <v>28</v>
      </c>
      <c r="B38">
        <f>VLOOKUP($A38,'CCSD(T)-CBS'!$A$2:$I$192,2,FALSE)</f>
        <v>-33.197631558044918</v>
      </c>
      <c r="C38">
        <f>VLOOKUP($A38,'MP2-CCD'!$A$2:$T$192,11,FALSE)*2625.5</f>
        <v>-876.88132343483801</v>
      </c>
      <c r="D38">
        <f>VLOOKUP($A38,'MP2-CCD'!$A$2:$T$192,12,FALSE)*2625.5</f>
        <v>-2509.3201632486607</v>
      </c>
      <c r="E38">
        <f>VLOOKUP($A38,'MP2-CCD'!$A$2:$T$192,13,FALSE)*2625.5</f>
        <v>-762.38202741638861</v>
      </c>
      <c r="F38">
        <f>VLOOKUP($A38,'MP2-CCD'!$A$2:$T$192,14,FALSE)*2625.5</f>
        <v>-2258.1077384621631</v>
      </c>
      <c r="G38">
        <f>VLOOKUP($A38,'MP2-CCD'!$A$2:$T$192,15,FALSE)*2625.5</f>
        <v>-101.09465197016043</v>
      </c>
      <c r="H38">
        <f>VLOOKUP($A38,'MP2-CCD'!$A$2:$T$192,16,FALSE)*2625.5</f>
        <v>-237.0079051595805</v>
      </c>
    </row>
    <row r="39" spans="1:8" x14ac:dyDescent="0.25">
      <c r="A39" s="1" t="s">
        <v>29</v>
      </c>
      <c r="B39">
        <f>VLOOKUP($A39,'CCSD(T)-CBS'!$A$2:$I$192,2,FALSE)</f>
        <v>-33.796995652765077</v>
      </c>
      <c r="C39">
        <f>VLOOKUP($A39,'MP2-CCD'!$A$2:$T$192,11,FALSE)*2625.5</f>
        <v>-876.06837737680053</v>
      </c>
      <c r="D39">
        <f>VLOOKUP($A39,'MP2-CCD'!$A$2:$T$192,12,FALSE)*2625.5</f>
        <v>-2508.3953860821603</v>
      </c>
      <c r="E39">
        <f>VLOOKUP($A39,'MP2-CCD'!$A$2:$T$192,13,FALSE)*2625.5</f>
        <v>-761.77522045662431</v>
      </c>
      <c r="F39">
        <f>VLOOKUP($A39,'MP2-CCD'!$A$2:$T$192,14,FALSE)*2625.5</f>
        <v>-2257.3164339710966</v>
      </c>
      <c r="G39">
        <f>VLOOKUP($A39,'MP2-CCD'!$A$2:$T$192,15,FALSE)*2625.5</f>
        <v>-101.09465197015963</v>
      </c>
      <c r="H39">
        <f>VLOOKUP($A39,'MP2-CCD'!$A$2:$T$192,16,FALSE)*2625.5</f>
        <v>-237.0079051595792</v>
      </c>
    </row>
    <row r="40" spans="1:8" x14ac:dyDescent="0.25">
      <c r="A40" s="1" t="s">
        <v>30</v>
      </c>
      <c r="B40">
        <f>VLOOKUP($A40,'CCSD(T)-CBS'!$A$2:$I$192,2,FALSE)</f>
        <v>-46.164610942012132</v>
      </c>
      <c r="C40">
        <f>VLOOKUP($A40,'MP2-CCD'!$A$2:$T$192,11,FALSE)*2625.5</f>
        <v>-879.57614082291218</v>
      </c>
      <c r="D40">
        <f>VLOOKUP($A40,'MP2-CCD'!$A$2:$T$192,12,FALSE)*2625.5</f>
        <v>-2514.8268800654664</v>
      </c>
      <c r="E40">
        <f>VLOOKUP($A40,'MP2-CCD'!$A$2:$T$192,13,FALSE)*2625.5</f>
        <v>-761.99208550097887</v>
      </c>
      <c r="F40">
        <f>VLOOKUP($A40,'MP2-CCD'!$A$2:$T$192,14,FALSE)*2625.5</f>
        <v>-2256.5667215429903</v>
      </c>
      <c r="G40">
        <f>VLOOKUP($A40,'MP2-CCD'!$A$2:$T$192,15,FALSE)*2625.5</f>
        <v>-101.09465197015963</v>
      </c>
      <c r="H40">
        <f>VLOOKUP($A40,'MP2-CCD'!$A$2:$T$192,16,FALSE)*2625.5</f>
        <v>-237.00790515957945</v>
      </c>
    </row>
    <row r="41" spans="1:8" x14ac:dyDescent="0.25">
      <c r="A41" s="1" t="s">
        <v>208</v>
      </c>
      <c r="B41">
        <f>VLOOKUP($A41,'CCSD(T)-CBS'!$A$2:$I$192,2,FALSE)</f>
        <v>-40.098474630247551</v>
      </c>
      <c r="C41">
        <f>VLOOKUP($A41,'MP2-CCD'!$A$2:$T$192,11,FALSE)*2625.5</f>
        <v>-871.72280919421462</v>
      </c>
      <c r="D41">
        <f>VLOOKUP($A41,'MP2-CCD'!$A$2:$T$192,12,FALSE)*2625.5</f>
        <v>-2531.9895270332036</v>
      </c>
      <c r="E41">
        <f>VLOOKUP($A41,'MP2-CCD'!$A$2:$T$192,13,FALSE)*2625.5</f>
        <v>-761.47190582782355</v>
      </c>
      <c r="F41">
        <f>VLOOKUP($A41,'MP2-CCD'!$A$2:$T$192,14,FALSE)*2625.5</f>
        <v>-2255.6344560731159</v>
      </c>
      <c r="G41">
        <f>VLOOKUP($A41,'MP2-CCD'!$A$2:$T$192,15,FALSE)*2625.5</f>
        <v>-96.230083242037679</v>
      </c>
      <c r="H41">
        <f>VLOOKUP($A41,'MP2-CCD'!$A$2:$T$192,16,FALSE)*2625.5</f>
        <v>-256.56955058539739</v>
      </c>
    </row>
    <row r="42" spans="1:8" x14ac:dyDescent="0.25">
      <c r="A42" s="1" t="s">
        <v>209</v>
      </c>
      <c r="B42">
        <f>VLOOKUP($A42,'CCSD(T)-CBS'!$A$2:$I$192,2,FALSE)</f>
        <v>-29.459489186824385</v>
      </c>
      <c r="C42">
        <f>VLOOKUP($A42,'MP2-CCD'!$A$2:$T$192,11,FALSE)*2625.5</f>
        <v>-871.86394169064658</v>
      </c>
      <c r="D42">
        <f>VLOOKUP($A42,'MP2-CCD'!$A$2:$T$192,12,FALSE)*2625.5</f>
        <v>-2530.0410674708751</v>
      </c>
      <c r="E42">
        <f>VLOOKUP($A42,'MP2-CCD'!$A$2:$T$192,13,FALSE)*2625.5</f>
        <v>-762.6136834900143</v>
      </c>
      <c r="F42">
        <f>VLOOKUP($A42,'MP2-CCD'!$A$2:$T$192,14,FALSE)*2625.5</f>
        <v>-2258.7749161904017</v>
      </c>
      <c r="G42">
        <f>VLOOKUP($A42,'MP2-CCD'!$A$2:$T$192,15,FALSE)*2625.5</f>
        <v>-96.230083242034539</v>
      </c>
      <c r="H42">
        <f>VLOOKUP($A42,'MP2-CCD'!$A$2:$T$192,16,FALSE)*2625.5</f>
        <v>-256.56955058539165</v>
      </c>
    </row>
    <row r="43" spans="1:8" x14ac:dyDescent="0.25">
      <c r="A43" s="1" t="s">
        <v>210</v>
      </c>
      <c r="B43">
        <f>VLOOKUP($A43,'CCSD(T)-CBS'!$A$2:$I$192,2,FALSE)</f>
        <v>-30.323224539192893</v>
      </c>
      <c r="C43">
        <f>VLOOKUP($A43,'MP2-CCD'!$A$2:$T$192,11,FALSE)*2625.5</f>
        <v>-871.08338738886437</v>
      </c>
      <c r="D43">
        <f>VLOOKUP($A43,'MP2-CCD'!$A$2:$T$192,12,FALSE)*2625.5</f>
        <v>-2529.1666985401143</v>
      </c>
      <c r="E43">
        <f>VLOOKUP($A43,'MP2-CCD'!$A$2:$T$192,13,FALSE)*2625.5</f>
        <v>-761.98727167801951</v>
      </c>
      <c r="F43">
        <f>VLOOKUP($A43,'MP2-CCD'!$A$2:$T$192,14,FALSE)*2625.5</f>
        <v>-2257.9134297780824</v>
      </c>
      <c r="G43">
        <f>VLOOKUP($A43,'MP2-CCD'!$A$2:$T$192,15,FALSE)*2625.5</f>
        <v>-96.230083242037153</v>
      </c>
      <c r="H43">
        <f>VLOOKUP($A43,'MP2-CCD'!$A$2:$T$192,16,FALSE)*2625.5</f>
        <v>-256.56955058540319</v>
      </c>
    </row>
    <row r="44" spans="1:8" x14ac:dyDescent="0.25">
      <c r="A44" s="1" t="s">
        <v>211</v>
      </c>
      <c r="B44">
        <f>VLOOKUP($A44,'CCSD(T)-CBS'!$A$2:$I$192,2,FALSE)</f>
        <v>-39.098968809268058</v>
      </c>
      <c r="C44">
        <f>VLOOKUP($A44,'MP2-CCD'!$A$2:$T$192,11,FALSE)*2625.5</f>
        <v>-871.83895891195573</v>
      </c>
      <c r="D44">
        <f>VLOOKUP($A44,'MP2-CCD'!$A$2:$T$192,12,FALSE)*2625.5</f>
        <v>-2532.445901558362</v>
      </c>
      <c r="E44">
        <f>VLOOKUP($A44,'MP2-CCD'!$A$2:$T$192,13,FALSE)*2625.5</f>
        <v>-761.75461391105239</v>
      </c>
      <c r="F44">
        <f>VLOOKUP($A44,'MP2-CCD'!$A$2:$T$192,14,FALSE)*2625.5</f>
        <v>-2256.1366270355065</v>
      </c>
      <c r="G44">
        <f>VLOOKUP($A44,'MP2-CCD'!$A$2:$T$192,15,FALSE)*2625.5</f>
        <v>-96.230083242038475</v>
      </c>
      <c r="H44">
        <f>VLOOKUP($A44,'MP2-CCD'!$A$2:$T$192,16,FALSE)*2625.5</f>
        <v>-256.56955058540188</v>
      </c>
    </row>
    <row r="45" spans="1:8" x14ac:dyDescent="0.25">
      <c r="A45" s="1" t="s">
        <v>212</v>
      </c>
      <c r="B45">
        <f>VLOOKUP($A45,'CCSD(T)-CBS'!$A$2:$I$192,2,FALSE)</f>
        <v>-56.577737721429003</v>
      </c>
      <c r="C45">
        <f>VLOOKUP($A45,'MP2-CCD'!$A$2:$T$192,11,FALSE)*2625.5</f>
        <v>-1318.9639983566533</v>
      </c>
      <c r="D45">
        <f>VLOOKUP($A45,'MP2-CCD'!$A$2:$T$192,12,FALSE)*2625.5</f>
        <v>-3652.1785219475769</v>
      </c>
      <c r="E45">
        <f>VLOOKUP($A45,'MP2-CCD'!$A$2:$T$192,13,FALSE)*2625.5</f>
        <v>-759.61181416075146</v>
      </c>
      <c r="F45">
        <f>VLOOKUP($A45,'MP2-CCD'!$A$2:$T$192,14,FALSE)*2625.5</f>
        <v>-2246.5769239712445</v>
      </c>
      <c r="G45">
        <f>VLOOKUP($A45,'MP2-CCD'!$A$2:$T$192,15,FALSE)*2625.5</f>
        <v>-533.59892836652227</v>
      </c>
      <c r="H45">
        <f>VLOOKUP($A45,'MP2-CCD'!$A$2:$T$192,16,FALSE)*2625.5</f>
        <v>-1374.3256126783053</v>
      </c>
    </row>
    <row r="46" spans="1:8" x14ac:dyDescent="0.25">
      <c r="A46" s="1" t="s">
        <v>213</v>
      </c>
      <c r="B46">
        <f>VLOOKUP($A46,'CCSD(T)-CBS'!$A$2:$I$192,2,FALSE)</f>
        <v>-53.636323308944611</v>
      </c>
      <c r="C46">
        <f>VLOOKUP($A46,'MP2-CCD'!$A$2:$T$192,11,FALSE)*2625.5</f>
        <v>-1317.8812444780178</v>
      </c>
      <c r="D46">
        <f>VLOOKUP($A46,'MP2-CCD'!$A$2:$T$192,12,FALSE)*2625.5</f>
        <v>-3649.9642375755816</v>
      </c>
      <c r="E46">
        <f>VLOOKUP($A46,'MP2-CCD'!$A$2:$T$192,13,FALSE)*2625.5</f>
        <v>-759.76377868765564</v>
      </c>
      <c r="F46">
        <f>VLOOKUP($A46,'MP2-CCD'!$A$2:$T$192,14,FALSE)*2625.5</f>
        <v>-2246.586194724166</v>
      </c>
      <c r="G46">
        <f>VLOOKUP($A46,'MP2-CCD'!$A$2:$T$192,15,FALSE)*2625.5</f>
        <v>-533.64910656896188</v>
      </c>
      <c r="H46">
        <f>VLOOKUP($A46,'MP2-CCD'!$A$2:$T$192,16,FALSE)*2625.5</f>
        <v>-1374.1241050644608</v>
      </c>
    </row>
    <row r="47" spans="1:8" x14ac:dyDescent="0.25">
      <c r="A47" s="1" t="s">
        <v>214</v>
      </c>
      <c r="B47">
        <f>VLOOKUP($A47,'CCSD(T)-CBS'!$A$2:$I$192,2,FALSE)</f>
        <v>-56.734561215341273</v>
      </c>
      <c r="C47">
        <f>VLOOKUP($A47,'MP2-CCD'!$A$2:$T$192,11,FALSE)*2625.5</f>
        <v>-1319.9398486570051</v>
      </c>
      <c r="D47">
        <f>VLOOKUP($A47,'MP2-CCD'!$A$2:$T$192,12,FALSE)*2625.5</f>
        <v>-3652.3536324965066</v>
      </c>
      <c r="E47">
        <f>VLOOKUP($A47,'MP2-CCD'!$A$2:$T$192,13,FALSE)*2625.5</f>
        <v>-760.00754354898959</v>
      </c>
      <c r="F47">
        <f>VLOOKUP($A47,'MP2-CCD'!$A$2:$T$192,14,FALSE)*2625.5</f>
        <v>-2246.8440743806095</v>
      </c>
      <c r="G47">
        <f>VLOOKUP($A47,'MP2-CCD'!$A$2:$T$192,15,FALSE)*2625.5</f>
        <v>-533.79362127016645</v>
      </c>
      <c r="H47">
        <f>VLOOKUP($A47,'MP2-CCD'!$A$2:$T$192,16,FALSE)*2625.5</f>
        <v>-1374.1195947224376</v>
      </c>
    </row>
    <row r="48" spans="1:8" x14ac:dyDescent="0.25">
      <c r="A48" s="1" t="s">
        <v>215</v>
      </c>
      <c r="B48">
        <f>VLOOKUP($A48,'CCSD(T)-CBS'!$A$2:$I$192,2,FALSE)</f>
        <v>-54.057330166166139</v>
      </c>
      <c r="C48">
        <f>VLOOKUP($A48,'MP2-CCD'!$A$2:$T$192,11,FALSE)*2625.5</f>
        <v>-1318.0414247992614</v>
      </c>
      <c r="D48">
        <f>VLOOKUP($A48,'MP2-CCD'!$A$2:$T$192,12,FALSE)*2625.5</f>
        <v>-3650.1758304220693</v>
      </c>
      <c r="E48">
        <f>VLOOKUP($A48,'MP2-CCD'!$A$2:$T$192,13,FALSE)*2625.5</f>
        <v>-759.68382031586407</v>
      </c>
      <c r="F48">
        <f>VLOOKUP($A48,'MP2-CCD'!$A$2:$T$192,14,FALSE)*2625.5</f>
        <v>-2246.5905551296551</v>
      </c>
      <c r="G48">
        <f>VLOOKUP($A48,'MP2-CCD'!$A$2:$T$192,15,FALSE)*2625.5</f>
        <v>-533.65394333855488</v>
      </c>
      <c r="H48">
        <f>VLOOKUP($A48,'MP2-CCD'!$A$2:$T$192,16,FALSE)*2625.5</f>
        <v>-1374.0632468474869</v>
      </c>
    </row>
    <row r="49" spans="1:8" x14ac:dyDescent="0.25">
      <c r="A49" s="1" t="s">
        <v>216</v>
      </c>
      <c r="B49">
        <f>VLOOKUP($A49,'CCSD(T)-CBS'!$A$2:$I$192,2,FALSE)</f>
        <v>-55.500800196006821</v>
      </c>
      <c r="C49">
        <f>VLOOKUP($A49,'MP2-CCD'!$A$2:$T$192,11,FALSE)*2625.5</f>
        <v>-1318.5019074496131</v>
      </c>
      <c r="D49">
        <f>VLOOKUP($A49,'MP2-CCD'!$A$2:$T$192,12,FALSE)*2625.5</f>
        <v>-3650.9629596639115</v>
      </c>
      <c r="E49">
        <f>VLOOKUP($A49,'MP2-CCD'!$A$2:$T$192,13,FALSE)*2625.5</f>
        <v>-759.68567175320197</v>
      </c>
      <c r="F49">
        <f>VLOOKUP($A49,'MP2-CCD'!$A$2:$T$192,14,FALSE)*2625.5</f>
        <v>-2246.6958890783098</v>
      </c>
      <c r="G49">
        <f>VLOOKUP($A49,'MP2-CCD'!$A$2:$T$192,15,FALSE)*2625.5</f>
        <v>-533.75656491706798</v>
      </c>
      <c r="H49">
        <f>VLOOKUP($A49,'MP2-CCD'!$A$2:$T$192,16,FALSE)*2625.5</f>
        <v>-1373.9275907003168</v>
      </c>
    </row>
    <row r="50" spans="1:8" x14ac:dyDescent="0.25">
      <c r="A50" s="1" t="s">
        <v>217</v>
      </c>
      <c r="B50">
        <f>VLOOKUP($A50,'CCSD(T)-CBS'!$A$2:$I$192,2,FALSE)</f>
        <v>-55.599655222494675</v>
      </c>
      <c r="C50">
        <f>VLOOKUP($A50,'MP2-CCD'!$A$2:$T$192,11,FALSE)*2625.5</f>
        <v>-1318.0758037712694</v>
      </c>
      <c r="D50">
        <f>VLOOKUP($A50,'MP2-CCD'!$A$2:$T$192,12,FALSE)*2625.5</f>
        <v>-3650.9632727007011</v>
      </c>
      <c r="E50">
        <f>VLOOKUP($A50,'MP2-CCD'!$A$2:$T$192,13,FALSE)*2625.5</f>
        <v>-759.5695532180888</v>
      </c>
      <c r="F50">
        <f>VLOOKUP($A50,'MP2-CCD'!$A$2:$T$192,14,FALSE)*2625.5</f>
        <v>-2246.1864533542393</v>
      </c>
      <c r="G50">
        <f>VLOOKUP($A50,'MP2-CCD'!$A$2:$T$192,15,FALSE)*2625.5</f>
        <v>-533.75920151483331</v>
      </c>
      <c r="H50">
        <f>VLOOKUP($A50,'MP2-CCD'!$A$2:$T$192,16,FALSE)*2625.5</f>
        <v>-1374.066102352876</v>
      </c>
    </row>
    <row r="51" spans="1:8" x14ac:dyDescent="0.25">
      <c r="A51" s="1" t="s">
        <v>218</v>
      </c>
      <c r="B51">
        <f>VLOOKUP($A51,'CCSD(T)-CBS'!$A$2:$I$192,2,FALSE)</f>
        <v>-47.251897821111015</v>
      </c>
      <c r="C51">
        <f>VLOOKUP($A51,'MP2-CCD'!$A$2:$T$192,11,FALSE)*2625.5</f>
        <v>-1383.5751006953951</v>
      </c>
      <c r="D51">
        <f>VLOOKUP($A51,'MP2-CCD'!$A$2:$T$192,12,FALSE)*2625.5</f>
        <v>-3885.7549979872492</v>
      </c>
      <c r="E51">
        <f>VLOOKUP($A51,'MP2-CCD'!$A$2:$T$192,13,FALSE)*2625.5</f>
        <v>-760.28884583160266</v>
      </c>
      <c r="F51">
        <f>VLOOKUP($A51,'MP2-CCD'!$A$2:$T$192,14,FALSE)*2625.5</f>
        <v>-2247.0688250919866</v>
      </c>
      <c r="G51">
        <f>VLOOKUP($A51,'MP2-CCD'!$A$2:$T$192,15,FALSE)*2625.5</f>
        <v>-601.16224301981129</v>
      </c>
      <c r="H51">
        <f>VLOOKUP($A51,'MP2-CCD'!$A$2:$T$192,16,FALSE)*2625.5</f>
        <v>-1611.1217875261852</v>
      </c>
    </row>
    <row r="52" spans="1:8" x14ac:dyDescent="0.25">
      <c r="A52" s="1" t="s">
        <v>219</v>
      </c>
      <c r="B52">
        <f>VLOOKUP($A52,'CCSD(T)-CBS'!$A$2:$I$192,2,FALSE)</f>
        <v>-42.956040463326644</v>
      </c>
      <c r="C52">
        <f>VLOOKUP($A52,'MP2-CCD'!$A$2:$T$192,11,FALSE)*2625.5</f>
        <v>-1380.7735259272167</v>
      </c>
      <c r="D52">
        <f>VLOOKUP($A52,'MP2-CCD'!$A$2:$T$192,12,FALSE)*2625.5</f>
        <v>-3882.591606899653</v>
      </c>
      <c r="E52">
        <f>VLOOKUP($A52,'MP2-CCD'!$A$2:$T$192,13,FALSE)*2625.5</f>
        <v>-759.56317547313006</v>
      </c>
      <c r="F52">
        <f>VLOOKUP($A52,'MP2-CCD'!$A$2:$T$192,14,FALSE)*2625.5</f>
        <v>-2245.9598856267039</v>
      </c>
      <c r="G52">
        <f>VLOOKUP($A52,'MP2-CCD'!$A$2:$T$192,15,FALSE)*2625.5</f>
        <v>-601.23340421453327</v>
      </c>
      <c r="H52">
        <f>VLOOKUP($A52,'MP2-CCD'!$A$2:$T$192,16,FALSE)*2625.5</f>
        <v>-1611.3364184168736</v>
      </c>
    </row>
    <row r="53" spans="1:8" x14ac:dyDescent="0.25">
      <c r="A53" s="1" t="s">
        <v>220</v>
      </c>
      <c r="B53">
        <f>VLOOKUP($A53,'CCSD(T)-CBS'!$A$2:$I$192,2,FALSE)</f>
        <v>508.42839588281822</v>
      </c>
      <c r="C53">
        <f>VLOOKUP($A53,'MP2-CCD'!$A$2:$T$192,11,FALSE)*2625.5</f>
        <v>-2696.0541224874833</v>
      </c>
      <c r="D53">
        <f>VLOOKUP($A53,'MP2-CCD'!$A$2:$T$192,12,FALSE)*2625.5</f>
        <v>-7121.7953042927666</v>
      </c>
      <c r="E53">
        <f>VLOOKUP($A53,'MP2-CCD'!$A$2:$T$192,13,FALSE)*2625.5</f>
        <v>-759.73644623130053</v>
      </c>
      <c r="F53">
        <f>VLOOKUP($A53,'MP2-CCD'!$A$2:$T$192,14,FALSE)*2625.5</f>
        <v>-2246.1692607585946</v>
      </c>
      <c r="G53">
        <f>VLOOKUP($A53,'MP2-CCD'!$A$2:$T$192,15,FALSE)*2625.5</f>
        <v>-1903.7394452362209</v>
      </c>
      <c r="H53">
        <f>VLOOKUP($A53,'MP2-CCD'!$A$2:$T$192,16,FALSE)*2625.5</f>
        <v>-4832.7040985720751</v>
      </c>
    </row>
    <row r="54" spans="1:8" x14ac:dyDescent="0.25">
      <c r="A54" s="1" t="s">
        <v>221</v>
      </c>
      <c r="B54">
        <f>VLOOKUP($A54,'CCSD(T)-CBS'!$A$2:$I$192,2,FALSE)</f>
        <v>536.42524416980086</v>
      </c>
      <c r="C54">
        <f>VLOOKUP($A54,'MP2-CCD'!$A$2:$T$192,11,FALSE)*2625.5</f>
        <v>-2687.781905047982</v>
      </c>
      <c r="D54">
        <f>VLOOKUP($A54,'MP2-CCD'!$A$2:$T$192,12,FALSE)*2625.5</f>
        <v>-7109.7343781614227</v>
      </c>
      <c r="E54">
        <f>VLOOKUP($A54,'MP2-CCD'!$A$2:$T$192,13,FALSE)*2625.5</f>
        <v>-760.06026024105699</v>
      </c>
      <c r="F54">
        <f>VLOOKUP($A54,'MP2-CCD'!$A$2:$T$192,14,FALSE)*2625.5</f>
        <v>-2248.1770088177991</v>
      </c>
      <c r="G54">
        <f>VLOOKUP($A54,'MP2-CCD'!$A$2:$T$192,15,FALSE)*2625.5</f>
        <v>-1903.3880709123503</v>
      </c>
      <c r="H54">
        <f>VLOOKUP($A54,'MP2-CCD'!$A$2:$T$192,16,FALSE)*2625.5</f>
        <v>-4831.9381459015913</v>
      </c>
    </row>
    <row r="55" spans="1:8" x14ac:dyDescent="0.25">
      <c r="A55" s="1" t="s">
        <v>222</v>
      </c>
      <c r="B55">
        <f>VLOOKUP($A55,'CCSD(T)-CBS'!$A$2:$I$192,2,FALSE)</f>
        <v>539.12441275683341</v>
      </c>
      <c r="C55">
        <f>VLOOKUP($A55,'MP2-CCD'!$A$2:$T$192,11,FALSE)*2625.5</f>
        <v>-2684.0756405645429</v>
      </c>
      <c r="D55">
        <f>VLOOKUP($A55,'MP2-CCD'!$A$2:$T$192,12,FALSE)*2625.5</f>
        <v>-7102.9339643118856</v>
      </c>
      <c r="E55">
        <f>VLOOKUP($A55,'MP2-CCD'!$A$2:$T$192,13,FALSE)*2625.5</f>
        <v>-759.60821176900151</v>
      </c>
      <c r="F55">
        <f>VLOOKUP($A55,'MP2-CCD'!$A$2:$T$192,14,FALSE)*2625.5</f>
        <v>-2246.8686360015013</v>
      </c>
      <c r="G55">
        <f>VLOOKUP($A55,'MP2-CCD'!$A$2:$T$192,15,FALSE)*2625.5</f>
        <v>-1903.6195840440835</v>
      </c>
      <c r="H55">
        <f>VLOOKUP($A55,'MP2-CCD'!$A$2:$T$192,16,FALSE)*2625.5</f>
        <v>-4831.6742682872964</v>
      </c>
    </row>
    <row r="56" spans="1:8" x14ac:dyDescent="0.25">
      <c r="A56" s="1" t="s">
        <v>223</v>
      </c>
      <c r="B56">
        <f>VLOOKUP($A56,'CCSD(T)-CBS'!$A$2:$I$192,2,FALSE)</f>
        <v>517.53512811651126</v>
      </c>
      <c r="C56">
        <f>VLOOKUP($A56,'MP2-CCD'!$A$2:$T$192,11,FALSE)*2625.5</f>
        <v>-2692.2375632504632</v>
      </c>
      <c r="D56">
        <f>VLOOKUP($A56,'MP2-CCD'!$A$2:$T$192,12,FALSE)*2625.5</f>
        <v>-7116.6063361807783</v>
      </c>
      <c r="E56">
        <f>VLOOKUP($A56,'MP2-CCD'!$A$2:$T$192,13,FALSE)*2625.5</f>
        <v>-759.6218685441188</v>
      </c>
      <c r="F56">
        <f>VLOOKUP($A56,'MP2-CCD'!$A$2:$T$192,14,FALSE)*2625.5</f>
        <v>-2246.1098199502576</v>
      </c>
      <c r="G56">
        <f>VLOOKUP($A56,'MP2-CCD'!$A$2:$T$192,15,FALSE)*2625.5</f>
        <v>-1904.0402215944812</v>
      </c>
      <c r="H56">
        <f>VLOOKUP($A56,'MP2-CCD'!$A$2:$T$192,16,FALSE)*2625.5</f>
        <v>-4833.122506525393</v>
      </c>
    </row>
    <row r="57" spans="1:8" x14ac:dyDescent="0.25">
      <c r="A57" s="1" t="s">
        <v>224</v>
      </c>
      <c r="B57">
        <f>VLOOKUP($A57,'CCSD(T)-CBS'!$A$2:$I$192,2,FALSE)</f>
        <v>-39.876609220877981</v>
      </c>
      <c r="C57">
        <f>VLOOKUP($A57,'MP2-CCD'!$A$2:$T$192,11,FALSE)*2625.5</f>
        <v>-1693.9763027176948</v>
      </c>
      <c r="D57">
        <f>VLOOKUP($A57,'MP2-CCD'!$A$2:$T$192,12,FALSE)*2625.5</f>
        <v>-4653.098954332735</v>
      </c>
      <c r="E57">
        <f>VLOOKUP($A57,'MP2-CCD'!$A$2:$T$192,13,FALSE)*2625.5</f>
        <v>-759.56389241985903</v>
      </c>
      <c r="F57">
        <f>VLOOKUP($A57,'MP2-CCD'!$A$2:$T$192,14,FALSE)*2625.5</f>
        <v>-2245.9486564741101</v>
      </c>
      <c r="G57">
        <f>VLOOKUP($A57,'MP2-CCD'!$A$2:$T$192,15,FALSE)*2625.5</f>
        <v>-917.76616694594759</v>
      </c>
      <c r="H57">
        <f>VLOOKUP($A57,'MP2-CCD'!$A$2:$T$192,16,FALSE)*2625.5</f>
        <v>-2382.3212768125832</v>
      </c>
    </row>
    <row r="58" spans="1:8" x14ac:dyDescent="0.25">
      <c r="A58" s="1" t="s">
        <v>225</v>
      </c>
      <c r="B58">
        <f>VLOOKUP($A58,'CCSD(T)-CBS'!$A$2:$I$192,2,FALSE)</f>
        <v>-36.288394476771828</v>
      </c>
      <c r="C58">
        <f>VLOOKUP($A58,'MP2-CCD'!$A$2:$T$192,11,FALSE)*2625.5</f>
        <v>-1691.7709231387348</v>
      </c>
      <c r="D58">
        <f>VLOOKUP($A58,'MP2-CCD'!$A$2:$T$192,12,FALSE)*2625.5</f>
        <v>-4650.3545465728175</v>
      </c>
      <c r="E58">
        <f>VLOOKUP($A58,'MP2-CCD'!$A$2:$T$192,13,FALSE)*2625.5</f>
        <v>-759.23138835395014</v>
      </c>
      <c r="F58">
        <f>VLOOKUP($A58,'MP2-CCD'!$A$2:$T$192,14,FALSE)*2625.5</f>
        <v>-2245.2974971647477</v>
      </c>
      <c r="G58">
        <f>VLOOKUP($A58,'MP2-CCD'!$A$2:$T$192,15,FALSE)*2625.5</f>
        <v>-917.77688814868259</v>
      </c>
      <c r="H58">
        <f>VLOOKUP($A58,'MP2-CCD'!$A$2:$T$192,16,FALSE)*2625.5</f>
        <v>-2382.3642440820399</v>
      </c>
    </row>
    <row r="59" spans="1:8" x14ac:dyDescent="0.25">
      <c r="A59" s="1" t="s">
        <v>226</v>
      </c>
      <c r="B59">
        <f>VLOOKUP($A59,'CCSD(T)-CBS'!$A$2:$I$192,2,FALSE)</f>
        <v>-46.731271912367447</v>
      </c>
      <c r="C59">
        <f>VLOOKUP($A59,'MP2-CCD'!$A$2:$T$192,11,FALSE)*2625.5</f>
        <v>-1948.5891118845766</v>
      </c>
      <c r="D59">
        <f>VLOOKUP($A59,'MP2-CCD'!$A$2:$T$192,12,FALSE)*2625.5</f>
        <v>-5368.4263807643611</v>
      </c>
      <c r="E59">
        <f>VLOOKUP($A59,'MP2-CCD'!$A$2:$T$192,13,FALSE)*2625.5</f>
        <v>-760.17170102895352</v>
      </c>
      <c r="F59">
        <f>VLOOKUP($A59,'MP2-CCD'!$A$2:$T$192,14,FALSE)*2625.5</f>
        <v>-2246.9009379994941</v>
      </c>
      <c r="G59">
        <f>VLOOKUP($A59,'MP2-CCD'!$A$2:$T$192,15,FALSE)*2625.5</f>
        <v>-1166.9629826545754</v>
      </c>
      <c r="H59">
        <f>VLOOKUP($A59,'MP2-CCD'!$A$2:$T$192,16,FALSE)*2625.5</f>
        <v>-3095.3705013888812</v>
      </c>
    </row>
    <row r="60" spans="1:8" x14ac:dyDescent="0.25">
      <c r="A60" s="1" t="s">
        <v>227</v>
      </c>
      <c r="B60">
        <f>VLOOKUP($A60,'CCSD(T)-CBS'!$A$2:$I$192,2,FALSE)</f>
        <v>-41.657742024064646</v>
      </c>
      <c r="C60">
        <f>VLOOKUP($A60,'MP2-CCD'!$A$2:$T$192,11,FALSE)*2625.5</f>
        <v>-1945.5715143895191</v>
      </c>
      <c r="D60">
        <f>VLOOKUP($A60,'MP2-CCD'!$A$2:$T$192,12,FALSE)*2625.5</f>
        <v>-5364.7374774430191</v>
      </c>
      <c r="E60">
        <f>VLOOKUP($A60,'MP2-CCD'!$A$2:$T$192,13,FALSE)*2625.5</f>
        <v>-759.5652795951072</v>
      </c>
      <c r="F60">
        <f>VLOOKUP($A60,'MP2-CCD'!$A$2:$T$192,14,FALSE)*2625.5</f>
        <v>-2246.0488956754148</v>
      </c>
      <c r="G60">
        <f>VLOOKUP($A60,'MP2-CCD'!$A$2:$T$192,15,FALSE)*2625.5</f>
        <v>-1167.0004247807353</v>
      </c>
      <c r="H60">
        <f>VLOOKUP($A60,'MP2-CCD'!$A$2:$T$192,16,FALSE)*2625.5</f>
        <v>-3095.5096937240705</v>
      </c>
    </row>
    <row r="61" spans="1:8" x14ac:dyDescent="0.25">
      <c r="A61" s="1" t="s">
        <v>228</v>
      </c>
      <c r="B61">
        <f>VLOOKUP($A61,'CCSD(T)-CBS'!$A$2:$I$192,2,FALSE)</f>
        <v>-33.068094527375251</v>
      </c>
      <c r="C61">
        <f>VLOOKUP($A61,'MP2-CCD'!$A$2:$T$192,11,FALSE)*2625.5</f>
        <v>-1348.9294179749259</v>
      </c>
      <c r="D61">
        <f>VLOOKUP($A61,'MP2-CCD'!$A$2:$T$192,12,FALSE)*2625.5</f>
        <v>-3953.7979328422953</v>
      </c>
      <c r="E61">
        <f>VLOOKUP($A61,'MP2-CCD'!$A$2:$T$192,13,FALSE)*2625.5</f>
        <v>-722.51675734839853</v>
      </c>
      <c r="F61">
        <f>VLOOKUP($A61,'MP2-CCD'!$A$2:$T$192,14,FALSE)*2625.5</f>
        <v>-2345.4219107441741</v>
      </c>
      <c r="G61">
        <f>VLOOKUP($A61,'MP2-CCD'!$A$2:$T$192,15,FALSE)*2625.5</f>
        <v>-610.91743131056683</v>
      </c>
      <c r="H61">
        <f>VLOOKUP($A61,'MP2-CCD'!$A$2:$T$192,16,FALSE)*2625.5</f>
        <v>-1586.6590105902801</v>
      </c>
    </row>
    <row r="62" spans="1:8" x14ac:dyDescent="0.25">
      <c r="A62" s="1" t="s">
        <v>229</v>
      </c>
      <c r="B62">
        <f>VLOOKUP($A62,'CCSD(T)-CBS'!$A$2:$I$192,2,FALSE)</f>
        <v>-31.10071111235402</v>
      </c>
      <c r="C62">
        <f>VLOOKUP($A62,'MP2-CCD'!$A$2:$T$192,11,FALSE)*2625.5</f>
        <v>-1348.6726063917204</v>
      </c>
      <c r="D62">
        <f>VLOOKUP($A62,'MP2-CCD'!$A$2:$T$192,12,FALSE)*2625.5</f>
        <v>-3953.2388405441784</v>
      </c>
      <c r="E62">
        <f>VLOOKUP($A62,'MP2-CCD'!$A$2:$T$192,13,FALSE)*2625.5</f>
        <v>-722.98084851131262</v>
      </c>
      <c r="F62">
        <f>VLOOKUP($A62,'MP2-CCD'!$A$2:$T$192,14,FALSE)*2625.5</f>
        <v>-2345.9244997118658</v>
      </c>
      <c r="G62">
        <f>VLOOKUP($A62,'MP2-CCD'!$A$2:$T$192,15,FALSE)*2625.5</f>
        <v>-610.93405540258266</v>
      </c>
      <c r="H62">
        <f>VLOOKUP($A62,'MP2-CCD'!$A$2:$T$192,16,FALSE)*2625.5</f>
        <v>-1586.7426379446856</v>
      </c>
    </row>
    <row r="63" spans="1:8" x14ac:dyDescent="0.25">
      <c r="A63" s="1" t="s">
        <v>230</v>
      </c>
      <c r="B63">
        <f>VLOOKUP($A63,'CCSD(T)-CBS'!$A$2:$I$192,2,FALSE)</f>
        <v>-30.812439254847504</v>
      </c>
      <c r="C63">
        <f>VLOOKUP($A63,'MP2-CCD'!$A$2:$T$192,11,FALSE)*2625.5</f>
        <v>-1347.9257047178146</v>
      </c>
      <c r="D63">
        <f>VLOOKUP($A63,'MP2-CCD'!$A$2:$T$192,12,FALSE)*2625.5</f>
        <v>-3952.36388730095</v>
      </c>
      <c r="E63">
        <f>VLOOKUP($A63,'MP2-CCD'!$A$2:$T$192,13,FALSE)*2625.5</f>
        <v>-722.63604420536649</v>
      </c>
      <c r="F63">
        <f>VLOOKUP($A63,'MP2-CCD'!$A$2:$T$192,14,FALSE)*2625.5</f>
        <v>-2345.7104201341062</v>
      </c>
      <c r="G63">
        <f>VLOOKUP($A63,'MP2-CCD'!$A$2:$T$192,15,FALSE)*2625.5</f>
        <v>-610.92432243708924</v>
      </c>
      <c r="H63">
        <f>VLOOKUP($A63,'MP2-CCD'!$A$2:$T$192,16,FALSE)*2625.5</f>
        <v>-1586.6901431834551</v>
      </c>
    </row>
    <row r="64" spans="1:8" x14ac:dyDescent="0.25">
      <c r="A64" s="1" t="s">
        <v>31</v>
      </c>
      <c r="B64">
        <f>VLOOKUP($A64,'CCSD(T)-CBS'!$A$2:$I$192,2,FALSE)</f>
        <v>-43.886534791928966</v>
      </c>
      <c r="C64">
        <f>VLOOKUP($A64,'MP2-CCD'!$A$2:$T$192,11,FALSE)*2625.5</f>
        <v>-842.32268885809913</v>
      </c>
      <c r="D64">
        <f>VLOOKUP($A64,'MP2-CCD'!$A$2:$T$192,12,FALSE)*2625.5</f>
        <v>-2605.7943655577828</v>
      </c>
      <c r="E64">
        <f>VLOOKUP($A64,'MP2-CCD'!$A$2:$T$192,13,FALSE)*2625.5</f>
        <v>-723.14870420612579</v>
      </c>
      <c r="F64">
        <f>VLOOKUP($A64,'MP2-CCD'!$A$2:$T$192,14,FALSE)*2625.5</f>
        <v>-2346.6215134216286</v>
      </c>
      <c r="G64">
        <f>VLOOKUP($A64,'MP2-CCD'!$A$2:$T$192,15,FALSE)*2625.5</f>
        <v>-101.09465197015963</v>
      </c>
      <c r="H64">
        <f>VLOOKUP($A64,'MP2-CCD'!$A$2:$T$192,16,FALSE)*2625.5</f>
        <v>-237.0079051595792</v>
      </c>
    </row>
    <row r="65" spans="1:8" x14ac:dyDescent="0.25">
      <c r="A65" s="1" t="s">
        <v>32</v>
      </c>
      <c r="B65">
        <f>VLOOKUP($A65,'CCSD(T)-CBS'!$A$2:$I$192,2,FALSE)</f>
        <v>-42.611515238179095</v>
      </c>
      <c r="C65">
        <f>VLOOKUP($A65,'MP2-CCD'!$A$2:$T$192,11,FALSE)*2625.5</f>
        <v>-841.80916007275789</v>
      </c>
      <c r="D65">
        <f>VLOOKUP($A65,'MP2-CCD'!$A$2:$T$192,12,FALSE)*2625.5</f>
        <v>-2605.7478201012414</v>
      </c>
      <c r="E65">
        <f>VLOOKUP($A65,'MP2-CCD'!$A$2:$T$192,13,FALSE)*2625.5</f>
        <v>-723.03421828707155</v>
      </c>
      <c r="F65">
        <f>VLOOKUP($A65,'MP2-CCD'!$A$2:$T$192,14,FALSE)*2625.5</f>
        <v>-2347.2229700755574</v>
      </c>
      <c r="G65">
        <f>VLOOKUP($A65,'MP2-CCD'!$A$2:$T$192,15,FALSE)*2625.5</f>
        <v>-101.09465197015963</v>
      </c>
      <c r="H65">
        <f>VLOOKUP($A65,'MP2-CCD'!$A$2:$T$192,16,FALSE)*2625.5</f>
        <v>-237.00790515957945</v>
      </c>
    </row>
    <row r="66" spans="1:8" x14ac:dyDescent="0.25">
      <c r="A66" s="1" t="s">
        <v>33</v>
      </c>
      <c r="B66">
        <f>VLOOKUP($A66,'CCSD(T)-CBS'!$A$2:$I$192,2,FALSE)</f>
        <v>-42.210337014402398</v>
      </c>
      <c r="C66">
        <f>VLOOKUP($A66,'MP2-CCD'!$A$2:$T$192,11,FALSE)*2625.5</f>
        <v>-841.3630748525095</v>
      </c>
      <c r="D66">
        <f>VLOOKUP($A66,'MP2-CCD'!$A$2:$T$192,12,FALSE)*2625.5</f>
        <v>-2604.9481920056542</v>
      </c>
      <c r="E66">
        <f>VLOOKUP($A66,'MP2-CCD'!$A$2:$T$192,13,FALSE)*2625.5</f>
        <v>-723.07328908742284</v>
      </c>
      <c r="F66">
        <f>VLOOKUP($A66,'MP2-CCD'!$A$2:$T$192,14,FALSE)*2625.5</f>
        <v>-2346.8069593509485</v>
      </c>
      <c r="G66">
        <f>VLOOKUP($A66,'MP2-CCD'!$A$2:$T$192,15,FALSE)*2625.5</f>
        <v>-101.09465197015963</v>
      </c>
      <c r="H66">
        <f>VLOOKUP($A66,'MP2-CCD'!$A$2:$T$192,16,FALSE)*2625.5</f>
        <v>-237.0079051595792</v>
      </c>
    </row>
    <row r="67" spans="1:8" x14ac:dyDescent="0.25">
      <c r="A67" s="1" t="s">
        <v>231</v>
      </c>
      <c r="B67">
        <f>VLOOKUP($A67,'CCSD(T)-CBS'!$A$2:$I$192,2,FALSE)</f>
        <v>-37.92816143807147</v>
      </c>
      <c r="C67">
        <f>VLOOKUP($A67,'MP2-CCD'!$A$2:$T$192,11,FALSE)*2625.5</f>
        <v>-835.60684676269989</v>
      </c>
      <c r="D67">
        <f>VLOOKUP($A67,'MP2-CCD'!$A$2:$T$192,12,FALSE)*2625.5</f>
        <v>-2624.5583249619599</v>
      </c>
      <c r="E67">
        <f>VLOOKUP($A67,'MP2-CCD'!$A$2:$T$192,13,FALSE)*2625.5</f>
        <v>-723.20103081966613</v>
      </c>
      <c r="F67">
        <f>VLOOKUP($A67,'MP2-CCD'!$A$2:$T$192,14,FALSE)*2625.5</f>
        <v>-2346.7064496203952</v>
      </c>
      <c r="G67">
        <f>VLOOKUP($A67,'MP2-CCD'!$A$2:$T$192,15,FALSE)*2625.5</f>
        <v>-96.230083242038475</v>
      </c>
      <c r="H67">
        <f>VLOOKUP($A67,'MP2-CCD'!$A$2:$T$192,16,FALSE)*2625.5</f>
        <v>-256.56955058540188</v>
      </c>
    </row>
    <row r="68" spans="1:8" x14ac:dyDescent="0.25">
      <c r="A68" s="1" t="s">
        <v>232</v>
      </c>
      <c r="B68">
        <f>VLOOKUP($A68,'CCSD(T)-CBS'!$A$2:$I$192,2,FALSE)</f>
        <v>-37.111938176099216</v>
      </c>
      <c r="C68">
        <f>VLOOKUP($A68,'MP2-CCD'!$A$2:$T$192,11,FALSE)*2625.5</f>
        <v>-835.07332446977955</v>
      </c>
      <c r="D68">
        <f>VLOOKUP($A68,'MP2-CCD'!$A$2:$T$192,12,FALSE)*2625.5</f>
        <v>-2624.3542378508378</v>
      </c>
      <c r="E68">
        <f>VLOOKUP($A68,'MP2-CCD'!$A$2:$T$192,13,FALSE)*2625.5</f>
        <v>-722.93224701672386</v>
      </c>
      <c r="F68">
        <f>VLOOKUP($A68,'MP2-CCD'!$A$2:$T$192,14,FALSE)*2625.5</f>
        <v>-2347.0190465867395</v>
      </c>
      <c r="G68">
        <f>VLOOKUP($A68,'MP2-CCD'!$A$2:$T$192,15,FALSE)*2625.5</f>
        <v>-96.230083242036102</v>
      </c>
      <c r="H68">
        <f>VLOOKUP($A68,'MP2-CCD'!$A$2:$T$192,16,FALSE)*2625.5</f>
        <v>-256.56955058539717</v>
      </c>
    </row>
    <row r="69" spans="1:8" x14ac:dyDescent="0.25">
      <c r="A69" s="1" t="s">
        <v>233</v>
      </c>
      <c r="B69">
        <f>VLOOKUP($A69,'CCSD(T)-CBS'!$A$2:$I$192,2,FALSE)</f>
        <v>-36.955894608363792</v>
      </c>
      <c r="C69">
        <f>VLOOKUP($A69,'MP2-CCD'!$A$2:$T$192,11,FALSE)*2625.5</f>
        <v>-835.01847267679375</v>
      </c>
      <c r="D69">
        <f>VLOOKUP($A69,'MP2-CCD'!$A$2:$T$192,12,FALSE)*2625.5</f>
        <v>-2624.064979867263</v>
      </c>
      <c r="E69">
        <f>VLOOKUP($A69,'MP2-CCD'!$A$2:$T$192,13,FALSE)*2625.5</f>
        <v>-723.18049251103628</v>
      </c>
      <c r="F69">
        <f>VLOOKUP($A69,'MP2-CCD'!$A$2:$T$192,14,FALSE)*2625.5</f>
        <v>-2346.9369179681698</v>
      </c>
      <c r="G69">
        <f>VLOOKUP($A69,'MP2-CCD'!$A$2:$T$192,15,FALSE)*2625.5</f>
        <v>-96.230083242034539</v>
      </c>
      <c r="H69">
        <f>VLOOKUP($A69,'MP2-CCD'!$A$2:$T$192,16,FALSE)*2625.5</f>
        <v>-256.56955058539035</v>
      </c>
    </row>
    <row r="70" spans="1:8" x14ac:dyDescent="0.25">
      <c r="A70" s="1" t="s">
        <v>234</v>
      </c>
      <c r="B70">
        <f>VLOOKUP($A70,'CCSD(T)-CBS'!$A$2:$I$192,2,FALSE)</f>
        <v>-39.531819201176404</v>
      </c>
      <c r="C70">
        <f>VLOOKUP($A70,'MP2-CCD'!$A$2:$T$192,11,FALSE)*2625.5</f>
        <v>-1269.1455845339747</v>
      </c>
      <c r="D70">
        <f>VLOOKUP($A70,'MP2-CCD'!$A$2:$T$192,12,FALSE)*2625.5</f>
        <v>-3724.1234320926114</v>
      </c>
      <c r="E70">
        <f>VLOOKUP($A70,'MP2-CCD'!$A$2:$T$192,13,FALSE)*2625.5</f>
        <v>-722.99342222480288</v>
      </c>
      <c r="F70">
        <f>VLOOKUP($A70,'MP2-CCD'!$A$2:$T$192,14,FALSE)*2625.5</f>
        <v>-2346.2057633957243</v>
      </c>
      <c r="G70">
        <f>VLOOKUP($A70,'MP2-CCD'!$A$2:$T$192,15,FALSE)*2625.5</f>
        <v>-527.03663747610665</v>
      </c>
      <c r="H70">
        <f>VLOOKUP($A70,'MP2-CCD'!$A$2:$T$192,16,FALSE)*2625.5</f>
        <v>-1357.2797605381736</v>
      </c>
    </row>
    <row r="71" spans="1:8" x14ac:dyDescent="0.25">
      <c r="A71" s="1" t="s">
        <v>235</v>
      </c>
      <c r="B71">
        <f>VLOOKUP($A71,'CCSD(T)-CBS'!$A$2:$I$192,2,FALSE)</f>
        <v>-42.581052663693299</v>
      </c>
      <c r="C71">
        <f>VLOOKUP($A71,'MP2-CCD'!$A$2:$T$192,11,FALSE)*2625.5</f>
        <v>-1270.1610977113351</v>
      </c>
      <c r="D71">
        <f>VLOOKUP($A71,'MP2-CCD'!$A$2:$T$192,12,FALSE)*2625.5</f>
        <v>-3726.1962859255605</v>
      </c>
      <c r="E71">
        <f>VLOOKUP($A71,'MP2-CCD'!$A$2:$T$192,13,FALSE)*2625.5</f>
        <v>-722.65482926939478</v>
      </c>
      <c r="F71">
        <f>VLOOKUP($A71,'MP2-CCD'!$A$2:$T$192,14,FALSE)*2625.5</f>
        <v>-2345.8840361775942</v>
      </c>
      <c r="G71">
        <f>VLOOKUP($A71,'MP2-CCD'!$A$2:$T$192,15,FALSE)*2625.5</f>
        <v>-527.06909157825146</v>
      </c>
      <c r="H71">
        <f>VLOOKUP($A71,'MP2-CCD'!$A$2:$T$192,16,FALSE)*2625.5</f>
        <v>-1357.6772238453905</v>
      </c>
    </row>
    <row r="72" spans="1:8" x14ac:dyDescent="0.25">
      <c r="A72" s="1" t="s">
        <v>236</v>
      </c>
      <c r="B72">
        <f>VLOOKUP($A72,'CCSD(T)-CBS'!$A$2:$I$192,2,FALSE)</f>
        <v>-39.557201404091302</v>
      </c>
      <c r="C72">
        <f>VLOOKUP($A72,'MP2-CCD'!$A$2:$T$192,11,FALSE)*2625.5</f>
        <v>-1269.1591557347292</v>
      </c>
      <c r="D72">
        <f>VLOOKUP($A72,'MP2-CCD'!$A$2:$T$192,12,FALSE)*2625.5</f>
        <v>-3724.1445266058313</v>
      </c>
      <c r="E72">
        <f>VLOOKUP($A72,'MP2-CCD'!$A$2:$T$192,13,FALSE)*2625.5</f>
        <v>-722.99631634839307</v>
      </c>
      <c r="F72">
        <f>VLOOKUP($A72,'MP2-CCD'!$A$2:$T$192,14,FALSE)*2625.5</f>
        <v>-2346.2067784041105</v>
      </c>
      <c r="G72">
        <f>VLOOKUP($A72,'MP2-CCD'!$A$2:$T$192,15,FALSE)*2625.5</f>
        <v>-527.0389150077641</v>
      </c>
      <c r="H72">
        <f>VLOOKUP($A72,'MP2-CCD'!$A$2:$T$192,16,FALSE)*2625.5</f>
        <v>-1357.2872550333664</v>
      </c>
    </row>
    <row r="73" spans="1:8" x14ac:dyDescent="0.25">
      <c r="A73" s="1" t="s">
        <v>237</v>
      </c>
      <c r="B73">
        <f>VLOOKUP($A73,'CCSD(T)-CBS'!$A$2:$I$192,2,FALSE)</f>
        <v>-42.546286348199374</v>
      </c>
      <c r="C73">
        <f>VLOOKUP($A73,'MP2-CCD'!$A$2:$T$192,11,FALSE)*2625.5</f>
        <v>-1270.1454598389953</v>
      </c>
      <c r="D73">
        <f>VLOOKUP($A73,'MP2-CCD'!$A$2:$T$192,12,FALSE)*2625.5</f>
        <v>-3726.1761433907313</v>
      </c>
      <c r="E73">
        <f>VLOOKUP($A73,'MP2-CCD'!$A$2:$T$192,13,FALSE)*2625.5</f>
        <v>-722.65581300994802</v>
      </c>
      <c r="F73">
        <f>VLOOKUP($A73,'MP2-CCD'!$A$2:$T$192,14,FALSE)*2625.5</f>
        <v>-2345.8817943937606</v>
      </c>
      <c r="G73">
        <f>VLOOKUP($A73,'MP2-CCD'!$A$2:$T$192,15,FALSE)*2625.5</f>
        <v>-527.06696292190361</v>
      </c>
      <c r="H73">
        <f>VLOOKUP($A73,'MP2-CCD'!$A$2:$T$192,16,FALSE)*2625.5</f>
        <v>-1357.6757878824319</v>
      </c>
    </row>
    <row r="74" spans="1:8" x14ac:dyDescent="0.25">
      <c r="A74" s="1" t="s">
        <v>238</v>
      </c>
      <c r="B74">
        <f>VLOOKUP($A74,'CCSD(T)-CBS'!$A$2:$I$192,2,FALSE)</f>
        <v>-43.294363475903083</v>
      </c>
      <c r="C74">
        <f>VLOOKUP($A74,'MP2-CCD'!$A$2:$T$192,11,FALSE)*2625.5</f>
        <v>-1270.3018878624734</v>
      </c>
      <c r="D74">
        <f>VLOOKUP($A74,'MP2-CCD'!$A$2:$T$192,12,FALSE)*2625.5</f>
        <v>-3727.0180216611789</v>
      </c>
      <c r="E74">
        <f>VLOOKUP($A74,'MP2-CCD'!$A$2:$T$192,13,FALSE)*2625.5</f>
        <v>-722.73523699870145</v>
      </c>
      <c r="F74">
        <f>VLOOKUP($A74,'MP2-CCD'!$A$2:$T$192,14,FALSE)*2625.5</f>
        <v>-2345.8400504203469</v>
      </c>
      <c r="G74">
        <f>VLOOKUP($A74,'MP2-CCD'!$A$2:$T$192,15,FALSE)*2625.5</f>
        <v>-526.99685911234815</v>
      </c>
      <c r="H74">
        <f>VLOOKUP($A74,'MP2-CCD'!$A$2:$T$192,16,FALSE)*2625.5</f>
        <v>-1357.629222474661</v>
      </c>
    </row>
    <row r="75" spans="1:8" x14ac:dyDescent="0.25">
      <c r="A75" s="1" t="s">
        <v>239</v>
      </c>
      <c r="B75">
        <f>VLOOKUP($A75,'CCSD(T)-CBS'!$A$2:$I$192,2,FALSE)</f>
        <v>-43.286504376862922</v>
      </c>
      <c r="C75">
        <f>VLOOKUP($A75,'MP2-CCD'!$A$2:$T$192,11,FALSE)*2625.5</f>
        <v>-1270.2996931964872</v>
      </c>
      <c r="D75">
        <f>VLOOKUP($A75,'MP2-CCD'!$A$2:$T$192,12,FALSE)*2625.5</f>
        <v>-3727.0053078836618</v>
      </c>
      <c r="E75">
        <f>VLOOKUP($A75,'MP2-CCD'!$A$2:$T$192,13,FALSE)*2625.5</f>
        <v>-722.73590010440705</v>
      </c>
      <c r="F75">
        <f>VLOOKUP($A75,'MP2-CCD'!$A$2:$T$192,14,FALSE)*2625.5</f>
        <v>-2345.8331399164294</v>
      </c>
      <c r="G75">
        <f>VLOOKUP($A75,'MP2-CCD'!$A$2:$T$192,15,FALSE)*2625.5</f>
        <v>-526.99762754143808</v>
      </c>
      <c r="H75">
        <f>VLOOKUP($A75,'MP2-CCD'!$A$2:$T$192,16,FALSE)*2625.5</f>
        <v>-1357.6292784140105</v>
      </c>
    </row>
    <row r="76" spans="1:8" x14ac:dyDescent="0.25">
      <c r="A76" s="1" t="s">
        <v>240</v>
      </c>
      <c r="B76">
        <f>VLOOKUP($A76,'CCSD(T)-CBS'!$A$2:$I$192,2,FALSE)</f>
        <v>-39.214999909860126</v>
      </c>
      <c r="C76">
        <f>VLOOKUP($A76,'MP2-CCD'!$A$2:$T$192,11,FALSE)*2625.5</f>
        <v>-1344.8116917806678</v>
      </c>
      <c r="D76">
        <f>VLOOKUP($A76,'MP2-CCD'!$A$2:$T$192,12,FALSE)*2625.5</f>
        <v>-3983.6667417077856</v>
      </c>
      <c r="E76">
        <f>VLOOKUP($A76,'MP2-CCD'!$A$2:$T$192,13,FALSE)*2625.5</f>
        <v>-722.5283328321359</v>
      </c>
      <c r="F76">
        <f>VLOOKUP($A76,'MP2-CCD'!$A$2:$T$192,14,FALSE)*2625.5</f>
        <v>-2345.8431834377252</v>
      </c>
      <c r="G76">
        <f>VLOOKUP($A76,'MP2-CCD'!$A$2:$T$192,15,FALSE)*2625.5</f>
        <v>-601.36221770550276</v>
      </c>
      <c r="H76">
        <f>VLOOKUP($A76,'MP2-CCD'!$A$2:$T$192,16,FALSE)*2625.5</f>
        <v>-1612.9699290371329</v>
      </c>
    </row>
    <row r="77" spans="1:8" x14ac:dyDescent="0.25">
      <c r="A77" s="1" t="s">
        <v>241</v>
      </c>
      <c r="B77">
        <f>VLOOKUP($A77,'CCSD(T)-CBS'!$A$2:$I$192,2,FALSE)</f>
        <v>-36.330599618107499</v>
      </c>
      <c r="C77">
        <f>VLOOKUP($A77,'MP2-CCD'!$A$2:$T$192,11,FALSE)*2625.5</f>
        <v>-1343.8819678041982</v>
      </c>
      <c r="D77">
        <f>VLOOKUP($A77,'MP2-CCD'!$A$2:$T$192,12,FALSE)*2625.5</f>
        <v>-3982.5306615693885</v>
      </c>
      <c r="E77">
        <f>VLOOKUP($A77,'MP2-CCD'!$A$2:$T$192,13,FALSE)*2625.5</f>
        <v>-723.16255700715647</v>
      </c>
      <c r="F77">
        <f>VLOOKUP($A77,'MP2-CCD'!$A$2:$T$192,14,FALSE)*2625.5</f>
        <v>-2346.4030216110991</v>
      </c>
      <c r="G77">
        <f>VLOOKUP($A77,'MP2-CCD'!$A$2:$T$192,15,FALSE)*2625.5</f>
        <v>-601.4062323804169</v>
      </c>
      <c r="H77">
        <f>VLOOKUP($A77,'MP2-CCD'!$A$2:$T$192,16,FALSE)*2625.5</f>
        <v>-1613.105465292904</v>
      </c>
    </row>
    <row r="78" spans="1:8" x14ac:dyDescent="0.25">
      <c r="A78" s="1" t="s">
        <v>242</v>
      </c>
      <c r="B78">
        <f>VLOOKUP($A78,'CCSD(T)-CBS'!$A$2:$I$192,2,FALSE)</f>
        <v>-35.135415697911412</v>
      </c>
      <c r="C78">
        <f>VLOOKUP($A78,'MP2-CCD'!$A$2:$T$192,11,FALSE)*2625.5</f>
        <v>-1343.0777112780113</v>
      </c>
      <c r="D78">
        <f>VLOOKUP($A78,'MP2-CCD'!$A$2:$T$192,12,FALSE)*2625.5</f>
        <v>-3981.5149681753091</v>
      </c>
      <c r="E78">
        <f>VLOOKUP($A78,'MP2-CCD'!$A$2:$T$192,13,FALSE)*2625.5</f>
        <v>-722.75308638508125</v>
      </c>
      <c r="F78">
        <f>VLOOKUP($A78,'MP2-CCD'!$A$2:$T$192,14,FALSE)*2625.5</f>
        <v>-2346.3937561206512</v>
      </c>
      <c r="G78">
        <f>VLOOKUP($A78,'MP2-CCD'!$A$2:$T$192,15,FALSE)*2625.5</f>
        <v>-601.36065021610011</v>
      </c>
      <c r="H78">
        <f>VLOOKUP($A78,'MP2-CCD'!$A$2:$T$192,16,FALSE)*2625.5</f>
        <v>-1612.9591630518848</v>
      </c>
    </row>
    <row r="79" spans="1:8" x14ac:dyDescent="0.25">
      <c r="A79" s="1" t="s">
        <v>243</v>
      </c>
      <c r="B79">
        <f>VLOOKUP($A79,'CCSD(T)-CBS'!$A$2:$I$192,2,FALSE)</f>
        <v>615.42753469794297</v>
      </c>
      <c r="C79">
        <f>VLOOKUP($A79,'MP2-CCD'!$A$2:$T$192,11,FALSE)*2625.5</f>
        <v>-2649.1614407255643</v>
      </c>
      <c r="D79">
        <f>VLOOKUP($A79,'MP2-CCD'!$A$2:$T$192,12,FALSE)*2625.5</f>
        <v>-7209.2159785915464</v>
      </c>
      <c r="E79">
        <f>VLOOKUP($A79,'MP2-CCD'!$A$2:$T$192,13,FALSE)*2625.5</f>
        <v>-722.82625347992166</v>
      </c>
      <c r="F79">
        <f>VLOOKUP($A79,'MP2-CCD'!$A$2:$T$192,14,FALSE)*2625.5</f>
        <v>-2345.312593911864</v>
      </c>
      <c r="G79">
        <f>VLOOKUP($A79,'MP2-CCD'!$A$2:$T$192,15,FALSE)*2625.5</f>
        <v>-1902.9496786773682</v>
      </c>
      <c r="H79">
        <f>VLOOKUP($A79,'MP2-CCD'!$A$2:$T$192,16,FALSE)*2625.5</f>
        <v>-4833.2319909606958</v>
      </c>
    </row>
    <row r="80" spans="1:8" x14ac:dyDescent="0.25">
      <c r="A80" s="1" t="s">
        <v>85</v>
      </c>
      <c r="B80">
        <f>VLOOKUP($A80,'CCSD(T)-CBS'!$A$2:$I$192,2,FALSE)</f>
        <v>624.4058427948512</v>
      </c>
      <c r="C80">
        <f>VLOOKUP($A80,'MP2-CCD'!$A$2:$T$192,11,FALSE)*2625.5</f>
        <v>-2644.6279314868334</v>
      </c>
      <c r="D80">
        <f>VLOOKUP($A80,'MP2-CCD'!$A$2:$T$192,12,FALSE)*2625.5</f>
        <v>-7201.5880215066973</v>
      </c>
      <c r="E80">
        <f>VLOOKUP($A80,'MP2-CCD'!$A$2:$T$192,13,FALSE)*2625.5</f>
        <v>-722.52652866512449</v>
      </c>
      <c r="F80">
        <f>VLOOKUP($A80,'MP2-CCD'!$A$2:$T$192,14,FALSE)*2625.5</f>
        <v>-2345.199682708715</v>
      </c>
      <c r="G80">
        <f>VLOOKUP($A80,'MP2-CCD'!$A$2:$T$192,15,FALSE)*2625.5</f>
        <v>-1902.791412501871</v>
      </c>
      <c r="H80">
        <f>VLOOKUP($A80,'MP2-CCD'!$A$2:$T$192,16,FALSE)*2625.5</f>
        <v>-4832.164630029547</v>
      </c>
    </row>
    <row r="81" spans="1:8" x14ac:dyDescent="0.25">
      <c r="A81" s="1" t="s">
        <v>86</v>
      </c>
      <c r="B81">
        <f>VLOOKUP($A81,'CCSD(T)-CBS'!$A$2:$I$192,2,FALSE)</f>
        <v>616.60196722636647</v>
      </c>
      <c r="C81">
        <f>VLOOKUP($A81,'MP2-CCD'!$A$2:$T$192,11,FALSE)*2625.5</f>
        <v>-2648.9963712227454</v>
      </c>
      <c r="D81">
        <f>VLOOKUP($A81,'MP2-CCD'!$A$2:$T$192,12,FALSE)*2625.5</f>
        <v>-7209.1376785325465</v>
      </c>
      <c r="E81">
        <f>VLOOKUP($A81,'MP2-CCD'!$A$2:$T$192,13,FALSE)*2625.5</f>
        <v>-722.64587068089099</v>
      </c>
      <c r="F81">
        <f>VLOOKUP($A81,'MP2-CCD'!$A$2:$T$192,14,FALSE)*2625.5</f>
        <v>-2345.4459111113292</v>
      </c>
      <c r="G81">
        <f>VLOOKUP($A81,'MP2-CCD'!$A$2:$T$192,15,FALSE)*2625.5</f>
        <v>-1902.8876682312143</v>
      </c>
      <c r="H81">
        <f>VLOOKUP($A81,'MP2-CCD'!$A$2:$T$192,16,FALSE)*2625.5</f>
        <v>-4833.0693050946902</v>
      </c>
    </row>
    <row r="82" spans="1:8" x14ac:dyDescent="0.25">
      <c r="A82" s="1" t="s">
        <v>87</v>
      </c>
      <c r="B82">
        <f>VLOOKUP($A82,'CCSD(T)-CBS'!$A$2:$I$192,2,FALSE)</f>
        <v>617.61227236659033</v>
      </c>
      <c r="C82">
        <f>VLOOKUP($A82,'MP2-CCD'!$A$2:$T$192,11,FALSE)*2625.5</f>
        <v>-2648.2588126940086</v>
      </c>
      <c r="D82">
        <f>VLOOKUP($A82,'MP2-CCD'!$A$2:$T$192,12,FALSE)*2625.5</f>
        <v>-7208.2201619136804</v>
      </c>
      <c r="E82">
        <f>VLOOKUP($A82,'MP2-CCD'!$A$2:$T$192,13,FALSE)*2625.5</f>
        <v>-722.66188381279767</v>
      </c>
      <c r="F82">
        <f>VLOOKUP($A82,'MP2-CCD'!$A$2:$T$192,14,FALSE)*2625.5</f>
        <v>-2345.4612594134483</v>
      </c>
      <c r="G82">
        <f>VLOOKUP($A82,'MP2-CCD'!$A$2:$T$192,15,FALSE)*2625.5</f>
        <v>-1902.8995666889175</v>
      </c>
      <c r="H82">
        <f>VLOOKUP($A82,'MP2-CCD'!$A$2:$T$192,16,FALSE)*2625.5</f>
        <v>-4833.1606520131127</v>
      </c>
    </row>
    <row r="83" spans="1:8" x14ac:dyDescent="0.25">
      <c r="A83" s="1" t="s">
        <v>88</v>
      </c>
      <c r="B83">
        <f>VLOOKUP($A83,'CCSD(T)-CBS'!$A$2:$I$192,2,FALSE)</f>
        <v>622.76057010955992</v>
      </c>
      <c r="C83">
        <f>VLOOKUP($A83,'MP2-CCD'!$A$2:$T$192,11,FALSE)*2625.5</f>
        <v>-2644.9344588103472</v>
      </c>
      <c r="D83">
        <f>VLOOKUP($A83,'MP2-CCD'!$A$2:$T$192,12,FALSE)*2625.5</f>
        <v>-7202.125497355637</v>
      </c>
      <c r="E83">
        <f>VLOOKUP($A83,'MP2-CCD'!$A$2:$T$192,13,FALSE)*2625.5</f>
        <v>-722.36350218578934</v>
      </c>
      <c r="F83">
        <f>VLOOKUP($A83,'MP2-CCD'!$A$2:$T$192,14,FALSE)*2625.5</f>
        <v>-2345.1920251399574</v>
      </c>
      <c r="G83">
        <f>VLOOKUP($A83,'MP2-CCD'!$A$2:$T$192,15,FALSE)*2625.5</f>
        <v>-1902.7373503027372</v>
      </c>
      <c r="H83">
        <f>VLOOKUP($A83,'MP2-CCD'!$A$2:$T$192,16,FALSE)*2625.5</f>
        <v>-4832.0083177874603</v>
      </c>
    </row>
    <row r="84" spans="1:8" x14ac:dyDescent="0.25">
      <c r="A84" s="1" t="s">
        <v>89</v>
      </c>
      <c r="B84">
        <f>VLOOKUP($A84,'CCSD(T)-CBS'!$A$2:$I$192,2,FALSE)</f>
        <v>624.71996256965394</v>
      </c>
      <c r="C84">
        <f>VLOOKUP($A84,'MP2-CCD'!$A$2:$T$192,11,FALSE)*2625.5</f>
        <v>-2644.493689434908</v>
      </c>
      <c r="D84">
        <f>VLOOKUP($A84,'MP2-CCD'!$A$2:$T$192,12,FALSE)*2625.5</f>
        <v>-7201.4066475461696</v>
      </c>
      <c r="E84">
        <f>VLOOKUP($A84,'MP2-CCD'!$A$2:$T$192,13,FALSE)*2625.5</f>
        <v>-722.716675068207</v>
      </c>
      <c r="F84">
        <f>VLOOKUP($A84,'MP2-CCD'!$A$2:$T$192,14,FALSE)*2625.5</f>
        <v>-2345.440866881941</v>
      </c>
      <c r="G84">
        <f>VLOOKUP($A84,'MP2-CCD'!$A$2:$T$192,15,FALSE)*2625.5</f>
        <v>-1902.8199689717717</v>
      </c>
      <c r="H84">
        <f>VLOOKUP($A84,'MP2-CCD'!$A$2:$T$192,16,FALSE)*2625.5</f>
        <v>-4832.0922841760921</v>
      </c>
    </row>
    <row r="85" spans="1:8" x14ac:dyDescent="0.25">
      <c r="A85" s="1" t="s">
        <v>90</v>
      </c>
      <c r="B85">
        <f>VLOOKUP($A85,'CCSD(T)-CBS'!$A$2:$I$192,2,FALSE)</f>
        <v>456.64451084495249</v>
      </c>
      <c r="C85">
        <f>VLOOKUP($A85,'MP2-CCD'!$A$2:$T$192,11,FALSE)*2625.5</f>
        <v>-1656.4746303343811</v>
      </c>
      <c r="D85">
        <f>VLOOKUP($A85,'MP2-CCD'!$A$2:$T$192,12,FALSE)*2625.5</f>
        <v>-4750.4548761748083</v>
      </c>
      <c r="E85">
        <f>VLOOKUP($A85,'MP2-CCD'!$A$2:$T$192,13,FALSE)*2625.5</f>
        <v>-722.7116463234114</v>
      </c>
      <c r="F85">
        <f>VLOOKUP($A85,'MP2-CCD'!$A$2:$T$192,14,FALSE)*2625.5</f>
        <v>-2345.5373581426261</v>
      </c>
      <c r="G85">
        <f>VLOOKUP($A85,'MP2-CCD'!$A$2:$T$192,15,FALSE)*2625.5</f>
        <v>-917.87092772702442</v>
      </c>
      <c r="H85">
        <f>VLOOKUP($A85,'MP2-CCD'!$A$2:$T$192,16,FALSE)*2625.5</f>
        <v>-2382.7060259611203</v>
      </c>
    </row>
    <row r="86" spans="1:8" x14ac:dyDescent="0.25">
      <c r="A86" s="1" t="s">
        <v>91</v>
      </c>
      <c r="B86">
        <f>VLOOKUP($A86,'CCSD(T)-CBS'!$A$2:$I$192,2,FALSE)</f>
        <v>-30.822484724108108</v>
      </c>
      <c r="C86">
        <f>VLOOKUP($A86,'MP2-CCD'!$A$2:$T$192,11,FALSE)*2625.5</f>
        <v>-1655.8021838576235</v>
      </c>
      <c r="D86">
        <f>VLOOKUP($A86,'MP2-CCD'!$A$2:$T$192,12,FALSE)*2625.5</f>
        <v>-4749.6221062863096</v>
      </c>
      <c r="E86">
        <f>VLOOKUP($A86,'MP2-CCD'!$A$2:$T$192,13,FALSE)*2625.5</f>
        <v>-722.76277038386797</v>
      </c>
      <c r="F86">
        <f>VLOOKUP($A86,'MP2-CCD'!$A$2:$T$192,14,FALSE)*2625.5</f>
        <v>-2345.6085635129293</v>
      </c>
      <c r="G86">
        <f>VLOOKUP($A86,'MP2-CCD'!$A$2:$T$192,15,FALSE)*2625.5</f>
        <v>-917.89678191600206</v>
      </c>
      <c r="H86">
        <f>VLOOKUP($A86,'MP2-CCD'!$A$2:$T$192,16,FALSE)*2625.5</f>
        <v>-2382.8017880362031</v>
      </c>
    </row>
    <row r="87" spans="1:8" x14ac:dyDescent="0.25">
      <c r="A87" s="1" t="s">
        <v>92</v>
      </c>
      <c r="B87">
        <f>VLOOKUP($A87,'CCSD(T)-CBS'!$A$2:$I$192,2,FALSE)</f>
        <v>-30.442729500735368</v>
      </c>
      <c r="C87">
        <f>VLOOKUP($A87,'MP2-CCD'!$A$2:$T$192,11,FALSE)*2625.5</f>
        <v>-1655.3407984320243</v>
      </c>
      <c r="D87">
        <f>VLOOKUP($A87,'MP2-CCD'!$A$2:$T$192,12,FALSE)*2625.5</f>
        <v>-4749.2373483631045</v>
      </c>
      <c r="E87">
        <f>VLOOKUP($A87,'MP2-CCD'!$A$2:$T$192,13,FALSE)*2625.5</f>
        <v>-722.61625634107804</v>
      </c>
      <c r="F87">
        <f>VLOOKUP($A87,'MP2-CCD'!$A$2:$T$192,14,FALSE)*2625.5</f>
        <v>-2345.5066679683209</v>
      </c>
      <c r="G87">
        <f>VLOOKUP($A87,'MP2-CCD'!$A$2:$T$192,15,FALSE)*2625.5</f>
        <v>-917.89635160199748</v>
      </c>
      <c r="H87">
        <f>VLOOKUP($A87,'MP2-CCD'!$A$2:$T$192,16,FALSE)*2625.5</f>
        <v>-2382.7932755898146</v>
      </c>
    </row>
    <row r="88" spans="1:8" x14ac:dyDescent="0.25">
      <c r="A88" s="1" t="s">
        <v>93</v>
      </c>
      <c r="B88">
        <f>VLOOKUP($A88,'CCSD(T)-CBS'!$A$2:$I$192,2,FALSE)</f>
        <v>643.42942704500638</v>
      </c>
      <c r="C88">
        <f>VLOOKUP($A88,'MP2-CCD'!$A$2:$T$192,11,FALSE)*2625.5</f>
        <v>-1908.7498747259378</v>
      </c>
      <c r="D88">
        <f>VLOOKUP($A88,'MP2-CCD'!$A$2:$T$192,12,FALSE)*2625.5</f>
        <v>-5464.9145028139747</v>
      </c>
      <c r="E88">
        <f>VLOOKUP($A88,'MP2-CCD'!$A$2:$T$192,13,FALSE)*2625.5</f>
        <v>-722.51539429645447</v>
      </c>
      <c r="F88">
        <f>VLOOKUP($A88,'MP2-CCD'!$A$2:$T$192,14,FALSE)*2625.5</f>
        <v>-2345.8110868125759</v>
      </c>
      <c r="G88">
        <f>VLOOKUP($A88,'MP2-CCD'!$A$2:$T$192,15,FALSE)*2625.5</f>
        <v>-1166.5723157608852</v>
      </c>
      <c r="H88">
        <f>VLOOKUP($A88,'MP2-CCD'!$A$2:$T$192,16,FALSE)*2625.5</f>
        <v>-3096.7301976504532</v>
      </c>
    </row>
    <row r="89" spans="1:8" x14ac:dyDescent="0.25">
      <c r="A89" s="1" t="s">
        <v>94</v>
      </c>
      <c r="B89">
        <f>VLOOKUP($A89,'CCSD(T)-CBS'!$A$2:$I$192,2,FALSE)</f>
        <v>646.06968973823496</v>
      </c>
      <c r="C89">
        <f>VLOOKUP($A89,'MP2-CCD'!$A$2:$T$192,11,FALSE)*2625.5</f>
        <v>-1907.7979326801144</v>
      </c>
      <c r="D89">
        <f>VLOOKUP($A89,'MP2-CCD'!$A$2:$T$192,12,FALSE)*2625.5</f>
        <v>-5463.8228898870148</v>
      </c>
      <c r="E89">
        <f>VLOOKUP($A89,'MP2-CCD'!$A$2:$T$192,13,FALSE)*2625.5</f>
        <v>-723.13230640826805</v>
      </c>
      <c r="F89">
        <f>VLOOKUP($A89,'MP2-CCD'!$A$2:$T$192,14,FALSE)*2625.5</f>
        <v>-2346.3359180702473</v>
      </c>
      <c r="G89">
        <f>VLOOKUP($A89,'MP2-CCD'!$A$2:$T$192,15,FALSE)*2625.5</f>
        <v>-1166.578515827636</v>
      </c>
      <c r="H89">
        <f>VLOOKUP($A89,'MP2-CCD'!$A$2:$T$192,16,FALSE)*2625.5</f>
        <v>-3096.8057911861824</v>
      </c>
    </row>
    <row r="90" spans="1:8" x14ac:dyDescent="0.25">
      <c r="A90" s="1" t="s">
        <v>95</v>
      </c>
      <c r="B90">
        <f>VLOOKUP($A90,'CCSD(T)-CBS'!$A$2:$I$192,2,FALSE)</f>
        <v>-37.324324659640752</v>
      </c>
      <c r="C90">
        <f>VLOOKUP($A90,'MP2-CCD'!$A$2:$T$192,11,FALSE)*2625.5</f>
        <v>-1474.3663309264136</v>
      </c>
      <c r="D90">
        <f>VLOOKUP($A90,'MP2-CCD'!$A$2:$T$192,12,FALSE)*2625.5</f>
        <v>-4144.2879086007961</v>
      </c>
      <c r="E90">
        <f>VLOOKUP($A90,'MP2-CCD'!$A$2:$T$192,13,FALSE)*2625.5</f>
        <v>-848.27604234304033</v>
      </c>
      <c r="F90">
        <f>VLOOKUP($A90,'MP2-CCD'!$A$2:$T$192,14,FALSE)*2625.5</f>
        <v>-2533.7893290220495</v>
      </c>
      <c r="G90">
        <f>VLOOKUP($A90,'MP2-CCD'!$A$2:$T$192,15,FALSE)*2625.5</f>
        <v>-611.22774861779533</v>
      </c>
      <c r="H90">
        <f>VLOOKUP($A90,'MP2-CCD'!$A$2:$T$192,16,FALSE)*2625.5</f>
        <v>-1588.0730516038989</v>
      </c>
    </row>
    <row r="91" spans="1:8" x14ac:dyDescent="0.25">
      <c r="A91" s="1" t="s">
        <v>96</v>
      </c>
      <c r="B91">
        <f>VLOOKUP($A91,'CCSD(T)-CBS'!$A$2:$I$192,2,FALSE)</f>
        <v>-36.17774670313338</v>
      </c>
      <c r="C91">
        <f>VLOOKUP($A91,'MP2-CCD'!$A$2:$T$192,11,FALSE)*2625.5</f>
        <v>-1473.9249195813632</v>
      </c>
      <c r="D91">
        <f>VLOOKUP($A91,'MP2-CCD'!$A$2:$T$192,12,FALSE)*2625.5</f>
        <v>-4143.7316622741318</v>
      </c>
      <c r="E91">
        <f>VLOOKUP($A91,'MP2-CCD'!$A$2:$T$192,13,FALSE)*2625.5</f>
        <v>-848.19892128418064</v>
      </c>
      <c r="F91">
        <f>VLOOKUP($A91,'MP2-CCD'!$A$2:$T$192,14,FALSE)*2625.5</f>
        <v>-2533.5234678826018</v>
      </c>
      <c r="G91">
        <f>VLOOKUP($A91,'MP2-CCD'!$A$2:$T$192,15,FALSE)*2625.5</f>
        <v>-611.22981170543903</v>
      </c>
      <c r="H91">
        <f>VLOOKUP($A91,'MP2-CCD'!$A$2:$T$192,16,FALSE)*2625.5</f>
        <v>-1588.0815676739714</v>
      </c>
    </row>
    <row r="92" spans="1:8" x14ac:dyDescent="0.25">
      <c r="A92" s="1" t="s">
        <v>34</v>
      </c>
      <c r="B92">
        <f>VLOOKUP($A92,'CCSD(T)-CBS'!$A$2:$I$192,2,FALSE)</f>
        <v>-47.2115468177916</v>
      </c>
      <c r="C92">
        <f>VLOOKUP($A92,'MP2-CCD'!$A$2:$T$192,11,FALSE)*2625.5</f>
        <v>-967.90287129950048</v>
      </c>
      <c r="D92">
        <f>VLOOKUP($A92,'MP2-CCD'!$A$2:$T$192,12,FALSE)*2625.5</f>
        <v>-2802.836901382067</v>
      </c>
      <c r="E92">
        <f>VLOOKUP($A92,'MP2-CCD'!$A$2:$T$192,13,FALSE)*2625.5</f>
        <v>-850.27392988426129</v>
      </c>
      <c r="F92">
        <f>VLOOKUP($A92,'MP2-CCD'!$A$2:$T$192,14,FALSE)*2625.5</f>
        <v>-2544.5095856440198</v>
      </c>
      <c r="G92">
        <f>VLOOKUP($A92,'MP2-CCD'!$A$2:$T$192,15,FALSE)*2625.5</f>
        <v>-101.09465197015963</v>
      </c>
      <c r="H92">
        <f>VLOOKUP($A92,'MP2-CCD'!$A$2:$T$192,16,FALSE)*2625.5</f>
        <v>-237.0079051595792</v>
      </c>
    </row>
    <row r="93" spans="1:8" x14ac:dyDescent="0.25">
      <c r="A93" s="1" t="s">
        <v>35</v>
      </c>
      <c r="B93">
        <f>VLOOKUP($A93,'CCSD(T)-CBS'!$A$2:$I$192,2,FALSE)</f>
        <v>-33.513079785375453</v>
      </c>
      <c r="C93">
        <f>VLOOKUP($A93,'MP2-CCD'!$A$2:$T$192,11,FALSE)*2625.5</f>
        <v>-965.52665650075528</v>
      </c>
      <c r="D93">
        <f>VLOOKUP($A93,'MP2-CCD'!$A$2:$T$192,12,FALSE)*2625.5</f>
        <v>-2798.0124945519146</v>
      </c>
      <c r="E93">
        <f>VLOOKUP($A93,'MP2-CCD'!$A$2:$T$192,13,FALSE)*2625.5</f>
        <v>-850.86181918764203</v>
      </c>
      <c r="F93">
        <f>VLOOKUP($A93,'MP2-CCD'!$A$2:$T$192,14,FALSE)*2625.5</f>
        <v>-2546.4894162314017</v>
      </c>
      <c r="G93">
        <f>VLOOKUP($A93,'MP2-CCD'!$A$2:$T$192,15,FALSE)*2625.5</f>
        <v>-101.09465197015963</v>
      </c>
      <c r="H93">
        <f>VLOOKUP($A93,'MP2-CCD'!$A$2:$T$192,16,FALSE)*2625.5</f>
        <v>-237.0079051595792</v>
      </c>
    </row>
    <row r="94" spans="1:8" x14ac:dyDescent="0.25">
      <c r="A94" s="1" t="s">
        <v>36</v>
      </c>
      <c r="B94">
        <f>VLOOKUP($A94,'CCSD(T)-CBS'!$A$2:$I$192,2,FALSE)</f>
        <v>-37.571790099194004</v>
      </c>
      <c r="C94">
        <f>VLOOKUP($A94,'MP2-CCD'!$A$2:$T$192,11,FALSE)*2625.5</f>
        <v>-966.39244255548545</v>
      </c>
      <c r="D94">
        <f>VLOOKUP($A94,'MP2-CCD'!$A$2:$T$192,12,FALSE)*2625.5</f>
        <v>-2799.0147813214494</v>
      </c>
      <c r="E94">
        <f>VLOOKUP($A94,'MP2-CCD'!$A$2:$T$192,13,FALSE)*2625.5</f>
        <v>-850.57776098476847</v>
      </c>
      <c r="F94">
        <f>VLOOKUP($A94,'MP2-CCD'!$A$2:$T$192,14,FALSE)*2625.5</f>
        <v>-2546.0477679538535</v>
      </c>
      <c r="G94">
        <f>VLOOKUP($A94,'MP2-CCD'!$A$2:$T$192,15,FALSE)*2625.5</f>
        <v>-101.09465197015963</v>
      </c>
      <c r="H94">
        <f>VLOOKUP($A94,'MP2-CCD'!$A$2:$T$192,16,FALSE)*2625.5</f>
        <v>-237.00790515957945</v>
      </c>
    </row>
    <row r="95" spans="1:8" x14ac:dyDescent="0.25">
      <c r="A95" s="1" t="s">
        <v>37</v>
      </c>
      <c r="B95">
        <f>VLOOKUP($A95,'CCSD(T)-CBS'!$A$2:$I$192,2,FALSE)</f>
        <v>-47.413304937962948</v>
      </c>
      <c r="C95">
        <f>VLOOKUP($A95,'MP2-CCD'!$A$2:$T$192,11,FALSE)*2625.5</f>
        <v>-968.50341767375176</v>
      </c>
      <c r="D95">
        <f>VLOOKUP($A95,'MP2-CCD'!$A$2:$T$192,12,FALSE)*2625.5</f>
        <v>-2803.941418460262</v>
      </c>
      <c r="E95">
        <f>VLOOKUP($A95,'MP2-CCD'!$A$2:$T$192,13,FALSE)*2625.5</f>
        <v>-850.33082571691466</v>
      </c>
      <c r="F95">
        <f>VLOOKUP($A95,'MP2-CCD'!$A$2:$T$192,14,FALSE)*2625.5</f>
        <v>-2544.6790005462849</v>
      </c>
      <c r="G95">
        <f>VLOOKUP($A95,'MP2-CCD'!$A$2:$T$192,15,FALSE)*2625.5</f>
        <v>-101.09465197015963</v>
      </c>
      <c r="H95">
        <f>VLOOKUP($A95,'MP2-CCD'!$A$2:$T$192,16,FALSE)*2625.5</f>
        <v>-237.00790515957945</v>
      </c>
    </row>
    <row r="96" spans="1:8" x14ac:dyDescent="0.25">
      <c r="A96" s="1" t="s">
        <v>97</v>
      </c>
      <c r="B96">
        <f>VLOOKUP($A96,'CCSD(T)-CBS'!$A$2:$I$192,2,FALSE)</f>
        <v>-40.479936334085551</v>
      </c>
      <c r="C96">
        <f>VLOOKUP($A96,'MP2-CCD'!$A$2:$T$192,11,FALSE)*2625.5</f>
        <v>-960.55561982135043</v>
      </c>
      <c r="D96">
        <f>VLOOKUP($A96,'MP2-CCD'!$A$2:$T$192,12,FALSE)*2625.5</f>
        <v>-2820.8568162419065</v>
      </c>
      <c r="E96">
        <f>VLOOKUP($A96,'MP2-CCD'!$A$2:$T$192,13,FALSE)*2625.5</f>
        <v>-850.15303137582555</v>
      </c>
      <c r="F96">
        <f>VLOOKUP($A96,'MP2-CCD'!$A$2:$T$192,14,FALSE)*2625.5</f>
        <v>-2544.2660116495836</v>
      </c>
      <c r="G96">
        <f>VLOOKUP($A96,'MP2-CCD'!$A$2:$T$192,15,FALSE)*2625.5</f>
        <v>-96.230083242037409</v>
      </c>
      <c r="H96">
        <f>VLOOKUP($A96,'MP2-CCD'!$A$2:$T$192,16,FALSE)*2625.5</f>
        <v>-256.56955058539376</v>
      </c>
    </row>
    <row r="97" spans="1:8" x14ac:dyDescent="0.25">
      <c r="A97" s="1" t="s">
        <v>98</v>
      </c>
      <c r="B97">
        <f>VLOOKUP($A97,'CCSD(T)-CBS'!$A$2:$I$192,2,FALSE)</f>
        <v>-29.582360801582695</v>
      </c>
      <c r="C97">
        <f>VLOOKUP($A97,'MP2-CCD'!$A$2:$T$192,11,FALSE)*2625.5</f>
        <v>-960.41988422884742</v>
      </c>
      <c r="D97">
        <f>VLOOKUP($A97,'MP2-CCD'!$A$2:$T$192,12,FALSE)*2625.5</f>
        <v>-2818.6484378991854</v>
      </c>
      <c r="E97">
        <f>VLOOKUP($A97,'MP2-CCD'!$A$2:$T$192,13,FALSE)*2625.5</f>
        <v>-851.10013068610067</v>
      </c>
      <c r="F97">
        <f>VLOOKUP($A97,'MP2-CCD'!$A$2:$T$192,14,FALSE)*2625.5</f>
        <v>-2547.1692578270481</v>
      </c>
      <c r="G97">
        <f>VLOOKUP($A97,'MP2-CCD'!$A$2:$T$192,15,FALSE)*2625.5</f>
        <v>-96.23008324204082</v>
      </c>
      <c r="H97">
        <f>VLOOKUP($A97,'MP2-CCD'!$A$2:$T$192,16,FALSE)*2625.5</f>
        <v>-256.56955058541473</v>
      </c>
    </row>
    <row r="98" spans="1:8" x14ac:dyDescent="0.25">
      <c r="A98" s="1" t="s">
        <v>99</v>
      </c>
      <c r="B98">
        <f>VLOOKUP($A98,'CCSD(T)-CBS'!$A$2:$I$192,2,FALSE)</f>
        <v>-33.089035016612911</v>
      </c>
      <c r="C98">
        <f>VLOOKUP($A98,'MP2-CCD'!$A$2:$T$192,11,FALSE)*2625.5</f>
        <v>-960.87548027828302</v>
      </c>
      <c r="D98">
        <f>VLOOKUP($A98,'MP2-CCD'!$A$2:$T$192,12,FALSE)*2625.5</f>
        <v>-2819.1963454540637</v>
      </c>
      <c r="E98">
        <f>VLOOKUP($A98,'MP2-CCD'!$A$2:$T$192,13,FALSE)*2625.5</f>
        <v>-850.75951994337345</v>
      </c>
      <c r="F98">
        <f>VLOOKUP($A98,'MP2-CCD'!$A$2:$T$192,14,FALSE)*2625.5</f>
        <v>-2546.5537014683173</v>
      </c>
      <c r="G98">
        <f>VLOOKUP($A98,'MP2-CCD'!$A$2:$T$192,15,FALSE)*2625.5</f>
        <v>-96.230083242037409</v>
      </c>
      <c r="H98">
        <f>VLOOKUP($A98,'MP2-CCD'!$A$2:$T$192,16,FALSE)*2625.5</f>
        <v>-256.56955058539376</v>
      </c>
    </row>
    <row r="99" spans="1:8" x14ac:dyDescent="0.25">
      <c r="A99" s="1" t="s">
        <v>100</v>
      </c>
      <c r="B99">
        <f>VLOOKUP($A99,'CCSD(T)-CBS'!$A$2:$I$192,2,FALSE)</f>
        <v>-39.884863687688494</v>
      </c>
      <c r="C99">
        <f>VLOOKUP($A99,'MP2-CCD'!$A$2:$T$192,11,FALSE)*2625.5</f>
        <v>-960.69414130691916</v>
      </c>
      <c r="D99">
        <f>VLOOKUP($A99,'MP2-CCD'!$A$2:$T$192,12,FALSE)*2625.5</f>
        <v>-2821.5387181803862</v>
      </c>
      <c r="E99">
        <f>VLOOKUP($A99,'MP2-CCD'!$A$2:$T$192,13,FALSE)*2625.5</f>
        <v>-850.13050114569057</v>
      </c>
      <c r="F99">
        <f>VLOOKUP($A99,'MP2-CCD'!$A$2:$T$192,14,FALSE)*2625.5</f>
        <v>-2544.2719807142662</v>
      </c>
      <c r="G99">
        <f>VLOOKUP($A99,'MP2-CCD'!$A$2:$T$192,15,FALSE)*2625.5</f>
        <v>-96.230083242037679</v>
      </c>
      <c r="H99">
        <f>VLOOKUP($A99,'MP2-CCD'!$A$2:$T$192,16,FALSE)*2625.5</f>
        <v>-256.56955058539739</v>
      </c>
    </row>
    <row r="100" spans="1:8" x14ac:dyDescent="0.25">
      <c r="A100" s="1" t="s">
        <v>101</v>
      </c>
      <c r="B100">
        <f>VLOOKUP($A100,'CCSD(T)-CBS'!$A$2:$I$192,2,FALSE)</f>
        <v>-57.354066475169475</v>
      </c>
      <c r="C100">
        <f>VLOOKUP($A100,'MP2-CCD'!$A$2:$T$192,11,FALSE)*2625.5</f>
        <v>-1408.0104002707803</v>
      </c>
      <c r="D100">
        <f>VLOOKUP($A100,'MP2-CCD'!$A$2:$T$192,12,FALSE)*2625.5</f>
        <v>-3940.4688520657451</v>
      </c>
      <c r="E100">
        <f>VLOOKUP($A100,'MP2-CCD'!$A$2:$T$192,13,FALSE)*2625.5</f>
        <v>-848.20415045129982</v>
      </c>
      <c r="F100">
        <f>VLOOKUP($A100,'MP2-CCD'!$A$2:$T$192,14,FALSE)*2625.5</f>
        <v>-2534.2602532056762</v>
      </c>
      <c r="G100">
        <f>VLOOKUP($A100,'MP2-CCD'!$A$2:$T$192,15,FALSE)*2625.5</f>
        <v>-533.63309723890529</v>
      </c>
      <c r="H100">
        <f>VLOOKUP($A100,'MP2-CCD'!$A$2:$T$192,16,FALSE)*2625.5</f>
        <v>-1374.3865112263752</v>
      </c>
    </row>
    <row r="101" spans="1:8" x14ac:dyDescent="0.25">
      <c r="A101" s="1" t="s">
        <v>102</v>
      </c>
      <c r="B101">
        <f>VLOOKUP($A101,'CCSD(T)-CBS'!$A$2:$I$192,2,FALSE)</f>
        <v>-58.703910046383498</v>
      </c>
      <c r="C101">
        <f>VLOOKUP($A101,'MP2-CCD'!$A$2:$T$192,11,FALSE)*2625.5</f>
        <v>-1408.7202347150358</v>
      </c>
      <c r="D101">
        <f>VLOOKUP($A101,'MP2-CCD'!$A$2:$T$192,12,FALSE)*2625.5</f>
        <v>-3941.2797987395643</v>
      </c>
      <c r="E101">
        <f>VLOOKUP($A101,'MP2-CCD'!$A$2:$T$192,13,FALSE)*2625.5</f>
        <v>-848.57543868395612</v>
      </c>
      <c r="F101">
        <f>VLOOKUP($A101,'MP2-CCD'!$A$2:$T$192,14,FALSE)*2625.5</f>
        <v>-2534.8066839095773</v>
      </c>
      <c r="G101">
        <f>VLOOKUP($A101,'MP2-CCD'!$A$2:$T$192,15,FALSE)*2625.5</f>
        <v>-533.66532984438152</v>
      </c>
      <c r="H101">
        <f>VLOOKUP($A101,'MP2-CCD'!$A$2:$T$192,16,FALSE)*2625.5</f>
        <v>-1374.2021176570042</v>
      </c>
    </row>
    <row r="102" spans="1:8" x14ac:dyDescent="0.25">
      <c r="A102" s="1" t="s">
        <v>103</v>
      </c>
      <c r="B102">
        <f>VLOOKUP($A102,'CCSD(T)-CBS'!$A$2:$I$192,2,FALSE)</f>
        <v>-50.878441896858931</v>
      </c>
      <c r="C102">
        <f>VLOOKUP($A102,'MP2-CCD'!$A$2:$T$192,11,FALSE)*2625.5</f>
        <v>-1405.9040001415071</v>
      </c>
      <c r="D102">
        <f>VLOOKUP($A102,'MP2-CCD'!$A$2:$T$192,12,FALSE)*2625.5</f>
        <v>-3937.7248019553231</v>
      </c>
      <c r="E102">
        <f>VLOOKUP($A102,'MP2-CCD'!$A$2:$T$192,13,FALSE)*2625.5</f>
        <v>-848.66270283184338</v>
      </c>
      <c r="F102">
        <f>VLOOKUP($A102,'MP2-CCD'!$A$2:$T$192,14,FALSE)*2625.5</f>
        <v>-2535.6541710310275</v>
      </c>
      <c r="G102">
        <f>VLOOKUP($A102,'MP2-CCD'!$A$2:$T$192,15,FALSE)*2625.5</f>
        <v>-533.52540762032618</v>
      </c>
      <c r="H102">
        <f>VLOOKUP($A102,'MP2-CCD'!$A$2:$T$192,16,FALSE)*2625.5</f>
        <v>-1374.3201646378361</v>
      </c>
    </row>
    <row r="103" spans="1:8" x14ac:dyDescent="0.25">
      <c r="A103" s="1" t="s">
        <v>104</v>
      </c>
      <c r="B103">
        <f>VLOOKUP($A103,'CCSD(T)-CBS'!$A$2:$I$192,2,FALSE)</f>
        <v>-59.668490239390849</v>
      </c>
      <c r="C103">
        <f>VLOOKUP($A103,'MP2-CCD'!$A$2:$T$192,11,FALSE)*2625.5</f>
        <v>-1409.5785967668457</v>
      </c>
      <c r="D103">
        <f>VLOOKUP($A103,'MP2-CCD'!$A$2:$T$192,12,FALSE)*2625.5</f>
        <v>-3941.2994827575985</v>
      </c>
      <c r="E103">
        <f>VLOOKUP($A103,'MP2-CCD'!$A$2:$T$192,13,FALSE)*2625.5</f>
        <v>-848.35687284116091</v>
      </c>
      <c r="F103">
        <f>VLOOKUP($A103,'MP2-CCD'!$A$2:$T$192,14,FALSE)*2625.5</f>
        <v>-2534.4304754402388</v>
      </c>
      <c r="G103">
        <f>VLOOKUP($A103,'MP2-CCD'!$A$2:$T$192,15,FALSE)*2625.5</f>
        <v>-533.68082845509446</v>
      </c>
      <c r="H103">
        <f>VLOOKUP($A103,'MP2-CCD'!$A$2:$T$192,16,FALSE)*2625.5</f>
        <v>-1374.0248805735484</v>
      </c>
    </row>
    <row r="104" spans="1:8" x14ac:dyDescent="0.25">
      <c r="A104" s="1" t="s">
        <v>105</v>
      </c>
      <c r="B104">
        <f>VLOOKUP($A104,'CCSD(T)-CBS'!$A$2:$I$192,2,FALSE)</f>
        <v>-56.805944614231976</v>
      </c>
      <c r="C104">
        <f>VLOOKUP($A104,'MP2-CCD'!$A$2:$T$192,11,FALSE)*2625.5</f>
        <v>-1406.7308842862458</v>
      </c>
      <c r="D104">
        <f>VLOOKUP($A104,'MP2-CCD'!$A$2:$T$192,12,FALSE)*2625.5</f>
        <v>-3939.0256070798459</v>
      </c>
      <c r="E104">
        <f>VLOOKUP($A104,'MP2-CCD'!$A$2:$T$192,13,FALSE)*2625.5</f>
        <v>-847.84123324378231</v>
      </c>
      <c r="F104">
        <f>VLOOKUP($A104,'MP2-CCD'!$A$2:$T$192,14,FALSE)*2625.5</f>
        <v>-2533.6696351934288</v>
      </c>
      <c r="G104">
        <f>VLOOKUP($A104,'MP2-CCD'!$A$2:$T$192,15,FALSE)*2625.5</f>
        <v>-533.57714769508459</v>
      </c>
      <c r="H104">
        <f>VLOOKUP($A104,'MP2-CCD'!$A$2:$T$192,16,FALSE)*2625.5</f>
        <v>-1374.0610916782784</v>
      </c>
    </row>
    <row r="105" spans="1:8" x14ac:dyDescent="0.25">
      <c r="A105" s="1" t="s">
        <v>106</v>
      </c>
      <c r="B105">
        <f>VLOOKUP($A105,'CCSD(T)-CBS'!$A$2:$I$192,2,FALSE)</f>
        <v>-55.681164026062106</v>
      </c>
      <c r="C105">
        <f>VLOOKUP($A105,'MP2-CCD'!$A$2:$T$192,11,FALSE)*2625.5</f>
        <v>-1406.3609844070884</v>
      </c>
      <c r="D105">
        <f>VLOOKUP($A105,'MP2-CCD'!$A$2:$T$192,12,FALSE)*2625.5</f>
        <v>-3938.6306048853039</v>
      </c>
      <c r="E105">
        <f>VLOOKUP($A105,'MP2-CCD'!$A$2:$T$192,13,FALSE)*2625.5</f>
        <v>-847.89728298186049</v>
      </c>
      <c r="F105">
        <f>VLOOKUP($A105,'MP2-CCD'!$A$2:$T$192,14,FALSE)*2625.5</f>
        <v>-2533.5877994450361</v>
      </c>
      <c r="G105">
        <f>VLOOKUP($A105,'MP2-CCD'!$A$2:$T$192,15,FALSE)*2625.5</f>
        <v>-533.78018159696933</v>
      </c>
      <c r="H105">
        <f>VLOOKUP($A105,'MP2-CCD'!$A$2:$T$192,16,FALSE)*2625.5</f>
        <v>-1374.1360012663872</v>
      </c>
    </row>
    <row r="106" spans="1:8" x14ac:dyDescent="0.25">
      <c r="A106" s="1" t="s">
        <v>107</v>
      </c>
      <c r="B106">
        <f>VLOOKUP($A106,'CCSD(T)-CBS'!$A$2:$I$192,2,FALSE)</f>
        <v>-49.420306731283745</v>
      </c>
      <c r="C106">
        <f>VLOOKUP($A106,'MP2-CCD'!$A$2:$T$192,11,FALSE)*2625.5</f>
        <v>-1473.6179521477361</v>
      </c>
      <c r="D106">
        <f>VLOOKUP($A106,'MP2-CCD'!$A$2:$T$192,12,FALSE)*2625.5</f>
        <v>-4175.2615007683426</v>
      </c>
      <c r="E106">
        <f>VLOOKUP($A106,'MP2-CCD'!$A$2:$T$192,13,FALSE)*2625.5</f>
        <v>-848.96149408657357</v>
      </c>
      <c r="F106">
        <f>VLOOKUP($A106,'MP2-CCD'!$A$2:$T$192,14,FALSE)*2625.5</f>
        <v>-2535.099927757773</v>
      </c>
      <c r="G106">
        <f>VLOOKUP($A106,'MP2-CCD'!$A$2:$T$192,15,FALSE)*2625.5</f>
        <v>-601.18095428565039</v>
      </c>
      <c r="H106">
        <f>VLOOKUP($A106,'MP2-CCD'!$A$2:$T$192,16,FALSE)*2625.5</f>
        <v>-1611.1720890406725</v>
      </c>
    </row>
    <row r="107" spans="1:8" x14ac:dyDescent="0.25">
      <c r="A107" s="1" t="s">
        <v>108</v>
      </c>
      <c r="B107">
        <f>VLOOKUP($A107,'CCSD(T)-CBS'!$A$2:$I$192,2,FALSE)</f>
        <v>-43.344197969135621</v>
      </c>
      <c r="C107">
        <f>VLOOKUP($A107,'MP2-CCD'!$A$2:$T$192,11,FALSE)*2625.5</f>
        <v>-1469.3777635574033</v>
      </c>
      <c r="D107">
        <f>VLOOKUP($A107,'MP2-CCD'!$A$2:$T$192,12,FALSE)*2625.5</f>
        <v>-4170.5514060025334</v>
      </c>
      <c r="E107">
        <f>VLOOKUP($A107,'MP2-CCD'!$A$2:$T$192,13,FALSE)*2625.5</f>
        <v>-847.98983341255587</v>
      </c>
      <c r="F107">
        <f>VLOOKUP($A107,'MP2-CCD'!$A$2:$T$192,14,FALSE)*2625.5</f>
        <v>-2533.5036001646417</v>
      </c>
      <c r="G107">
        <f>VLOOKUP($A107,'MP2-CCD'!$A$2:$T$192,15,FALSE)*2625.5</f>
        <v>-601.24032611816699</v>
      </c>
      <c r="H107">
        <f>VLOOKUP($A107,'MP2-CCD'!$A$2:$T$192,16,FALSE)*2625.5</f>
        <v>-1611.3602150237894</v>
      </c>
    </row>
    <row r="108" spans="1:8" x14ac:dyDescent="0.25">
      <c r="A108" s="1" t="s">
        <v>109</v>
      </c>
      <c r="B108">
        <f>VLOOKUP($A108,'CCSD(T)-CBS'!$A$2:$I$192,2,FALSE)</f>
        <v>553.32390263462548</v>
      </c>
      <c r="C108">
        <f>VLOOKUP($A108,'MP2-CCD'!$A$2:$T$192,11,FALSE)*2625.5</f>
        <v>-2786.2623936018631</v>
      </c>
      <c r="D108">
        <f>VLOOKUP($A108,'MP2-CCD'!$A$2:$T$192,12,FALSE)*2625.5</f>
        <v>-7411.595804209599</v>
      </c>
      <c r="E108">
        <f>VLOOKUP($A108,'MP2-CCD'!$A$2:$T$192,13,FALSE)*2625.5</f>
        <v>-848.32349454629173</v>
      </c>
      <c r="F108">
        <f>VLOOKUP($A108,'MP2-CCD'!$A$2:$T$192,14,FALSE)*2625.5</f>
        <v>-2533.9523863636041</v>
      </c>
      <c r="G108">
        <f>VLOOKUP($A108,'MP2-CCD'!$A$2:$T$192,15,FALSE)*2625.5</f>
        <v>-1903.7684373351881</v>
      </c>
      <c r="H108">
        <f>VLOOKUP($A108,'MP2-CCD'!$A$2:$T$192,16,FALSE)*2625.5</f>
        <v>-4832.7912626110838</v>
      </c>
    </row>
    <row r="109" spans="1:8" x14ac:dyDescent="0.25">
      <c r="A109" s="1" t="s">
        <v>110</v>
      </c>
      <c r="B109">
        <f>VLOOKUP($A109,'CCSD(T)-CBS'!$A$2:$I$192,2,FALSE)</f>
        <v>580.3518854856593</v>
      </c>
      <c r="C109">
        <f>VLOOKUP($A109,'MP2-CCD'!$A$2:$T$192,11,FALSE)*2625.5</f>
        <v>-2778.2845080358293</v>
      </c>
      <c r="D109">
        <f>VLOOKUP($A109,'MP2-CCD'!$A$2:$T$192,12,FALSE)*2625.5</f>
        <v>-7399.7210758591427</v>
      </c>
      <c r="E109">
        <f>VLOOKUP($A109,'MP2-CCD'!$A$2:$T$192,13,FALSE)*2625.5</f>
        <v>-848.62837725267798</v>
      </c>
      <c r="F109">
        <f>VLOOKUP($A109,'MP2-CCD'!$A$2:$T$192,14,FALSE)*2625.5</f>
        <v>-2535.8165145127114</v>
      </c>
      <c r="G109">
        <f>VLOOKUP($A109,'MP2-CCD'!$A$2:$T$192,15,FALSE)*2625.5</f>
        <v>-1903.3949021546412</v>
      </c>
      <c r="H109">
        <f>VLOOKUP($A109,'MP2-CCD'!$A$2:$T$192,16,FALSE)*2625.5</f>
        <v>-4831.9109328302557</v>
      </c>
    </row>
    <row r="110" spans="1:8" x14ac:dyDescent="0.25">
      <c r="A110" s="1" t="s">
        <v>111</v>
      </c>
      <c r="B110">
        <f>VLOOKUP($A110,'CCSD(T)-CBS'!$A$2:$I$192,2,FALSE)</f>
        <v>585.54351943165966</v>
      </c>
      <c r="C110">
        <f>VLOOKUP($A110,'MP2-CCD'!$A$2:$T$192,11,FALSE)*2625.5</f>
        <v>-2773.5680327953319</v>
      </c>
      <c r="D110">
        <f>VLOOKUP($A110,'MP2-CCD'!$A$2:$T$192,12,FALSE)*2625.5</f>
        <v>-7391.8475333423276</v>
      </c>
      <c r="E110">
        <f>VLOOKUP($A110,'MP2-CCD'!$A$2:$T$192,13,FALSE)*2625.5</f>
        <v>-848.17071395301548</v>
      </c>
      <c r="F110">
        <f>VLOOKUP($A110,'MP2-CCD'!$A$2:$T$192,14,FALSE)*2625.5</f>
        <v>-2534.6350164998098</v>
      </c>
      <c r="G110">
        <f>VLOOKUP($A110,'MP2-CCD'!$A$2:$T$192,15,FALSE)*2625.5</f>
        <v>-1903.622984071354</v>
      </c>
      <c r="H110">
        <f>VLOOKUP($A110,'MP2-CCD'!$A$2:$T$192,16,FALSE)*2625.5</f>
        <v>-4831.6691250190706</v>
      </c>
    </row>
    <row r="111" spans="1:8" x14ac:dyDescent="0.25">
      <c r="A111" s="1" t="s">
        <v>112</v>
      </c>
      <c r="B111">
        <f>VLOOKUP($A111,'CCSD(T)-CBS'!$A$2:$I$192,2,FALSE)</f>
        <v>563.97130493483746</v>
      </c>
      <c r="C111">
        <f>VLOOKUP($A111,'MP2-CCD'!$A$2:$T$192,11,FALSE)*2625.5</f>
        <v>-2780.6630450008106</v>
      </c>
      <c r="D111">
        <f>VLOOKUP($A111,'MP2-CCD'!$A$2:$T$192,12,FALSE)*2625.5</f>
        <v>-7404.6780993001557</v>
      </c>
      <c r="E111">
        <f>VLOOKUP($A111,'MP2-CCD'!$A$2:$T$192,13,FALSE)*2625.5</f>
        <v>-847.94517966399894</v>
      </c>
      <c r="F111">
        <f>VLOOKUP($A111,'MP2-CCD'!$A$2:$T$192,14,FALSE)*2625.5</f>
        <v>-2533.2685831826584</v>
      </c>
      <c r="G111">
        <f>VLOOKUP($A111,'MP2-CCD'!$A$2:$T$192,15,FALSE)*2625.5</f>
        <v>-1904.0110223174586</v>
      </c>
      <c r="H111">
        <f>VLOOKUP($A111,'MP2-CCD'!$A$2:$T$192,16,FALSE)*2625.5</f>
        <v>-4833.1849494591379</v>
      </c>
    </row>
    <row r="112" spans="1:8" x14ac:dyDescent="0.25">
      <c r="A112" s="1" t="s">
        <v>113</v>
      </c>
      <c r="B112">
        <f>VLOOKUP($A112,'CCSD(T)-CBS'!$A$2:$I$192,2,FALSE)</f>
        <v>-40.236549555868805</v>
      </c>
      <c r="C112">
        <f>VLOOKUP($A112,'MP2-CCD'!$A$2:$T$192,11,FALSE)*2625.5</f>
        <v>-1782.339296931088</v>
      </c>
      <c r="D112">
        <f>VLOOKUP($A112,'MP2-CCD'!$A$2:$T$192,12,FALSE)*2625.5</f>
        <v>-4940.8950096985818</v>
      </c>
      <c r="E112">
        <f>VLOOKUP($A112,'MP2-CCD'!$A$2:$T$192,13,FALSE)*2625.5</f>
        <v>-848.0135065660013</v>
      </c>
      <c r="F112">
        <f>VLOOKUP($A112,'MP2-CCD'!$A$2:$T$192,14,FALSE)*2625.5</f>
        <v>-2533.4763348091165</v>
      </c>
      <c r="G112">
        <f>VLOOKUP($A112,'MP2-CCD'!$A$2:$T$192,15,FALSE)*2625.5</f>
        <v>-917.71884439665735</v>
      </c>
      <c r="H112">
        <f>VLOOKUP($A112,'MP2-CCD'!$A$2:$T$192,16,FALSE)*2625.5</f>
        <v>-2382.1519609747465</v>
      </c>
    </row>
    <row r="113" spans="1:8" x14ac:dyDescent="0.25">
      <c r="A113" s="1" t="s">
        <v>114</v>
      </c>
      <c r="B113">
        <f>VLOOKUP($A113,'CCSD(T)-CBS'!$A$2:$I$192,2,FALSE)</f>
        <v>-36.364325597766765</v>
      </c>
      <c r="C113">
        <f>VLOOKUP($A113,'MP2-CCD'!$A$2:$T$192,11,FALSE)*2625.5</f>
        <v>-1780.1833328644796</v>
      </c>
      <c r="D113">
        <f>VLOOKUP($A113,'MP2-CCD'!$A$2:$T$192,12,FALSE)*2625.5</f>
        <v>-4937.9605359440129</v>
      </c>
      <c r="E113">
        <f>VLOOKUP($A113,'MP2-CCD'!$A$2:$T$192,13,FALSE)*2625.5</f>
        <v>-847.65372661758056</v>
      </c>
      <c r="F113">
        <f>VLOOKUP($A113,'MP2-CCD'!$A$2:$T$192,14,FALSE)*2625.5</f>
        <v>-2532.8421263109594</v>
      </c>
      <c r="G113">
        <f>VLOOKUP($A113,'MP2-CCD'!$A$2:$T$192,15,FALSE)*2625.5</f>
        <v>-917.77732030906225</v>
      </c>
      <c r="H113">
        <f>VLOOKUP($A113,'MP2-CCD'!$A$2:$T$192,16,FALSE)*2625.5</f>
        <v>-2382.3664918758614</v>
      </c>
    </row>
    <row r="114" spans="1:8" x14ac:dyDescent="0.25">
      <c r="A114" s="1" t="s">
        <v>115</v>
      </c>
      <c r="B114">
        <f>VLOOKUP($A114,'CCSD(T)-CBS'!$A$2:$I$192,2,FALSE)</f>
        <v>597.92820329304504</v>
      </c>
      <c r="C114">
        <f>VLOOKUP($A114,'MP2-CCD'!$A$2:$T$192,11,FALSE)*2625.5</f>
        <v>-2038.7457544361273</v>
      </c>
      <c r="D114">
        <f>VLOOKUP($A114,'MP2-CCD'!$A$2:$T$192,12,FALSE)*2625.5</f>
        <v>-5658.2192155381172</v>
      </c>
      <c r="E114">
        <f>VLOOKUP($A114,'MP2-CCD'!$A$2:$T$192,13,FALSE)*2625.5</f>
        <v>-848.83443813594874</v>
      </c>
      <c r="F114">
        <f>VLOOKUP($A114,'MP2-CCD'!$A$2:$T$192,14,FALSE)*2625.5</f>
        <v>-2534.8821332466237</v>
      </c>
      <c r="G114">
        <f>VLOOKUP($A114,'MP2-CCD'!$A$2:$T$192,15,FALSE)*2625.5</f>
        <v>-1166.9767620840685</v>
      </c>
      <c r="H114">
        <f>VLOOKUP($A114,'MP2-CCD'!$A$2:$T$192,16,FALSE)*2625.5</f>
        <v>-3095.408875947564</v>
      </c>
    </row>
    <row r="115" spans="1:8" x14ac:dyDescent="0.25">
      <c r="A115" s="1" t="s">
        <v>116</v>
      </c>
      <c r="B115">
        <f>VLOOKUP($A115,'CCSD(T)-CBS'!$A$2:$I$192,2,FALSE)</f>
        <v>601.51363540105649</v>
      </c>
      <c r="C115">
        <f>VLOOKUP($A115,'MP2-CCD'!$A$2:$T$192,11,FALSE)*2625.5</f>
        <v>-2036.8115669287629</v>
      </c>
      <c r="D115">
        <f>VLOOKUP($A115,'MP2-CCD'!$A$2:$T$192,12,FALSE)*2625.5</f>
        <v>-5655.8420946111728</v>
      </c>
      <c r="E115">
        <f>VLOOKUP($A115,'MP2-CCD'!$A$2:$T$192,13,FALSE)*2625.5</f>
        <v>-848.25349434116379</v>
      </c>
      <c r="F115">
        <f>VLOOKUP($A115,'MP2-CCD'!$A$2:$T$192,14,FALSE)*2625.5</f>
        <v>-2533.8218723073173</v>
      </c>
      <c r="G115">
        <f>VLOOKUP($A115,'MP2-CCD'!$A$2:$T$192,15,FALSE)*2625.5</f>
        <v>-1167.0522816747141</v>
      </c>
      <c r="H115">
        <f>VLOOKUP($A115,'MP2-CCD'!$A$2:$T$192,16,FALSE)*2625.5</f>
        <v>-3095.6014922097461</v>
      </c>
    </row>
    <row r="116" spans="1:8" x14ac:dyDescent="0.25">
      <c r="A116" s="1" t="s">
        <v>117</v>
      </c>
      <c r="B116">
        <f>VLOOKUP($A116,'CCSD(T)-CBS'!$A$2:$I$192,2,FALSE)</f>
        <v>468.32950862288453</v>
      </c>
      <c r="C116">
        <f>VLOOKUP($A116,'MP2-CCD'!$A$2:$T$192,11,FALSE)*2625.5</f>
        <v>-1437.8068406081693</v>
      </c>
      <c r="D116">
        <f>VLOOKUP($A116,'MP2-CCD'!$A$2:$T$192,12,FALSE)*2625.5</f>
        <v>-4242.9122208468971</v>
      </c>
      <c r="E116">
        <f>VLOOKUP($A116,'MP2-CCD'!$A$2:$T$192,13,FALSE)*2625.5</f>
        <v>-811.23064638669337</v>
      </c>
      <c r="F116">
        <f>VLOOKUP($A116,'MP2-CCD'!$A$2:$T$192,14,FALSE)*2625.5</f>
        <v>-2634.1843415995427</v>
      </c>
      <c r="G116">
        <f>VLOOKUP($A116,'MP2-CCD'!$A$2:$T$192,15,FALSE)*2625.5</f>
        <v>-610.91849032805658</v>
      </c>
      <c r="H116">
        <f>VLOOKUP($A116,'MP2-CCD'!$A$2:$T$192,16,FALSE)*2625.5</f>
        <v>-1586.6650719669312</v>
      </c>
    </row>
    <row r="117" spans="1:8" x14ac:dyDescent="0.25">
      <c r="A117" s="1" t="s">
        <v>118</v>
      </c>
      <c r="B117">
        <f>VLOOKUP($A117,'CCSD(T)-CBS'!$A$2:$I$192,2,FALSE)</f>
        <v>-31.257373013173492</v>
      </c>
      <c r="C117">
        <f>VLOOKUP($A117,'MP2-CCD'!$A$2:$T$192,11,FALSE)*2625.5</f>
        <v>-1437.3645279618979</v>
      </c>
      <c r="D117">
        <f>VLOOKUP($A117,'MP2-CCD'!$A$2:$T$192,12,FALSE)*2625.5</f>
        <v>-4242.0833139683155</v>
      </c>
      <c r="E117">
        <f>VLOOKUP($A117,'MP2-CCD'!$A$2:$T$192,13,FALSE)*2625.5</f>
        <v>-811.56597810671087</v>
      </c>
      <c r="F117">
        <f>VLOOKUP($A117,'MP2-CCD'!$A$2:$T$192,14,FALSE)*2625.5</f>
        <v>-2634.5357373489373</v>
      </c>
      <c r="G117">
        <f>VLOOKUP($A117,'MP2-CCD'!$A$2:$T$192,15,FALSE)*2625.5</f>
        <v>-610.9306913965105</v>
      </c>
      <c r="H117">
        <f>VLOOKUP($A117,'MP2-CCD'!$A$2:$T$192,16,FALSE)*2625.5</f>
        <v>-1586.7252530353874</v>
      </c>
    </row>
    <row r="118" spans="1:8" x14ac:dyDescent="0.25">
      <c r="A118" s="1" t="s">
        <v>119</v>
      </c>
      <c r="B118">
        <f>VLOOKUP($A118,'CCSD(T)-CBS'!$A$2:$I$192,2,FALSE)</f>
        <v>470.46962195407696</v>
      </c>
      <c r="C118">
        <f>VLOOKUP($A118,'MP2-CCD'!$A$2:$T$192,11,FALSE)*2625.5</f>
        <v>-1436.7226265967161</v>
      </c>
      <c r="D118">
        <f>VLOOKUP($A118,'MP2-CCD'!$A$2:$T$192,12,FALSE)*2625.5</f>
        <v>-4241.3457950752554</v>
      </c>
      <c r="E118">
        <f>VLOOKUP($A118,'MP2-CCD'!$A$2:$T$192,13,FALSE)*2625.5</f>
        <v>-811.30672571554999</v>
      </c>
      <c r="F118">
        <f>VLOOKUP($A118,'MP2-CCD'!$A$2:$T$192,14,FALSE)*2625.5</f>
        <v>-2634.4323420209398</v>
      </c>
      <c r="G118">
        <f>VLOOKUP($A118,'MP2-CCD'!$A$2:$T$192,15,FALSE)*2625.5</f>
        <v>-610.92435373176272</v>
      </c>
      <c r="H118">
        <f>VLOOKUP($A118,'MP2-CCD'!$A$2:$T$192,16,FALSE)*2625.5</f>
        <v>-1586.6911451487379</v>
      </c>
    </row>
    <row r="119" spans="1:8" x14ac:dyDescent="0.25">
      <c r="A119" s="1" t="s">
        <v>38</v>
      </c>
      <c r="B119">
        <f>VLOOKUP($A119,'CCSD(T)-CBS'!$A$2:$I$192,2,FALSE)</f>
        <v>-44.604127785040419</v>
      </c>
      <c r="C119">
        <f>VLOOKUP($A119,'MP2-CCD'!$A$2:$T$192,11,FALSE)*2625.5</f>
        <v>-931.36411745189025</v>
      </c>
      <c r="D119">
        <f>VLOOKUP($A119,'MP2-CCD'!$A$2:$T$192,12,FALSE)*2625.5</f>
        <v>-2895.0071373487358</v>
      </c>
      <c r="E119">
        <f>VLOOKUP($A119,'MP2-CCD'!$A$2:$T$192,13,FALSE)*2625.5</f>
        <v>-811.85932928563841</v>
      </c>
      <c r="F119">
        <f>VLOOKUP($A119,'MP2-CCD'!$A$2:$T$192,14,FALSE)*2625.5</f>
        <v>-2635.3649907718586</v>
      </c>
      <c r="G119">
        <f>VLOOKUP($A119,'MP2-CCD'!$A$2:$T$192,15,FALSE)*2625.5</f>
        <v>-101.09465197015963</v>
      </c>
      <c r="H119">
        <f>VLOOKUP($A119,'MP2-CCD'!$A$2:$T$192,16,FALSE)*2625.5</f>
        <v>-237.0079051595792</v>
      </c>
    </row>
    <row r="120" spans="1:8" x14ac:dyDescent="0.25">
      <c r="A120" s="1" t="s">
        <v>39</v>
      </c>
      <c r="B120">
        <f>VLOOKUP($A120,'CCSD(T)-CBS'!$A$2:$I$192,2,FALSE)</f>
        <v>-42.401684755923043</v>
      </c>
      <c r="C120">
        <f>VLOOKUP($A120,'MP2-CCD'!$A$2:$T$192,11,FALSE)*2625.5</f>
        <v>-930.23759219264559</v>
      </c>
      <c r="D120">
        <f>VLOOKUP($A120,'MP2-CCD'!$A$2:$T$192,12,FALSE)*2625.5</f>
        <v>-2893.9209645260662</v>
      </c>
      <c r="E120">
        <f>VLOOKUP($A120,'MP2-CCD'!$A$2:$T$192,13,FALSE)*2625.5</f>
        <v>-811.73086812360987</v>
      </c>
      <c r="F120">
        <f>VLOOKUP($A120,'MP2-CCD'!$A$2:$T$192,14,FALSE)*2625.5</f>
        <v>-2635.4808911139176</v>
      </c>
      <c r="G120">
        <f>VLOOKUP($A120,'MP2-CCD'!$A$2:$T$192,15,FALSE)*2625.5</f>
        <v>-101.09465197015963</v>
      </c>
      <c r="H120">
        <f>VLOOKUP($A120,'MP2-CCD'!$A$2:$T$192,16,FALSE)*2625.5</f>
        <v>-237.00790515957945</v>
      </c>
    </row>
    <row r="121" spans="1:8" x14ac:dyDescent="0.25">
      <c r="A121" s="1" t="s">
        <v>40</v>
      </c>
      <c r="B121">
        <f>VLOOKUP($A121,'CCSD(T)-CBS'!$A$2:$I$192,2,FALSE)</f>
        <v>-42.828558222171523</v>
      </c>
      <c r="C121">
        <f>VLOOKUP($A121,'MP2-CCD'!$A$2:$T$192,11,FALSE)*2625.5</f>
        <v>-930.34805367969363</v>
      </c>
      <c r="D121">
        <f>VLOOKUP($A121,'MP2-CCD'!$A$2:$T$192,12,FALSE)*2625.5</f>
        <v>-2894.1028209280739</v>
      </c>
      <c r="E121">
        <f>VLOOKUP($A121,'MP2-CCD'!$A$2:$T$192,13,FALSE)*2625.5</f>
        <v>-811.78853709428449</v>
      </c>
      <c r="F121">
        <f>VLOOKUP($A121,'MP2-CCD'!$A$2:$T$192,14,FALSE)*2625.5</f>
        <v>-2635.5709979344665</v>
      </c>
      <c r="G121">
        <f>VLOOKUP($A121,'MP2-CCD'!$A$2:$T$192,15,FALSE)*2625.5</f>
        <v>-101.09465197015963</v>
      </c>
      <c r="H121">
        <f>VLOOKUP($A121,'MP2-CCD'!$A$2:$T$192,16,FALSE)*2625.5</f>
        <v>-237.0079051595792</v>
      </c>
    </row>
    <row r="122" spans="1:8" x14ac:dyDescent="0.25">
      <c r="A122" s="1" t="s">
        <v>120</v>
      </c>
      <c r="B122">
        <f>VLOOKUP($A122,'CCSD(T)-CBS'!$A$2:$I$192,2,FALSE)</f>
        <v>-38.309520087934629</v>
      </c>
      <c r="C122">
        <f>VLOOKUP($A122,'MP2-CCD'!$A$2:$T$192,11,FALSE)*2625.5</f>
        <v>-924.47825470881378</v>
      </c>
      <c r="D122">
        <f>VLOOKUP($A122,'MP2-CCD'!$A$2:$T$192,12,FALSE)*2625.5</f>
        <v>-2913.6440676434213</v>
      </c>
      <c r="E122">
        <f>VLOOKUP($A122,'MP2-CCD'!$A$2:$T$192,13,FALSE)*2625.5</f>
        <v>-811.89449077124175</v>
      </c>
      <c r="F122">
        <f>VLOOKUP($A122,'MP2-CCD'!$A$2:$T$192,14,FALSE)*2625.5</f>
        <v>-2635.4806523026641</v>
      </c>
      <c r="G122">
        <f>VLOOKUP($A122,'MP2-CCD'!$A$2:$T$192,15,FALSE)*2625.5</f>
        <v>-96.230083242037409</v>
      </c>
      <c r="H122">
        <f>VLOOKUP($A122,'MP2-CCD'!$A$2:$T$192,16,FALSE)*2625.5</f>
        <v>-256.56955058539376</v>
      </c>
    </row>
    <row r="123" spans="1:8" x14ac:dyDescent="0.25">
      <c r="A123" s="1" t="s">
        <v>121</v>
      </c>
      <c r="B123">
        <f>VLOOKUP($A123,'CCSD(T)-CBS'!$A$2:$I$192,2,FALSE)</f>
        <v>-37.296694927848876</v>
      </c>
      <c r="C123">
        <f>VLOOKUP($A123,'MP2-CCD'!$A$2:$T$192,11,FALSE)*2625.5</f>
        <v>-923.89413519323955</v>
      </c>
      <c r="D123">
        <f>VLOOKUP($A123,'MP2-CCD'!$A$2:$T$192,12,FALSE)*2625.5</f>
        <v>-2913.2249590804167</v>
      </c>
      <c r="E123">
        <f>VLOOKUP($A123,'MP2-CCD'!$A$2:$T$192,13,FALSE)*2625.5</f>
        <v>-811.6574602155174</v>
      </c>
      <c r="F123">
        <f>VLOOKUP($A123,'MP2-CCD'!$A$2:$T$192,14,FALSE)*2625.5</f>
        <v>-2635.6768533559643</v>
      </c>
      <c r="G123">
        <f>VLOOKUP($A123,'MP2-CCD'!$A$2:$T$192,15,FALSE)*2625.5</f>
        <v>-96.230083242034539</v>
      </c>
      <c r="H123">
        <f>VLOOKUP($A123,'MP2-CCD'!$A$2:$T$192,16,FALSE)*2625.5</f>
        <v>-256.56955058539035</v>
      </c>
    </row>
    <row r="124" spans="1:8" x14ac:dyDescent="0.25">
      <c r="A124" s="1" t="s">
        <v>122</v>
      </c>
      <c r="B124">
        <f>VLOOKUP($A124,'CCSD(T)-CBS'!$A$2:$I$192,2,FALSE)</f>
        <v>-37.236052332851386</v>
      </c>
      <c r="C124">
        <f>VLOOKUP($A124,'MP2-CCD'!$A$2:$T$192,11,FALSE)*2625.5</f>
        <v>-923.79844980507892</v>
      </c>
      <c r="D124">
        <f>VLOOKUP($A124,'MP2-CCD'!$A$2:$T$192,12,FALSE)*2625.5</f>
        <v>-2913.0411265757489</v>
      </c>
      <c r="E124">
        <f>VLOOKUP($A124,'MP2-CCD'!$A$2:$T$192,13,FALSE)*2625.5</f>
        <v>-811.85152761335451</v>
      </c>
      <c r="F124">
        <f>VLOOKUP($A124,'MP2-CCD'!$A$2:$T$192,14,FALSE)*2625.5</f>
        <v>-2635.6858672965509</v>
      </c>
      <c r="G124">
        <f>VLOOKUP($A124,'MP2-CCD'!$A$2:$T$192,15,FALSE)*2625.5</f>
        <v>-96.230083242034539</v>
      </c>
      <c r="H124">
        <f>VLOOKUP($A124,'MP2-CCD'!$A$2:$T$192,16,FALSE)*2625.5</f>
        <v>-256.56955058539194</v>
      </c>
    </row>
    <row r="125" spans="1:8" x14ac:dyDescent="0.25">
      <c r="A125" s="1" t="s">
        <v>123</v>
      </c>
      <c r="B125">
        <f>VLOOKUP($A125,'CCSD(T)-CBS'!$A$2:$I$192,2,FALSE)</f>
        <v>481.41110770848582</v>
      </c>
      <c r="C125">
        <f>VLOOKUP($A125,'MP2-CCD'!$A$2:$T$192,11,FALSE)*2625.5</f>
        <v>-1358.2591847677602</v>
      </c>
      <c r="D125">
        <f>VLOOKUP($A125,'MP2-CCD'!$A$2:$T$192,12,FALSE)*2625.5</f>
        <v>-4013.7215738200071</v>
      </c>
      <c r="E125">
        <f>VLOOKUP($A125,'MP2-CCD'!$A$2:$T$192,13,FALSE)*2625.5</f>
        <v>-811.47954525607543</v>
      </c>
      <c r="F125">
        <f>VLOOKUP($A125,'MP2-CCD'!$A$2:$T$192,14,FALSE)*2625.5</f>
        <v>-2634.6460022046899</v>
      </c>
      <c r="G125">
        <f>VLOOKUP($A125,'MP2-CCD'!$A$2:$T$192,15,FALSE)*2625.5</f>
        <v>-527.1051998231718</v>
      </c>
      <c r="H125">
        <f>VLOOKUP($A125,'MP2-CCD'!$A$2:$T$192,16,FALSE)*2625.5</f>
        <v>-1357.5233563332681</v>
      </c>
    </row>
    <row r="126" spans="1:8" x14ac:dyDescent="0.25">
      <c r="A126" s="1" t="s">
        <v>124</v>
      </c>
      <c r="B126">
        <f>VLOOKUP($A126,'CCSD(T)-CBS'!$A$2:$I$192,2,FALSE)</f>
        <v>-42.552179568165229</v>
      </c>
      <c r="C126">
        <f>VLOOKUP($A126,'MP2-CCD'!$A$2:$T$192,11,FALSE)*2625.5</f>
        <v>-1358.8403327447631</v>
      </c>
      <c r="D126">
        <f>VLOOKUP($A126,'MP2-CCD'!$A$2:$T$192,12,FALSE)*2625.5</f>
        <v>-4014.9322745235031</v>
      </c>
      <c r="E126">
        <f>VLOOKUP($A126,'MP2-CCD'!$A$2:$T$192,13,FALSE)*2625.5</f>
        <v>-811.34867534701198</v>
      </c>
      <c r="F126">
        <f>VLOOKUP($A126,'MP2-CCD'!$A$2:$T$192,14,FALSE)*2625.5</f>
        <v>-2634.5756366070409</v>
      </c>
      <c r="G126">
        <f>VLOOKUP($A126,'MP2-CCD'!$A$2:$T$192,15,FALSE)*2625.5</f>
        <v>-527.06498829739746</v>
      </c>
      <c r="H126">
        <f>VLOOKUP($A126,'MP2-CCD'!$A$2:$T$192,16,FALSE)*2625.5</f>
        <v>-1357.6758205400104</v>
      </c>
    </row>
    <row r="127" spans="1:8" x14ac:dyDescent="0.25">
      <c r="A127" s="1" t="s">
        <v>125</v>
      </c>
      <c r="B127">
        <f>VLOOKUP($A127,'CCSD(T)-CBS'!$A$2:$I$192,2,FALSE)</f>
        <v>-40.115681858244898</v>
      </c>
      <c r="C127">
        <f>VLOOKUP($A127,'MP2-CCD'!$A$2:$T$192,11,FALSE)*2625.5</f>
        <v>-1357.9267218282687</v>
      </c>
      <c r="D127">
        <f>VLOOKUP($A127,'MP2-CCD'!$A$2:$T$192,12,FALSE)*2625.5</f>
        <v>-4013.1460258285279</v>
      </c>
      <c r="E127">
        <f>VLOOKUP($A127,'MP2-CCD'!$A$2:$T$192,13,FALSE)*2625.5</f>
        <v>-811.44295614919702</v>
      </c>
      <c r="F127">
        <f>VLOOKUP($A127,'MP2-CCD'!$A$2:$T$192,14,FALSE)*2625.5</f>
        <v>-2634.5657217200651</v>
      </c>
      <c r="G127">
        <f>VLOOKUP($A127,'MP2-CCD'!$A$2:$T$192,15,FALSE)*2625.5</f>
        <v>-526.96294616183525</v>
      </c>
      <c r="H127">
        <f>VLOOKUP($A127,'MP2-CCD'!$A$2:$T$192,16,FALSE)*2625.5</f>
        <v>-1357.3339079733382</v>
      </c>
    </row>
    <row r="128" spans="1:8" x14ac:dyDescent="0.25">
      <c r="A128" s="1" t="s">
        <v>126</v>
      </c>
      <c r="B128">
        <f>VLOOKUP($A128,'CCSD(T)-CBS'!$A$2:$I$192,2,FALSE)</f>
        <v>-38.503476776809748</v>
      </c>
      <c r="C128">
        <f>VLOOKUP($A128,'MP2-CCD'!$A$2:$T$192,11,FALSE)*2625.5</f>
        <v>-1355.95152392164</v>
      </c>
      <c r="D128">
        <f>VLOOKUP($A128,'MP2-CCD'!$A$2:$T$192,12,FALSE)*2625.5</f>
        <v>-4015.7170971860905</v>
      </c>
      <c r="E128">
        <f>VLOOKUP($A128,'MP2-CCD'!$A$2:$T$192,13,FALSE)*2625.5</f>
        <v>-811.45482216697314</v>
      </c>
      <c r="F128">
        <f>VLOOKUP($A128,'MP2-CCD'!$A$2:$T$192,14,FALSE)*2625.5</f>
        <v>-2634.6092125077889</v>
      </c>
      <c r="G128">
        <f>VLOOKUP($A128,'MP2-CCD'!$A$2:$T$192,15,FALSE)*2625.5</f>
        <v>-527.28301157213468</v>
      </c>
      <c r="H128">
        <f>VLOOKUP($A128,'MP2-CCD'!$A$2:$T$192,16,FALSE)*2625.5</f>
        <v>-1358.7215049394861</v>
      </c>
    </row>
    <row r="129" spans="1:8" x14ac:dyDescent="0.25">
      <c r="A129" s="1" t="s">
        <v>127</v>
      </c>
      <c r="B129">
        <f>VLOOKUP($A129,'CCSD(T)-CBS'!$A$2:$I$192,2,FALSE)</f>
        <v>-41.400071390620269</v>
      </c>
      <c r="C129">
        <f>VLOOKUP($A129,'MP2-CCD'!$A$2:$T$192,11,FALSE)*2625.5</f>
        <v>-1358.0503291615496</v>
      </c>
      <c r="D129">
        <f>VLOOKUP($A129,'MP2-CCD'!$A$2:$T$192,12,FALSE)*2625.5</f>
        <v>-4014.5356428389828</v>
      </c>
      <c r="E129">
        <f>VLOOKUP($A129,'MP2-CCD'!$A$2:$T$192,13,FALSE)*2625.5</f>
        <v>-811.5978120360088</v>
      </c>
      <c r="F129">
        <f>VLOOKUP($A129,'MP2-CCD'!$A$2:$T$192,14,FALSE)*2625.5</f>
        <v>-2634.6999916598147</v>
      </c>
      <c r="G129">
        <f>VLOOKUP($A129,'MP2-CCD'!$A$2:$T$192,15,FALSE)*2625.5</f>
        <v>-526.98433791347611</v>
      </c>
      <c r="H129">
        <f>VLOOKUP($A129,'MP2-CCD'!$A$2:$T$192,16,FALSE)*2625.5</f>
        <v>-1357.5577383621089</v>
      </c>
    </row>
    <row r="130" spans="1:8" x14ac:dyDescent="0.25">
      <c r="A130" s="1" t="s">
        <v>128</v>
      </c>
      <c r="B130">
        <f>VLOOKUP($A130,'CCSD(T)-CBS'!$A$2:$I$192,2,FALSE)</f>
        <v>478.64554209250491</v>
      </c>
      <c r="C130">
        <f>VLOOKUP($A130,'MP2-CCD'!$A$2:$T$192,11,FALSE)*2625.5</f>
        <v>-1358.9622389878054</v>
      </c>
      <c r="D130">
        <f>VLOOKUP($A130,'MP2-CCD'!$A$2:$T$192,12,FALSE)*2625.5</f>
        <v>-4015.7232514332059</v>
      </c>
      <c r="E130">
        <f>VLOOKUP($A130,'MP2-CCD'!$A$2:$T$192,13,FALSE)*2625.5</f>
        <v>-811.41673873149921</v>
      </c>
      <c r="F130">
        <f>VLOOKUP($A130,'MP2-CCD'!$A$2:$T$192,14,FALSE)*2625.5</f>
        <v>-2634.5732150755462</v>
      </c>
      <c r="G130">
        <f>VLOOKUP($A130,'MP2-CCD'!$A$2:$T$192,15,FALSE)*2625.5</f>
        <v>-526.97822968109926</v>
      </c>
      <c r="H130">
        <f>VLOOKUP($A130,'MP2-CCD'!$A$2:$T$192,16,FALSE)*2625.5</f>
        <v>-1357.6032216938761</v>
      </c>
    </row>
    <row r="131" spans="1:8" x14ac:dyDescent="0.25">
      <c r="A131" s="1" t="s">
        <v>129</v>
      </c>
      <c r="B131">
        <f>VLOOKUP($A131,'CCSD(T)-CBS'!$A$2:$I$192,2,FALSE)</f>
        <v>-39.865913866596202</v>
      </c>
      <c r="C131">
        <f>VLOOKUP($A131,'MP2-CCD'!$A$2:$T$192,11,FALSE)*2625.5</f>
        <v>-1433.7938405450259</v>
      </c>
      <c r="D131">
        <f>VLOOKUP($A131,'MP2-CCD'!$A$2:$T$192,12,FALSE)*2625.5</f>
        <v>-4272.9981813487866</v>
      </c>
      <c r="E131">
        <f>VLOOKUP($A131,'MP2-CCD'!$A$2:$T$192,13,FALSE)*2625.5</f>
        <v>-811.22520325663356</v>
      </c>
      <c r="F131">
        <f>VLOOKUP($A131,'MP2-CCD'!$A$2:$T$192,14,FALSE)*2625.5</f>
        <v>-2634.5231679866015</v>
      </c>
      <c r="G131">
        <f>VLOOKUP($A131,'MP2-CCD'!$A$2:$T$192,15,FALSE)*2625.5</f>
        <v>-601.35492394697962</v>
      </c>
      <c r="H131">
        <f>VLOOKUP($A131,'MP2-CCD'!$A$2:$T$192,16,FALSE)*2625.5</f>
        <v>-1612.9582203756459</v>
      </c>
    </row>
    <row r="132" spans="1:8" x14ac:dyDescent="0.25">
      <c r="A132" s="1" t="s">
        <v>130</v>
      </c>
      <c r="B132">
        <f>VLOOKUP($A132,'CCSD(T)-CBS'!$A$2:$I$192,2,FALSE)</f>
        <v>-36.541036468375296</v>
      </c>
      <c r="C132">
        <f>VLOOKUP($A132,'MP2-CCD'!$A$2:$T$192,11,FALSE)*2625.5</f>
        <v>-1432.7066286586344</v>
      </c>
      <c r="D132">
        <f>VLOOKUP($A132,'MP2-CCD'!$A$2:$T$192,12,FALSE)*2625.5</f>
        <v>-4271.4887514075417</v>
      </c>
      <c r="E132">
        <f>VLOOKUP($A132,'MP2-CCD'!$A$2:$T$192,13,FALSE)*2625.5</f>
        <v>-811.84653936124369</v>
      </c>
      <c r="F132">
        <f>VLOOKUP($A132,'MP2-CCD'!$A$2:$T$192,14,FALSE)*2625.5</f>
        <v>-2635.0648060695976</v>
      </c>
      <c r="G132">
        <f>VLOOKUP($A132,'MP2-CCD'!$A$2:$T$192,15,FALSE)*2625.5</f>
        <v>-601.40960351644128</v>
      </c>
      <c r="H132">
        <f>VLOOKUP($A132,'MP2-CCD'!$A$2:$T$192,16,FALSE)*2625.5</f>
        <v>-1613.1164832748129</v>
      </c>
    </row>
    <row r="133" spans="1:8" x14ac:dyDescent="0.25">
      <c r="A133" s="1" t="s">
        <v>131</v>
      </c>
      <c r="B133">
        <f>VLOOKUP($A133,'CCSD(T)-CBS'!$A$2:$I$192,2,FALSE)</f>
        <v>-35.846774248553629</v>
      </c>
      <c r="C133">
        <f>VLOOKUP($A133,'MP2-CCD'!$A$2:$T$192,11,FALSE)*2625.5</f>
        <v>-1432.1622692949593</v>
      </c>
      <c r="D133">
        <f>VLOOKUP($A133,'MP2-CCD'!$A$2:$T$192,12,FALSE)*2625.5</f>
        <v>-4270.8557151992645</v>
      </c>
      <c r="E133">
        <f>VLOOKUP($A133,'MP2-CCD'!$A$2:$T$192,13,FALSE)*2625.5</f>
        <v>-811.44075905029399</v>
      </c>
      <c r="F133">
        <f>VLOOKUP($A133,'MP2-CCD'!$A$2:$T$192,14,FALSE)*2625.5</f>
        <v>-2635.133436623687</v>
      </c>
      <c r="G133">
        <f>VLOOKUP($A133,'MP2-CCD'!$A$2:$T$192,15,FALSE)*2625.5</f>
        <v>-601.3683263369345</v>
      </c>
      <c r="H133">
        <f>VLOOKUP($A133,'MP2-CCD'!$A$2:$T$192,16,FALSE)*2625.5</f>
        <v>-1612.9851492190712</v>
      </c>
    </row>
    <row r="134" spans="1:8" x14ac:dyDescent="0.25">
      <c r="A134" s="1" t="s">
        <v>132</v>
      </c>
      <c r="B134">
        <f>VLOOKUP($A134,'CCSD(T)-CBS'!$A$2:$I$192,2,FALSE)</f>
        <v>661.81976081923676</v>
      </c>
      <c r="C134">
        <f>VLOOKUP($A134,'MP2-CCD'!$A$2:$T$192,11,FALSE)*2625.5</f>
        <v>-2738.9874590905461</v>
      </c>
      <c r="D134">
        <f>VLOOKUP($A134,'MP2-CCD'!$A$2:$T$192,12,FALSE)*2625.5</f>
        <v>-7499.6538480139843</v>
      </c>
      <c r="E134">
        <f>VLOOKUP($A134,'MP2-CCD'!$A$2:$T$192,13,FALSE)*2625.5</f>
        <v>-811.57801987863127</v>
      </c>
      <c r="F134">
        <f>VLOOKUP($A134,'MP2-CCD'!$A$2:$T$192,14,FALSE)*2625.5</f>
        <v>-2634.3368032719086</v>
      </c>
      <c r="G134">
        <f>VLOOKUP($A134,'MP2-CCD'!$A$2:$T$192,15,FALSE)*2625.5</f>
        <v>-1902.9208977785991</v>
      </c>
      <c r="H134">
        <f>VLOOKUP($A134,'MP2-CCD'!$A$2:$T$192,16,FALSE)*2625.5</f>
        <v>-4833.2039889820599</v>
      </c>
    </row>
    <row r="135" spans="1:8" x14ac:dyDescent="0.25">
      <c r="A135" s="1" t="s">
        <v>133</v>
      </c>
      <c r="B135">
        <f>VLOOKUP($A135,'CCSD(T)-CBS'!$A$2:$I$192,2,FALSE)</f>
        <v>672.9139518209704</v>
      </c>
      <c r="C135">
        <f>VLOOKUP($A135,'MP2-CCD'!$A$2:$T$192,11,FALSE)*2625.5</f>
        <v>-2733.0581339083665</v>
      </c>
      <c r="D135">
        <f>VLOOKUP($A135,'MP2-CCD'!$A$2:$T$192,12,FALSE)*2625.5</f>
        <v>-7489.21900145584</v>
      </c>
      <c r="E135">
        <f>VLOOKUP($A135,'MP2-CCD'!$A$2:$T$192,13,FALSE)*2625.5</f>
        <v>-811.28555115915003</v>
      </c>
      <c r="F135">
        <f>VLOOKUP($A135,'MP2-CCD'!$A$2:$T$192,14,FALSE)*2625.5</f>
        <v>-2634.0951722859177</v>
      </c>
      <c r="G135">
        <f>VLOOKUP($A135,'MP2-CCD'!$A$2:$T$192,15,FALSE)*2625.5</f>
        <v>-1902.7325613767721</v>
      </c>
      <c r="H135">
        <f>VLOOKUP($A135,'MP2-CCD'!$A$2:$T$192,16,FALSE)*2625.5</f>
        <v>-4832.0164031631302</v>
      </c>
    </row>
    <row r="136" spans="1:8" x14ac:dyDescent="0.25">
      <c r="A136" s="1" t="s">
        <v>134</v>
      </c>
      <c r="B136">
        <f>VLOOKUP($A136,'CCSD(T)-CBS'!$A$2:$I$192,2,FALSE)</f>
        <v>664.83959878848873</v>
      </c>
      <c r="C136">
        <f>VLOOKUP($A136,'MP2-CCD'!$A$2:$T$192,11,FALSE)*2625.5</f>
        <v>-2737.7128762623488</v>
      </c>
      <c r="D136">
        <f>VLOOKUP($A136,'MP2-CCD'!$A$2:$T$192,12,FALSE)*2625.5</f>
        <v>-7497.8572404451215</v>
      </c>
      <c r="E136">
        <f>VLOOKUP($A136,'MP2-CCD'!$A$2:$T$192,13,FALSE)*2625.5</f>
        <v>-811.24546162707838</v>
      </c>
      <c r="F136">
        <f>VLOOKUP($A136,'MP2-CCD'!$A$2:$T$192,14,FALSE)*2625.5</f>
        <v>-2634.0919555677406</v>
      </c>
      <c r="G136">
        <f>VLOOKUP($A136,'MP2-CCD'!$A$2:$T$192,15,FALSE)*2625.5</f>
        <v>-1902.9377245328626</v>
      </c>
      <c r="H136">
        <f>VLOOKUP($A136,'MP2-CCD'!$A$2:$T$192,16,FALSE)*2625.5</f>
        <v>-4833.1842639575498</v>
      </c>
    </row>
    <row r="137" spans="1:8" x14ac:dyDescent="0.25">
      <c r="A137" s="1" t="s">
        <v>135</v>
      </c>
      <c r="B137">
        <f>VLOOKUP($A137,'CCSD(T)-CBS'!$A$2:$I$192,2,FALSE)</f>
        <v>663.9999264867165</v>
      </c>
      <c r="C137">
        <f>VLOOKUP($A137,'MP2-CCD'!$A$2:$T$192,11,FALSE)*2625.5</f>
        <v>-2737.9175151070108</v>
      </c>
      <c r="D137">
        <f>VLOOKUP($A137,'MP2-CCD'!$A$2:$T$192,12,FALSE)*2625.5</f>
        <v>-7498.0859536537691</v>
      </c>
      <c r="E137">
        <f>VLOOKUP($A137,'MP2-CCD'!$A$2:$T$192,13,FALSE)*2625.5</f>
        <v>-811.35676846224055</v>
      </c>
      <c r="F137">
        <f>VLOOKUP($A137,'MP2-CCD'!$A$2:$T$192,14,FALSE)*2625.5</f>
        <v>-2634.2871863296818</v>
      </c>
      <c r="G137">
        <f>VLOOKUP($A137,'MP2-CCD'!$A$2:$T$192,15,FALSE)*2625.5</f>
        <v>-1902.8546092539559</v>
      </c>
      <c r="H137">
        <f>VLOOKUP($A137,'MP2-CCD'!$A$2:$T$192,16,FALSE)*2625.5</f>
        <v>-4833.0077773207431</v>
      </c>
    </row>
    <row r="138" spans="1:8" x14ac:dyDescent="0.25">
      <c r="A138" s="1" t="s">
        <v>136</v>
      </c>
      <c r="B138">
        <f>VLOOKUP($A138,'CCSD(T)-CBS'!$A$2:$I$192,2,FALSE)</f>
        <v>671.19267696923453</v>
      </c>
      <c r="C138">
        <f>VLOOKUP($A138,'MP2-CCD'!$A$2:$T$192,11,FALSE)*2625.5</f>
        <v>-2733.6351811232257</v>
      </c>
      <c r="D138">
        <f>VLOOKUP($A138,'MP2-CCD'!$A$2:$T$192,12,FALSE)*2625.5</f>
        <v>-7490.9141689829567</v>
      </c>
      <c r="E138">
        <f>VLOOKUP($A138,'MP2-CCD'!$A$2:$T$192,13,FALSE)*2625.5</f>
        <v>-811.0560048811177</v>
      </c>
      <c r="F138">
        <f>VLOOKUP($A138,'MP2-CCD'!$A$2:$T$192,14,FALSE)*2625.5</f>
        <v>-2633.8925621878425</v>
      </c>
      <c r="G138">
        <f>VLOOKUP($A138,'MP2-CCD'!$A$2:$T$192,15,FALSE)*2625.5</f>
        <v>-1902.7192016305612</v>
      </c>
      <c r="H138">
        <f>VLOOKUP($A138,'MP2-CCD'!$A$2:$T$192,16,FALSE)*2625.5</f>
        <v>-4831.9622063409224</v>
      </c>
    </row>
    <row r="139" spans="1:8" x14ac:dyDescent="0.25">
      <c r="A139" s="1" t="s">
        <v>137</v>
      </c>
      <c r="B139">
        <f>VLOOKUP($A139,'CCSD(T)-CBS'!$A$2:$I$192,2,FALSE)</f>
        <v>671.52336150001793</v>
      </c>
      <c r="C139">
        <f>VLOOKUP($A139,'MP2-CCD'!$A$2:$T$192,11,FALSE)*2625.5</f>
        <v>-2734.0162610773427</v>
      </c>
      <c r="D139">
        <f>VLOOKUP($A139,'MP2-CCD'!$A$2:$T$192,12,FALSE)*2625.5</f>
        <v>-7491.3575855723575</v>
      </c>
      <c r="E139">
        <f>VLOOKUP($A139,'MP2-CCD'!$A$2:$T$192,13,FALSE)*2625.5</f>
        <v>-811.40150891312783</v>
      </c>
      <c r="F139">
        <f>VLOOKUP($A139,'MP2-CCD'!$A$2:$T$192,14,FALSE)*2625.5</f>
        <v>-2634.2494298872921</v>
      </c>
      <c r="G139">
        <f>VLOOKUP($A139,'MP2-CCD'!$A$2:$T$192,15,FALSE)*2625.5</f>
        <v>-1902.8217678590549</v>
      </c>
      <c r="H139">
        <f>VLOOKUP($A139,'MP2-CCD'!$A$2:$T$192,16,FALSE)*2625.5</f>
        <v>-4832.0321105265584</v>
      </c>
    </row>
    <row r="140" spans="1:8" x14ac:dyDescent="0.25">
      <c r="A140" s="1" t="s">
        <v>138</v>
      </c>
      <c r="B140">
        <f>VLOOKUP($A140,'CCSD(T)-CBS'!$A$2:$I$192,2,FALSE)</f>
        <v>504.20466758157181</v>
      </c>
      <c r="C140">
        <f>VLOOKUP($A140,'MP2-CCD'!$A$2:$T$192,11,FALSE)*2625.5</f>
        <v>-1745.2967602721735</v>
      </c>
      <c r="D140">
        <f>VLOOKUP($A140,'MP2-CCD'!$A$2:$T$192,12,FALSE)*2625.5</f>
        <v>-5039.7593164753489</v>
      </c>
      <c r="E140">
        <f>VLOOKUP($A140,'MP2-CCD'!$A$2:$T$192,13,FALSE)*2625.5</f>
        <v>-811.14830912838715</v>
      </c>
      <c r="F140">
        <f>VLOOKUP($A140,'MP2-CCD'!$A$2:$T$192,14,FALSE)*2625.5</f>
        <v>-2634.0186697951567</v>
      </c>
      <c r="G140">
        <f>VLOOKUP($A140,'MP2-CCD'!$A$2:$T$192,15,FALSE)*2625.5</f>
        <v>-917.87322234105909</v>
      </c>
      <c r="H140">
        <f>VLOOKUP($A140,'MP2-CCD'!$A$2:$T$192,16,FALSE)*2625.5</f>
        <v>-2382.7102346935935</v>
      </c>
    </row>
    <row r="141" spans="1:8" x14ac:dyDescent="0.25">
      <c r="A141" s="1" t="s">
        <v>139</v>
      </c>
      <c r="B141">
        <f>VLOOKUP($A141,'CCSD(T)-CBS'!$A$2:$I$192,2,FALSE)</f>
        <v>506.67779435913053</v>
      </c>
      <c r="C141">
        <f>VLOOKUP($A141,'MP2-CCD'!$A$2:$T$192,11,FALSE)*2625.5</f>
        <v>-1744.4410142142842</v>
      </c>
      <c r="D141">
        <f>VLOOKUP($A141,'MP2-CCD'!$A$2:$T$192,12,FALSE)*2625.5</f>
        <v>-5038.3125444758989</v>
      </c>
      <c r="E141">
        <f>VLOOKUP($A141,'MP2-CCD'!$A$2:$T$192,13,FALSE)*2625.5</f>
        <v>-811.42083854639395</v>
      </c>
      <c r="F141">
        <f>VLOOKUP($A141,'MP2-CCD'!$A$2:$T$192,14,FALSE)*2625.5</f>
        <v>-2634.2608493760122</v>
      </c>
      <c r="G141">
        <f>VLOOKUP($A141,'MP2-CCD'!$A$2:$T$192,15,FALSE)*2625.5</f>
        <v>-917.88743302416276</v>
      </c>
      <c r="H141">
        <f>VLOOKUP($A141,'MP2-CCD'!$A$2:$T$192,16,FALSE)*2625.5</f>
        <v>-2382.7689197978493</v>
      </c>
    </row>
    <row r="142" spans="1:8" x14ac:dyDescent="0.25">
      <c r="A142" s="1" t="s">
        <v>140</v>
      </c>
      <c r="B142">
        <f>VLOOKUP($A142,'CCSD(T)-CBS'!$A$2:$I$192,2,FALSE)</f>
        <v>-30.884777220358046</v>
      </c>
      <c r="C142">
        <f>VLOOKUP($A142,'MP2-CCD'!$A$2:$T$192,11,FALSE)*2625.5</f>
        <v>-1744.1707416085519</v>
      </c>
      <c r="D142">
        <f>VLOOKUP($A142,'MP2-CCD'!$A$2:$T$192,12,FALSE)*2625.5</f>
        <v>-5038.2670935986753</v>
      </c>
      <c r="E142">
        <f>VLOOKUP($A142,'MP2-CCD'!$A$2:$T$192,13,FALSE)*2625.5</f>
        <v>-811.26893356248206</v>
      </c>
      <c r="F142">
        <f>VLOOKUP($A142,'MP2-CCD'!$A$2:$T$192,14,FALSE)*2625.5</f>
        <v>-2634.2292489620086</v>
      </c>
      <c r="G142">
        <f>VLOOKUP($A142,'MP2-CCD'!$A$2:$T$192,15,FALSE)*2625.5</f>
        <v>-917.89510324174694</v>
      </c>
      <c r="H142">
        <f>VLOOKUP($A142,'MP2-CCD'!$A$2:$T$192,16,FALSE)*2625.5</f>
        <v>-2382.7897715435288</v>
      </c>
    </row>
    <row r="143" spans="1:8" x14ac:dyDescent="0.25">
      <c r="A143" s="1" t="s">
        <v>141</v>
      </c>
      <c r="B143">
        <f>VLOOKUP($A143,'CCSD(T)-CBS'!$A$2:$I$192,2,FALSE)</f>
        <v>-38.260100684247845</v>
      </c>
      <c r="C143">
        <f>VLOOKUP($A143,'MP2-CCD'!$A$2:$T$192,11,FALSE)*2625.5</f>
        <v>-1997.772280180063</v>
      </c>
      <c r="D143">
        <f>VLOOKUP($A143,'MP2-CCD'!$A$2:$T$192,12,FALSE)*2625.5</f>
        <v>-5754.3032372133039</v>
      </c>
      <c r="E143">
        <f>VLOOKUP($A143,'MP2-CCD'!$A$2:$T$192,13,FALSE)*2625.5</f>
        <v>-811.20329060397569</v>
      </c>
      <c r="F143">
        <f>VLOOKUP($A143,'MP2-CCD'!$A$2:$T$192,14,FALSE)*2625.5</f>
        <v>-2634.5191483135454</v>
      </c>
      <c r="G143">
        <f>VLOOKUP($A143,'MP2-CCD'!$A$2:$T$192,15,FALSE)*2625.5</f>
        <v>-1166.5134072860551</v>
      </c>
      <c r="H143">
        <f>VLOOKUP($A143,'MP2-CCD'!$A$2:$T$192,16,FALSE)*2625.5</f>
        <v>-3096.6647733119889</v>
      </c>
    </row>
    <row r="144" spans="1:8" x14ac:dyDescent="0.25">
      <c r="A144" s="1" t="s">
        <v>142</v>
      </c>
      <c r="B144">
        <f>VLOOKUP($A144,'CCSD(T)-CBS'!$A$2:$I$192,2,FALSE)</f>
        <v>694.22799043533905</v>
      </c>
      <c r="C144">
        <f>VLOOKUP($A144,'MP2-CCD'!$A$2:$T$192,11,FALSE)*2625.5</f>
        <v>-1996.6092801940836</v>
      </c>
      <c r="D144">
        <f>VLOOKUP($A144,'MP2-CCD'!$A$2:$T$192,12,FALSE)*2625.5</f>
        <v>-5752.7710642732372</v>
      </c>
      <c r="E144">
        <f>VLOOKUP($A144,'MP2-CCD'!$A$2:$T$192,13,FALSE)*2625.5</f>
        <v>-811.80775560468351</v>
      </c>
      <c r="F144">
        <f>VLOOKUP($A144,'MP2-CCD'!$A$2:$T$192,14,FALSE)*2625.5</f>
        <v>-2635.0035125537606</v>
      </c>
      <c r="G144">
        <f>VLOOKUP($A144,'MP2-CCD'!$A$2:$T$192,15,FALSE)*2625.5</f>
        <v>-1166.5462155509606</v>
      </c>
      <c r="H144">
        <f>VLOOKUP($A144,'MP2-CCD'!$A$2:$T$192,16,FALSE)*2625.5</f>
        <v>-3096.7593145337487</v>
      </c>
    </row>
    <row r="145" spans="1:8" x14ac:dyDescent="0.25">
      <c r="A145" s="1" t="s">
        <v>143</v>
      </c>
      <c r="B145">
        <f>VLOOKUP($A145,'CCSD(T)-CBS'!$A$2:$I$192,2,FALSE)</f>
        <v>-37.787379426270491</v>
      </c>
      <c r="C145">
        <f>VLOOKUP($A145,'MP2-CCD'!$A$2:$T$192,11,FALSE)*2625.5</f>
        <v>-1563.0388383524473</v>
      </c>
      <c r="D145">
        <f>VLOOKUP($A145,'MP2-CCD'!$A$2:$T$192,12,FALSE)*2625.5</f>
        <v>-4432.3738520474071</v>
      </c>
      <c r="E145">
        <f>VLOOKUP($A145,'MP2-CCD'!$A$2:$T$192,13,FALSE)*2625.5</f>
        <v>-936.71252868683007</v>
      </c>
      <c r="F145">
        <f>VLOOKUP($A145,'MP2-CCD'!$A$2:$T$192,14,FALSE)*2625.5</f>
        <v>-2821.5171035834728</v>
      </c>
      <c r="G145">
        <f>VLOOKUP($A145,'MP2-CCD'!$A$2:$T$192,15,FALSE)*2625.5</f>
        <v>-611.22705625945139</v>
      </c>
      <c r="H145">
        <f>VLOOKUP($A145,'MP2-CCD'!$A$2:$T$192,16,FALSE)*2625.5</f>
        <v>-1588.0703713035598</v>
      </c>
    </row>
    <row r="146" spans="1:8" x14ac:dyDescent="0.25">
      <c r="A146" s="1" t="s">
        <v>144</v>
      </c>
      <c r="B146">
        <f>VLOOKUP($A146,'CCSD(T)-CBS'!$A$2:$I$192,2,FALSE)</f>
        <v>-36.334557374569158</v>
      </c>
      <c r="C146">
        <f>VLOOKUP($A146,'MP2-CCD'!$A$2:$T$192,11,FALSE)*2625.5</f>
        <v>-1562.3300874271179</v>
      </c>
      <c r="D146">
        <f>VLOOKUP($A146,'MP2-CCD'!$A$2:$T$192,12,FALSE)*2625.5</f>
        <v>-4431.3950261317159</v>
      </c>
      <c r="E146">
        <f>VLOOKUP($A146,'MP2-CCD'!$A$2:$T$192,13,FALSE)*2625.5</f>
        <v>-936.54653389221346</v>
      </c>
      <c r="F146">
        <f>VLOOKUP($A146,'MP2-CCD'!$A$2:$T$192,14,FALSE)*2625.5</f>
        <v>-2821.0327691903617</v>
      </c>
      <c r="G146">
        <f>VLOOKUP($A146,'MP2-CCD'!$A$2:$T$192,15,FALSE)*2625.5</f>
        <v>-611.23060784081883</v>
      </c>
      <c r="H146">
        <f>VLOOKUP($A146,'MP2-CCD'!$A$2:$T$192,16,FALSE)*2625.5</f>
        <v>-1588.0854124466302</v>
      </c>
    </row>
    <row r="147" spans="1:8" x14ac:dyDescent="0.25">
      <c r="A147" s="1" t="s">
        <v>41</v>
      </c>
      <c r="B147">
        <f>VLOOKUP($A147,'CCSD(T)-CBS'!$A$2:$I$192,2,FALSE)</f>
        <v>-47.948708858142709</v>
      </c>
      <c r="C147">
        <f>VLOOKUP($A147,'MP2-CCD'!$A$2:$T$192,11,FALSE)*2625.5</f>
        <v>-1056.7156162203776</v>
      </c>
      <c r="D147">
        <f>VLOOKUP($A147,'MP2-CCD'!$A$2:$T$192,12,FALSE)*2625.5</f>
        <v>-3091.88159393153</v>
      </c>
      <c r="E147">
        <f>VLOOKUP($A147,'MP2-CCD'!$A$2:$T$192,13,FALSE)*2625.5</f>
        <v>-938.72978487499472</v>
      </c>
      <c r="F147">
        <f>VLOOKUP($A147,'MP2-CCD'!$A$2:$T$192,14,FALSE)*2625.5</f>
        <v>-2833.1438352930154</v>
      </c>
      <c r="G147">
        <f>VLOOKUP($A147,'MP2-CCD'!$A$2:$T$192,15,FALSE)*2625.5</f>
        <v>-101.09465197015963</v>
      </c>
      <c r="H147">
        <f>VLOOKUP($A147,'MP2-CCD'!$A$2:$T$192,16,FALSE)*2625.5</f>
        <v>-237.0079051595792</v>
      </c>
    </row>
    <row r="148" spans="1:8" x14ac:dyDescent="0.25">
      <c r="A148" s="1" t="s">
        <v>42</v>
      </c>
      <c r="B148">
        <f>VLOOKUP($A148,'CCSD(T)-CBS'!$A$2:$I$192,2,FALSE)</f>
        <v>-34.318607056337214</v>
      </c>
      <c r="C148">
        <f>VLOOKUP($A148,'MP2-CCD'!$A$2:$T$192,11,FALSE)*2625.5</f>
        <v>-1054.3992956572094</v>
      </c>
      <c r="D148">
        <f>VLOOKUP($A148,'MP2-CCD'!$A$2:$T$192,12,FALSE)*2625.5</f>
        <v>-3087.1155199897562</v>
      </c>
      <c r="E148">
        <f>VLOOKUP($A148,'MP2-CCD'!$A$2:$T$192,13,FALSE)*2625.5</f>
        <v>-939.35621790120535</v>
      </c>
      <c r="F148">
        <f>VLOOKUP($A148,'MP2-CCD'!$A$2:$T$192,14,FALSE)*2625.5</f>
        <v>-2835.0778352565562</v>
      </c>
      <c r="G148">
        <f>VLOOKUP($A148,'MP2-CCD'!$A$2:$T$192,15,FALSE)*2625.5</f>
        <v>-101.09465197015963</v>
      </c>
      <c r="H148">
        <f>VLOOKUP($A148,'MP2-CCD'!$A$2:$T$192,16,FALSE)*2625.5</f>
        <v>-237.00790515957945</v>
      </c>
    </row>
    <row r="149" spans="1:8" x14ac:dyDescent="0.25">
      <c r="A149" s="1" t="s">
        <v>43</v>
      </c>
      <c r="B149">
        <f>VLOOKUP($A149,'CCSD(T)-CBS'!$A$2:$I$192,2,FALSE)</f>
        <v>-39.089922356795114</v>
      </c>
      <c r="C149">
        <f>VLOOKUP($A149,'MP2-CCD'!$A$2:$T$192,11,FALSE)*2625.5</f>
        <v>-1055.4875256957605</v>
      </c>
      <c r="D149">
        <f>VLOOKUP($A149,'MP2-CCD'!$A$2:$T$192,12,FALSE)*2625.5</f>
        <v>-3088.3844754181873</v>
      </c>
      <c r="E149">
        <f>VLOOKUP($A149,'MP2-CCD'!$A$2:$T$192,13,FALSE)*2625.5</f>
        <v>-939.06522936971533</v>
      </c>
      <c r="F149">
        <f>VLOOKUP($A149,'MP2-CCD'!$A$2:$T$192,14,FALSE)*2625.5</f>
        <v>-2834.64544743847</v>
      </c>
      <c r="G149">
        <f>VLOOKUP($A149,'MP2-CCD'!$A$2:$T$192,15,FALSE)*2625.5</f>
        <v>-101.09465197015963</v>
      </c>
      <c r="H149">
        <f>VLOOKUP($A149,'MP2-CCD'!$A$2:$T$192,16,FALSE)*2625.5</f>
        <v>-237.0079051595792</v>
      </c>
    </row>
    <row r="150" spans="1:8" x14ac:dyDescent="0.25">
      <c r="A150" s="1" t="s">
        <v>44</v>
      </c>
      <c r="B150">
        <f>VLOOKUP($A150,'CCSD(T)-CBS'!$A$2:$I$192,2,FALSE)</f>
        <v>-47.803365372635426</v>
      </c>
      <c r="C150">
        <f>VLOOKUP($A150,'MP2-CCD'!$A$2:$T$192,11,FALSE)*2625.5</f>
        <v>-1057.0406444228627</v>
      </c>
      <c r="D150">
        <f>VLOOKUP($A150,'MP2-CCD'!$A$2:$T$192,12,FALSE)*2625.5</f>
        <v>-3092.5596994735952</v>
      </c>
      <c r="E150">
        <f>VLOOKUP($A150,'MP2-CCD'!$A$2:$T$192,13,FALSE)*2625.5</f>
        <v>-938.69092130140984</v>
      </c>
      <c r="F150">
        <f>VLOOKUP($A150,'MP2-CCD'!$A$2:$T$192,14,FALSE)*2625.5</f>
        <v>-2833.0059344347387</v>
      </c>
      <c r="G150">
        <f>VLOOKUP($A150,'MP2-CCD'!$A$2:$T$192,15,FALSE)*2625.5</f>
        <v>-101.09465197015963</v>
      </c>
      <c r="H150">
        <f>VLOOKUP($A150,'MP2-CCD'!$A$2:$T$192,16,FALSE)*2625.5</f>
        <v>-237.0079051595792</v>
      </c>
    </row>
    <row r="151" spans="1:8" x14ac:dyDescent="0.25">
      <c r="A151" s="1" t="s">
        <v>145</v>
      </c>
      <c r="B151">
        <f>VLOOKUP($A151,'CCSD(T)-CBS'!$A$2:$I$192,2,FALSE)</f>
        <v>-40.93668120166285</v>
      </c>
      <c r="C151">
        <f>VLOOKUP($A151,'MP2-CCD'!$A$2:$T$192,11,FALSE)*2625.5</f>
        <v>-1049.2269696749938</v>
      </c>
      <c r="D151">
        <f>VLOOKUP($A151,'MP2-CCD'!$A$2:$T$192,12,FALSE)*2625.5</f>
        <v>-3109.7582058256435</v>
      </c>
      <c r="E151">
        <f>VLOOKUP($A151,'MP2-CCD'!$A$2:$T$192,13,FALSE)*2625.5</f>
        <v>-938.58341520671422</v>
      </c>
      <c r="F151">
        <f>VLOOKUP($A151,'MP2-CCD'!$A$2:$T$192,14,FALSE)*2625.5</f>
        <v>-2832.8741423119004</v>
      </c>
      <c r="G151">
        <f>VLOOKUP($A151,'MP2-CCD'!$A$2:$T$192,15,FALSE)*2625.5</f>
        <v>-96.230083242037409</v>
      </c>
      <c r="H151">
        <f>VLOOKUP($A151,'MP2-CCD'!$A$2:$T$192,16,FALSE)*2625.5</f>
        <v>-256.56955058539376</v>
      </c>
    </row>
    <row r="152" spans="1:8" x14ac:dyDescent="0.25">
      <c r="A152" s="1" t="s">
        <v>146</v>
      </c>
      <c r="B152">
        <f>VLOOKUP($A152,'CCSD(T)-CBS'!$A$2:$I$192,2,FALSE)</f>
        <v>-30.02732800225715</v>
      </c>
      <c r="C152">
        <f>VLOOKUP($A152,'MP2-CCD'!$A$2:$T$192,11,FALSE)*2625.5</f>
        <v>-1049.1245121809209</v>
      </c>
      <c r="D152">
        <f>VLOOKUP($A152,'MP2-CCD'!$A$2:$T$192,12,FALSE)*2625.5</f>
        <v>-3107.5776429549642</v>
      </c>
      <c r="E152">
        <f>VLOOKUP($A152,'MP2-CCD'!$A$2:$T$192,13,FALSE)*2625.5</f>
        <v>-939.57101310302198</v>
      </c>
      <c r="F152">
        <f>VLOOKUP($A152,'MP2-CCD'!$A$2:$T$192,14,FALSE)*2625.5</f>
        <v>-2835.7341742892281</v>
      </c>
      <c r="G152">
        <f>VLOOKUP($A152,'MP2-CCD'!$A$2:$T$192,15,FALSE)*2625.5</f>
        <v>-96.230083242038191</v>
      </c>
      <c r="H152">
        <f>VLOOKUP($A152,'MP2-CCD'!$A$2:$T$192,16,FALSE)*2625.5</f>
        <v>-256.56955058540291</v>
      </c>
    </row>
    <row r="153" spans="1:8" x14ac:dyDescent="0.25">
      <c r="A153" s="1" t="s">
        <v>147</v>
      </c>
      <c r="B153">
        <f>VLOOKUP($A153,'CCSD(T)-CBS'!$A$2:$I$192,2,FALSE)</f>
        <v>-34.211679119890846</v>
      </c>
      <c r="C153">
        <f>VLOOKUP($A153,'MP2-CCD'!$A$2:$T$192,11,FALSE)*2625.5</f>
        <v>-1049.7494396672125</v>
      </c>
      <c r="D153">
        <f>VLOOKUP($A153,'MP2-CCD'!$A$2:$T$192,12,FALSE)*2625.5</f>
        <v>-3108.3340968155294</v>
      </c>
      <c r="E153">
        <f>VLOOKUP($A153,'MP2-CCD'!$A$2:$T$192,13,FALSE)*2625.5</f>
        <v>-939.21940660158657</v>
      </c>
      <c r="F153">
        <f>VLOOKUP($A153,'MP2-CCD'!$A$2:$T$192,14,FALSE)*2625.5</f>
        <v>-2835.1070470304103</v>
      </c>
      <c r="G153">
        <f>VLOOKUP($A153,'MP2-CCD'!$A$2:$T$192,15,FALSE)*2625.5</f>
        <v>-96.230083242034794</v>
      </c>
      <c r="H153">
        <f>VLOOKUP($A153,'MP2-CCD'!$A$2:$T$192,16,FALSE)*2625.5</f>
        <v>-256.56955058539927</v>
      </c>
    </row>
    <row r="154" spans="1:8" x14ac:dyDescent="0.25">
      <c r="A154" s="1" t="s">
        <v>148</v>
      </c>
      <c r="B154">
        <f>VLOOKUP($A154,'CCSD(T)-CBS'!$A$2:$I$192,2,FALSE)</f>
        <v>-40.196138561439284</v>
      </c>
      <c r="C154">
        <f>VLOOKUP($A154,'MP2-CCD'!$A$2:$T$192,11,FALSE)*2625.5</f>
        <v>-1049.1910677477499</v>
      </c>
      <c r="D154">
        <f>VLOOKUP($A154,'MP2-CCD'!$A$2:$T$192,12,FALSE)*2625.5</f>
        <v>-3110.1372872760458</v>
      </c>
      <c r="E154">
        <f>VLOOKUP($A154,'MP2-CCD'!$A$2:$T$192,13,FALSE)*2625.5</f>
        <v>-938.49295413992638</v>
      </c>
      <c r="F154">
        <f>VLOOKUP($A154,'MP2-CCD'!$A$2:$T$192,14,FALSE)*2625.5</f>
        <v>-2832.6171552852052</v>
      </c>
      <c r="G154">
        <f>VLOOKUP($A154,'MP2-CCD'!$A$2:$T$192,15,FALSE)*2625.5</f>
        <v>-96.230083242037153</v>
      </c>
      <c r="H154">
        <f>VLOOKUP($A154,'MP2-CCD'!$A$2:$T$192,16,FALSE)*2625.5</f>
        <v>-256.56955058540399</v>
      </c>
    </row>
    <row r="155" spans="1:8" x14ac:dyDescent="0.25">
      <c r="A155" s="1" t="s">
        <v>149</v>
      </c>
      <c r="B155">
        <f>VLOOKUP($A155,'CCSD(T)-CBS'!$A$2:$I$192,2,FALSE)</f>
        <v>-57.893423932747282</v>
      </c>
      <c r="C155">
        <f>VLOOKUP($A155,'MP2-CCD'!$A$2:$T$192,11,FALSE)*2625.5</f>
        <v>-1496.7591143093957</v>
      </c>
      <c r="D155">
        <f>VLOOKUP($A155,'MP2-CCD'!$A$2:$T$192,12,FALSE)*2625.5</f>
        <v>-4228.605210247074</v>
      </c>
      <c r="E155">
        <f>VLOOKUP($A155,'MP2-CCD'!$A$2:$T$192,13,FALSE)*2625.5</f>
        <v>-936.6295443220456</v>
      </c>
      <c r="F155">
        <f>VLOOKUP($A155,'MP2-CCD'!$A$2:$T$192,14,FALSE)*2625.5</f>
        <v>-2821.9796991656904</v>
      </c>
      <c r="G155">
        <f>VLOOKUP($A155,'MP2-CCD'!$A$2:$T$192,15,FALSE)*2625.5</f>
        <v>-533.63585066568658</v>
      </c>
      <c r="H155">
        <f>VLOOKUP($A155,'MP2-CCD'!$A$2:$T$192,16,FALSE)*2625.5</f>
        <v>-1374.4073141586828</v>
      </c>
    </row>
    <row r="156" spans="1:8" x14ac:dyDescent="0.25">
      <c r="A156" s="1" t="s">
        <v>150</v>
      </c>
      <c r="B156">
        <f>VLOOKUP($A156,'CCSD(T)-CBS'!$A$2:$I$192,2,FALSE)</f>
        <v>-60.965359982600603</v>
      </c>
      <c r="C156">
        <f>VLOOKUP($A156,'MP2-CCD'!$A$2:$T$192,11,FALSE)*2625.5</f>
        <v>-1498.6850753468204</v>
      </c>
      <c r="D156">
        <f>VLOOKUP($A156,'MP2-CCD'!$A$2:$T$192,12,FALSE)*2625.5</f>
        <v>-4229.8793280896898</v>
      </c>
      <c r="E156">
        <f>VLOOKUP($A156,'MP2-CCD'!$A$2:$T$192,13,FALSE)*2625.5</f>
        <v>-936.82029004122626</v>
      </c>
      <c r="F156">
        <f>VLOOKUP($A156,'MP2-CCD'!$A$2:$T$192,14,FALSE)*2625.5</f>
        <v>-2822.166291606145</v>
      </c>
      <c r="G156">
        <f>VLOOKUP($A156,'MP2-CCD'!$A$2:$T$192,15,FALSE)*2625.5</f>
        <v>-533.67396431135546</v>
      </c>
      <c r="H156">
        <f>VLOOKUP($A156,'MP2-CCD'!$A$2:$T$192,16,FALSE)*2625.5</f>
        <v>-1374.0611687468695</v>
      </c>
    </row>
    <row r="157" spans="1:8" x14ac:dyDescent="0.25">
      <c r="A157" s="1" t="s">
        <v>151</v>
      </c>
      <c r="B157">
        <f>VLOOKUP($A157,'CCSD(T)-CBS'!$A$2:$I$192,2,FALSE)</f>
        <v>428.54120365890321</v>
      </c>
      <c r="C157">
        <f>VLOOKUP($A157,'MP2-CCD'!$A$2:$T$192,11,FALSE)*2625.5</f>
        <v>-1495.1601213732699</v>
      </c>
      <c r="D157">
        <f>VLOOKUP($A157,'MP2-CCD'!$A$2:$T$192,12,FALSE)*2625.5</f>
        <v>-4226.8653932013867</v>
      </c>
      <c r="E157">
        <f>VLOOKUP($A157,'MP2-CCD'!$A$2:$T$192,13,FALSE)*2625.5</f>
        <v>-936.21326893774506</v>
      </c>
      <c r="F157">
        <f>VLOOKUP($A157,'MP2-CCD'!$A$2:$T$192,14,FALSE)*2625.5</f>
        <v>-2821.2457212965837</v>
      </c>
      <c r="G157">
        <f>VLOOKUP($A157,'MP2-CCD'!$A$2:$T$192,15,FALSE)*2625.5</f>
        <v>-533.57859966421745</v>
      </c>
      <c r="H157">
        <f>VLOOKUP($A157,'MP2-CCD'!$A$2:$T$192,16,FALSE)*2625.5</f>
        <v>-1374.1021816775149</v>
      </c>
    </row>
    <row r="158" spans="1:8" x14ac:dyDescent="0.25">
      <c r="A158" s="1" t="s">
        <v>152</v>
      </c>
      <c r="B158">
        <f>VLOOKUP($A158,'CCSD(T)-CBS'!$A$2:$I$192,2,FALSE)</f>
        <v>-50.466389601930132</v>
      </c>
      <c r="C158">
        <f>VLOOKUP($A158,'MP2-CCD'!$A$2:$T$192,11,FALSE)*2625.5</f>
        <v>-1562.563263552817</v>
      </c>
      <c r="D158">
        <f>VLOOKUP($A158,'MP2-CCD'!$A$2:$T$192,12,FALSE)*2625.5</f>
        <v>-4463.6515775908438</v>
      </c>
      <c r="E158">
        <f>VLOOKUP($A158,'MP2-CCD'!$A$2:$T$192,13,FALSE)*2625.5</f>
        <v>-937.39620189518917</v>
      </c>
      <c r="F158">
        <f>VLOOKUP($A158,'MP2-CCD'!$A$2:$T$192,14,FALSE)*2625.5</f>
        <v>-2822.7777429744278</v>
      </c>
      <c r="G158">
        <f>VLOOKUP($A158,'MP2-CCD'!$A$2:$T$192,15,FALSE)*2625.5</f>
        <v>-601.18467919783063</v>
      </c>
      <c r="H158">
        <f>VLOOKUP($A158,'MP2-CCD'!$A$2:$T$192,16,FALSE)*2625.5</f>
        <v>-1611.1865889278679</v>
      </c>
    </row>
    <row r="159" spans="1:8" x14ac:dyDescent="0.25">
      <c r="A159" s="1" t="s">
        <v>153</v>
      </c>
      <c r="B159">
        <f>VLOOKUP($A159,'CCSD(T)-CBS'!$A$2:$I$192,2,FALSE)</f>
        <v>482.73690986828433</v>
      </c>
      <c r="C159">
        <f>VLOOKUP($A159,'MP2-CCD'!$A$2:$T$192,11,FALSE)*2625.5</f>
        <v>-1557.7195470802731</v>
      </c>
      <c r="D159">
        <f>VLOOKUP($A159,'MP2-CCD'!$A$2:$T$192,12,FALSE)*2625.5</f>
        <v>-4458.1595176997535</v>
      </c>
      <c r="E159">
        <f>VLOOKUP($A159,'MP2-CCD'!$A$2:$T$192,13,FALSE)*2625.5</f>
        <v>-936.2964229254984</v>
      </c>
      <c r="F159">
        <f>VLOOKUP($A159,'MP2-CCD'!$A$2:$T$192,14,FALSE)*2625.5</f>
        <v>-2820.9951248390471</v>
      </c>
      <c r="G159">
        <f>VLOOKUP($A159,'MP2-CCD'!$A$2:$T$192,15,FALSE)*2625.5</f>
        <v>-601.24583650886348</v>
      </c>
      <c r="H159">
        <f>VLOOKUP($A159,'MP2-CCD'!$A$2:$T$192,16,FALSE)*2625.5</f>
        <v>-1611.3774960760734</v>
      </c>
    </row>
    <row r="160" spans="1:8" x14ac:dyDescent="0.25">
      <c r="A160" s="1" t="s">
        <v>154</v>
      </c>
      <c r="B160">
        <f>VLOOKUP($A160,'CCSD(T)-CBS'!$A$2:$I$192,2,FALSE)</f>
        <v>465.07969916277034</v>
      </c>
      <c r="C160">
        <f>VLOOKUP($A160,'MP2-CCD'!$A$2:$T$192,11,FALSE)*2625.5</f>
        <v>-1872.3016458990267</v>
      </c>
      <c r="D160">
        <f>VLOOKUP($A160,'MP2-CCD'!$A$2:$T$192,12,FALSE)*2625.5</f>
        <v>-5230.3673904372254</v>
      </c>
      <c r="E160">
        <f>VLOOKUP($A160,'MP2-CCD'!$A$2:$T$192,13,FALSE)*2625.5</f>
        <v>-936.6519506316838</v>
      </c>
      <c r="F160">
        <f>VLOOKUP($A160,'MP2-CCD'!$A$2:$T$192,14,FALSE)*2625.5</f>
        <v>-2821.5862852966475</v>
      </c>
      <c r="G160">
        <f>VLOOKUP($A160,'MP2-CCD'!$A$2:$T$192,15,FALSE)*2625.5</f>
        <v>-917.76983975074302</v>
      </c>
      <c r="H160">
        <f>VLOOKUP($A160,'MP2-CCD'!$A$2:$T$192,16,FALSE)*2625.5</f>
        <v>-2382.334639345996</v>
      </c>
    </row>
    <row r="161" spans="1:8" x14ac:dyDescent="0.25">
      <c r="A161" s="1" t="s">
        <v>155</v>
      </c>
      <c r="B161">
        <f>VLOOKUP($A161,'CCSD(T)-CBS'!$A$2:$I$192,2,FALSE)</f>
        <v>-36.416446834319686</v>
      </c>
      <c r="C161">
        <f>VLOOKUP($A161,'MP2-CCD'!$A$2:$T$192,11,FALSE)*2625.5</f>
        <v>-1868.5232858617301</v>
      </c>
      <c r="D161">
        <f>VLOOKUP($A161,'MP2-CCD'!$A$2:$T$192,12,FALSE)*2625.5</f>
        <v>-5225.6095731691375</v>
      </c>
      <c r="E161">
        <f>VLOOKUP($A161,'MP2-CCD'!$A$2:$T$192,13,FALSE)*2625.5</f>
        <v>-936.00279072024489</v>
      </c>
      <c r="F161">
        <f>VLOOKUP($A161,'MP2-CCD'!$A$2:$T$192,14,FALSE)*2625.5</f>
        <v>-2820.3963425291117</v>
      </c>
      <c r="G161">
        <f>VLOOKUP($A161,'MP2-CCD'!$A$2:$T$192,15,FALSE)*2625.5</f>
        <v>-917.77754735317865</v>
      </c>
      <c r="H161">
        <f>VLOOKUP($A161,'MP2-CCD'!$A$2:$T$192,16,FALSE)*2625.5</f>
        <v>-2382.3674425171166</v>
      </c>
    </row>
    <row r="162" spans="1:8" x14ac:dyDescent="0.25">
      <c r="A162" s="1" t="s">
        <v>156</v>
      </c>
      <c r="B162">
        <f>VLOOKUP($A162,'CCSD(T)-CBS'!$A$2:$I$192,2,FALSE)</f>
        <v>643.8252397612614</v>
      </c>
      <c r="C162">
        <f>VLOOKUP($A162,'MP2-CCD'!$A$2:$T$192,11,FALSE)*2625.5</f>
        <v>-2128.1710764625814</v>
      </c>
      <c r="D162">
        <f>VLOOKUP($A162,'MP2-CCD'!$A$2:$T$192,12,FALSE)*2625.5</f>
        <v>-5947.1732317564629</v>
      </c>
      <c r="E162">
        <f>VLOOKUP($A162,'MP2-CCD'!$A$2:$T$192,13,FALSE)*2625.5</f>
        <v>-937.31762857381796</v>
      </c>
      <c r="F162">
        <f>VLOOKUP($A162,'MP2-CCD'!$A$2:$T$192,14,FALSE)*2625.5</f>
        <v>-2822.6932361272784</v>
      </c>
      <c r="G162">
        <f>VLOOKUP($A162,'MP2-CCD'!$A$2:$T$192,15,FALSE)*2625.5</f>
        <v>-1166.9857895736634</v>
      </c>
      <c r="H162">
        <f>VLOOKUP($A162,'MP2-CCD'!$A$2:$T$192,16,FALSE)*2625.5</f>
        <v>-3095.4329304598282</v>
      </c>
    </row>
    <row r="163" spans="1:8" x14ac:dyDescent="0.25">
      <c r="A163" s="1" t="s">
        <v>157</v>
      </c>
      <c r="B163">
        <f>VLOOKUP($A163,'CCSD(T)-CBS'!$A$2:$I$192,2,FALSE)</f>
        <v>647.73348248362163</v>
      </c>
      <c r="C163">
        <f>VLOOKUP($A163,'MP2-CCD'!$A$2:$T$192,11,FALSE)*2625.5</f>
        <v>-2126.2378371667533</v>
      </c>
      <c r="D163">
        <f>VLOOKUP($A163,'MP2-CCD'!$A$2:$T$192,12,FALSE)*2625.5</f>
        <v>-5944.4464149287496</v>
      </c>
      <c r="E163">
        <f>VLOOKUP($A163,'MP2-CCD'!$A$2:$T$192,13,FALSE)*2625.5</f>
        <v>-937.13507222377825</v>
      </c>
      <c r="F163">
        <f>VLOOKUP($A163,'MP2-CCD'!$A$2:$T$192,14,FALSE)*2625.5</f>
        <v>-2822.1472679451285</v>
      </c>
      <c r="G163">
        <f>VLOOKUP($A163,'MP2-CCD'!$A$2:$T$192,15,FALSE)*2625.5</f>
        <v>-1166.9829706972471</v>
      </c>
      <c r="H163">
        <f>VLOOKUP($A163,'MP2-CCD'!$A$2:$T$192,16,FALSE)*2625.5</f>
        <v>-3095.4176704624606</v>
      </c>
    </row>
    <row r="164" spans="1:8" x14ac:dyDescent="0.25">
      <c r="A164" s="1" t="s">
        <v>158</v>
      </c>
      <c r="B164">
        <f>VLOOKUP($A164,'CCSD(T)-CBS'!$A$2:$I$192,2,FALSE)</f>
        <v>-33.500593821303937</v>
      </c>
      <c r="C164">
        <f>VLOOKUP($A164,'MP2-CCD'!$A$2:$T$192,11,FALSE)*2625.5</f>
        <v>-1526.1716293027475</v>
      </c>
      <c r="D164">
        <f>VLOOKUP($A164,'MP2-CCD'!$A$2:$T$192,12,FALSE)*2625.5</f>
        <v>-4531.1163744377018</v>
      </c>
      <c r="E164">
        <f>VLOOKUP($A164,'MP2-CCD'!$A$2:$T$192,13,FALSE)*2625.5</f>
        <v>-899.57325083084436</v>
      </c>
      <c r="F164">
        <f>VLOOKUP($A164,'MP2-CCD'!$A$2:$T$192,14,FALSE)*2625.5</f>
        <v>-2922.2882304895156</v>
      </c>
      <c r="G164">
        <f>VLOOKUP($A164,'MP2-CCD'!$A$2:$T$192,15,FALSE)*2625.5</f>
        <v>-610.92098647327111</v>
      </c>
      <c r="H164">
        <f>VLOOKUP($A164,'MP2-CCD'!$A$2:$T$192,16,FALSE)*2625.5</f>
        <v>-1586.6764331198244</v>
      </c>
    </row>
    <row r="165" spans="1:8" x14ac:dyDescent="0.25">
      <c r="A165" s="1" t="s">
        <v>159</v>
      </c>
      <c r="B165">
        <f>VLOOKUP($A165,'CCSD(T)-CBS'!$A$2:$I$192,2,FALSE)</f>
        <v>518.37680522356959</v>
      </c>
      <c r="C165">
        <f>VLOOKUP($A165,'MP2-CCD'!$A$2:$T$192,11,FALSE)*2625.5</f>
        <v>-1525.7127519012722</v>
      </c>
      <c r="D165">
        <f>VLOOKUP($A165,'MP2-CCD'!$A$2:$T$192,12,FALSE)*2625.5</f>
        <v>-4530.3673678628911</v>
      </c>
      <c r="E165">
        <f>VLOOKUP($A165,'MP2-CCD'!$A$2:$T$192,13,FALSE)*2625.5</f>
        <v>-899.90997153418141</v>
      </c>
      <c r="F165">
        <f>VLOOKUP($A165,'MP2-CCD'!$A$2:$T$192,14,FALSE)*2625.5</f>
        <v>-2922.689136031961</v>
      </c>
      <c r="G165">
        <f>VLOOKUP($A165,'MP2-CCD'!$A$2:$T$192,15,FALSE)*2625.5</f>
        <v>-610.93033327372643</v>
      </c>
      <c r="H165">
        <f>VLOOKUP($A165,'MP2-CCD'!$A$2:$T$192,16,FALSE)*2625.5</f>
        <v>-1586.7243033248219</v>
      </c>
    </row>
    <row r="166" spans="1:8" x14ac:dyDescent="0.25">
      <c r="A166" s="1" t="s">
        <v>160</v>
      </c>
      <c r="B166">
        <f>VLOOKUP($A166,'CCSD(T)-CBS'!$A$2:$I$192,2,FALSE)</f>
        <v>-31.285112673896947</v>
      </c>
      <c r="C166">
        <f>VLOOKUP($A166,'MP2-CCD'!$A$2:$T$192,11,FALSE)*2625.5</f>
        <v>-1525.1949947755545</v>
      </c>
      <c r="D166">
        <f>VLOOKUP($A166,'MP2-CCD'!$A$2:$T$192,12,FALSE)*2625.5</f>
        <v>-4529.7098261482161</v>
      </c>
      <c r="E166">
        <f>VLOOKUP($A166,'MP2-CCD'!$A$2:$T$192,13,FALSE)*2625.5</f>
        <v>-899.70003401388158</v>
      </c>
      <c r="F166">
        <f>VLOOKUP($A166,'MP2-CCD'!$A$2:$T$192,14,FALSE)*2625.5</f>
        <v>-2922.6273886108097</v>
      </c>
      <c r="G166">
        <f>VLOOKUP($A166,'MP2-CCD'!$A$2:$T$192,15,FALSE)*2625.5</f>
        <v>-610.92902991893106</v>
      </c>
      <c r="H166">
        <f>VLOOKUP($A166,'MP2-CCD'!$A$2:$T$192,16,FALSE)*2625.5</f>
        <v>-1586.7129142437211</v>
      </c>
    </row>
    <row r="167" spans="1:8" x14ac:dyDescent="0.25">
      <c r="A167" s="1" t="s">
        <v>45</v>
      </c>
      <c r="B167">
        <f>VLOOKUP($A167,'CCSD(T)-CBS'!$A$2:$I$192,2,FALSE)</f>
        <v>-44.810472394170915</v>
      </c>
      <c r="C167">
        <f>VLOOKUP($A167,'MP2-CCD'!$A$2:$T$192,11,FALSE)*2625.5</f>
        <v>-1019.7923912779675</v>
      </c>
      <c r="D167">
        <f>VLOOKUP($A167,'MP2-CCD'!$A$2:$T$192,12,FALSE)*2625.5</f>
        <v>-3183.2601047038784</v>
      </c>
      <c r="E167">
        <f>VLOOKUP($A167,'MP2-CCD'!$A$2:$T$192,13,FALSE)*2625.5</f>
        <v>-900.21848175192281</v>
      </c>
      <c r="F167">
        <f>VLOOKUP($A167,'MP2-CCD'!$A$2:$T$192,14,FALSE)*2625.5</f>
        <v>-2923.4913360545625</v>
      </c>
      <c r="G167">
        <f>VLOOKUP($A167,'MP2-CCD'!$A$2:$T$192,15,FALSE)*2625.5</f>
        <v>-101.09465197015963</v>
      </c>
      <c r="H167">
        <f>VLOOKUP($A167,'MP2-CCD'!$A$2:$T$192,16,FALSE)*2625.5</f>
        <v>-237.0079051595792</v>
      </c>
    </row>
    <row r="168" spans="1:8" x14ac:dyDescent="0.25">
      <c r="A168" s="1" t="s">
        <v>46</v>
      </c>
      <c r="B168">
        <f>VLOOKUP($A168,'CCSD(T)-CBS'!$A$2:$I$192,2,FALSE)</f>
        <v>-42.609141998386235</v>
      </c>
      <c r="C168">
        <f>VLOOKUP($A168,'MP2-CCD'!$A$2:$T$192,11,FALSE)*2625.5</f>
        <v>-1018.6137403903448</v>
      </c>
      <c r="D168">
        <f>VLOOKUP($A168,'MP2-CCD'!$A$2:$T$192,12,FALSE)*2625.5</f>
        <v>-3182.2574322091946</v>
      </c>
      <c r="E168">
        <f>VLOOKUP($A168,'MP2-CCD'!$A$2:$T$192,13,FALSE)*2625.5</f>
        <v>-900.06964982929549</v>
      </c>
      <c r="F168">
        <f>VLOOKUP($A168,'MP2-CCD'!$A$2:$T$192,14,FALSE)*2625.5</f>
        <v>-2923.6611907964375</v>
      </c>
      <c r="G168">
        <f>VLOOKUP($A168,'MP2-CCD'!$A$2:$T$192,15,FALSE)*2625.5</f>
        <v>-101.09465197016122</v>
      </c>
      <c r="H168">
        <f>VLOOKUP($A168,'MP2-CCD'!$A$2:$T$192,16,FALSE)*2625.5</f>
        <v>-237.00790515960702</v>
      </c>
    </row>
    <row r="169" spans="1:8" x14ac:dyDescent="0.25">
      <c r="A169" s="1" t="s">
        <v>47</v>
      </c>
      <c r="B169">
        <f>VLOOKUP($A169,'CCSD(T)-CBS'!$A$2:$I$192,2,FALSE)</f>
        <v>463.5745031404299</v>
      </c>
      <c r="C169">
        <f>VLOOKUP($A169,'MP2-CCD'!$A$2:$T$192,11,FALSE)*2625.5</f>
        <v>-1018.8018029584814</v>
      </c>
      <c r="D169">
        <f>VLOOKUP($A169,'MP2-CCD'!$A$2:$T$192,12,FALSE)*2625.5</f>
        <v>-3182.362334209563</v>
      </c>
      <c r="E169">
        <f>VLOOKUP($A169,'MP2-CCD'!$A$2:$T$192,13,FALSE)*2625.5</f>
        <v>-900.16396356419818</v>
      </c>
      <c r="F169">
        <f>VLOOKUP($A169,'MP2-CCD'!$A$2:$T$192,14,FALSE)*2625.5</f>
        <v>-2923.699653050181</v>
      </c>
      <c r="G169">
        <f>VLOOKUP($A169,'MP2-CCD'!$A$2:$T$192,15,FALSE)*2625.5</f>
        <v>-101.09465197015963</v>
      </c>
      <c r="H169">
        <f>VLOOKUP($A169,'MP2-CCD'!$A$2:$T$192,16,FALSE)*2625.5</f>
        <v>-237.0079051595792</v>
      </c>
    </row>
    <row r="170" spans="1:8" x14ac:dyDescent="0.25">
      <c r="A170" s="1" t="s">
        <v>0</v>
      </c>
      <c r="B170">
        <f>VLOOKUP($A170,'CCSD(T)-CBS'!$A$2:$I$192,2,FALSE)</f>
        <v>-38.313881521704275</v>
      </c>
      <c r="C170">
        <f>VLOOKUP($A170,'MP2-CCD'!$A$2:$T$192,11,FALSE)*2625.5</f>
        <v>-1012.7862406049663</v>
      </c>
      <c r="D170">
        <f>VLOOKUP($A170,'MP2-CCD'!$A$2:$T$192,12,FALSE)*2625.5</f>
        <v>-3201.7569816295195</v>
      </c>
      <c r="E170">
        <f>VLOOKUP($A170,'MP2-CCD'!$A$2:$T$192,13,FALSE)*2625.5</f>
        <v>-900.23423536075268</v>
      </c>
      <c r="F170">
        <f>VLOOKUP($A170,'MP2-CCD'!$A$2:$T$192,14,FALSE)*2625.5</f>
        <v>-2923.5782636266003</v>
      </c>
      <c r="G170">
        <f>VLOOKUP($A170,'MP2-CCD'!$A$2:$T$192,15,FALSE)*2625.5</f>
        <v>-96.230083242037679</v>
      </c>
      <c r="H170">
        <f>VLOOKUP($A170,'MP2-CCD'!$A$2:$T$192,16,FALSE)*2625.5</f>
        <v>-256.56955058539739</v>
      </c>
    </row>
    <row r="171" spans="1:8" x14ac:dyDescent="0.25">
      <c r="A171" s="1" t="s">
        <v>1</v>
      </c>
      <c r="B171">
        <f>VLOOKUP($A171,'CCSD(T)-CBS'!$A$2:$I$192,2,FALSE)</f>
        <v>-37.693642727311271</v>
      </c>
      <c r="C171">
        <f>VLOOKUP($A171,'MP2-CCD'!$A$2:$T$192,11,FALSE)*2625.5</f>
        <v>-1012.4822079632524</v>
      </c>
      <c r="D171">
        <f>VLOOKUP($A171,'MP2-CCD'!$A$2:$T$192,12,FALSE)*2625.5</f>
        <v>-3201.8806921344617</v>
      </c>
      <c r="E171">
        <f>VLOOKUP($A171,'MP2-CCD'!$A$2:$T$192,13,FALSE)*2625.5</f>
        <v>-900.02372814768466</v>
      </c>
      <c r="F171">
        <f>VLOOKUP($A171,'MP2-CCD'!$A$2:$T$192,14,FALSE)*2625.5</f>
        <v>-2923.9772788109626</v>
      </c>
      <c r="G171">
        <f>VLOOKUP($A171,'MP2-CCD'!$A$2:$T$192,15,FALSE)*2625.5</f>
        <v>-96.230083242037409</v>
      </c>
      <c r="H171">
        <f>VLOOKUP($A171,'MP2-CCD'!$A$2:$T$192,16,FALSE)*2625.5</f>
        <v>-256.56955058539376</v>
      </c>
    </row>
    <row r="172" spans="1:8" x14ac:dyDescent="0.25">
      <c r="A172" s="1" t="s">
        <v>2</v>
      </c>
      <c r="B172">
        <f>VLOOKUP($A172,'CCSD(T)-CBS'!$A$2:$I$192,2,FALSE)</f>
        <v>-37.204774222497463</v>
      </c>
      <c r="C172">
        <f>VLOOKUP($A172,'MP2-CCD'!$A$2:$T$192,11,FALSE)*2625.5</f>
        <v>-1012.1189772193442</v>
      </c>
      <c r="D172">
        <f>VLOOKUP($A172,'MP2-CCD'!$A$2:$T$192,12,FALSE)*2625.5</f>
        <v>-3201.1657387774544</v>
      </c>
      <c r="E172">
        <f>VLOOKUP($A172,'MP2-CCD'!$A$2:$T$192,13,FALSE)*2625.5</f>
        <v>-900.21555710885912</v>
      </c>
      <c r="F172">
        <f>VLOOKUP($A172,'MP2-CCD'!$A$2:$T$192,14,FALSE)*2625.5</f>
        <v>-2923.8066330841771</v>
      </c>
      <c r="G172">
        <f>VLOOKUP($A172,'MP2-CCD'!$A$2:$T$192,15,FALSE)*2625.5</f>
        <v>-96.230083242036102</v>
      </c>
      <c r="H172">
        <f>VLOOKUP($A172,'MP2-CCD'!$A$2:$T$192,16,FALSE)*2625.5</f>
        <v>-256.56955058539717</v>
      </c>
    </row>
    <row r="173" spans="1:8" x14ac:dyDescent="0.25">
      <c r="A173" s="1" t="s">
        <v>3</v>
      </c>
      <c r="B173">
        <f>VLOOKUP($A173,'CCSD(T)-CBS'!$A$2:$I$192,2,FALSE)</f>
        <v>-40.315604422284196</v>
      </c>
      <c r="C173">
        <f>VLOOKUP($A173,'MP2-CCD'!$A$2:$T$192,11,FALSE)*2625.5</f>
        <v>-1445.7221027319172</v>
      </c>
      <c r="D173">
        <f>VLOOKUP($A173,'MP2-CCD'!$A$2:$T$192,12,FALSE)*2625.5</f>
        <v>-4302.5906213963917</v>
      </c>
      <c r="E173">
        <f>VLOOKUP($A173,'MP2-CCD'!$A$2:$T$192,13,FALSE)*2625.5</f>
        <v>-899.76805553171278</v>
      </c>
      <c r="F173">
        <f>VLOOKUP($A173,'MP2-CCD'!$A$2:$T$192,14,FALSE)*2625.5</f>
        <v>-2922.3986811403242</v>
      </c>
      <c r="G173">
        <f>VLOOKUP($A173,'MP2-CCD'!$A$2:$T$192,15,FALSE)*2625.5</f>
        <v>-527.02351085479586</v>
      </c>
      <c r="H173">
        <f>VLOOKUP($A173,'MP2-CCD'!$A$2:$T$192,16,FALSE)*2625.5</f>
        <v>-1357.8089534883809</v>
      </c>
    </row>
    <row r="174" spans="1:8" x14ac:dyDescent="0.25">
      <c r="A174" s="1" t="s">
        <v>4</v>
      </c>
      <c r="B174">
        <f>VLOOKUP($A174,'CCSD(T)-CBS'!$A$2:$I$192,2,FALSE)</f>
        <v>-42.498846451984264</v>
      </c>
      <c r="C174">
        <f>VLOOKUP($A174,'MP2-CCD'!$A$2:$T$192,11,FALSE)*2625.5</f>
        <v>-1447.239517377265</v>
      </c>
      <c r="D174">
        <f>VLOOKUP($A174,'MP2-CCD'!$A$2:$T$192,12,FALSE)*2625.5</f>
        <v>-4303.2375357214669</v>
      </c>
      <c r="E174">
        <f>VLOOKUP($A174,'MP2-CCD'!$A$2:$T$192,13,FALSE)*2625.5</f>
        <v>-899.73719895667034</v>
      </c>
      <c r="F174">
        <f>VLOOKUP($A174,'MP2-CCD'!$A$2:$T$192,14,FALSE)*2625.5</f>
        <v>-2922.8037204629436</v>
      </c>
      <c r="G174">
        <f>VLOOKUP($A174,'MP2-CCD'!$A$2:$T$192,15,FALSE)*2625.5</f>
        <v>-527.06493044801266</v>
      </c>
      <c r="H174">
        <f>VLOOKUP($A174,'MP2-CCD'!$A$2:$T$192,16,FALSE)*2625.5</f>
        <v>-1357.666262277852</v>
      </c>
    </row>
    <row r="175" spans="1:8" x14ac:dyDescent="0.25">
      <c r="A175" s="1" t="s">
        <v>5</v>
      </c>
      <c r="B175">
        <f>VLOOKUP($A175,'CCSD(T)-CBS'!$A$2:$I$192,2,FALSE)</f>
        <v>-41.163295483829643</v>
      </c>
      <c r="C175">
        <f>VLOOKUP($A175,'MP2-CCD'!$A$2:$T$192,11,FALSE)*2625.5</f>
        <v>-1446.7333189778865</v>
      </c>
      <c r="D175">
        <f>VLOOKUP($A175,'MP2-CCD'!$A$2:$T$192,12,FALSE)*2625.5</f>
        <v>-4302.1973957065693</v>
      </c>
      <c r="E175">
        <f>VLOOKUP($A175,'MP2-CCD'!$A$2:$T$192,13,FALSE)*2625.5</f>
        <v>-899.78005200167024</v>
      </c>
      <c r="F175">
        <f>VLOOKUP($A175,'MP2-CCD'!$A$2:$T$192,14,FALSE)*2625.5</f>
        <v>-2922.671258528138</v>
      </c>
      <c r="G175">
        <f>VLOOKUP($A175,'MP2-CCD'!$A$2:$T$192,15,FALSE)*2625.5</f>
        <v>-527.08198018517214</v>
      </c>
      <c r="H175">
        <f>VLOOKUP($A175,'MP2-CCD'!$A$2:$T$192,16,FALSE)*2625.5</f>
        <v>-1357.5190124915491</v>
      </c>
    </row>
    <row r="176" spans="1:8" x14ac:dyDescent="0.25">
      <c r="A176" s="1" t="s">
        <v>6</v>
      </c>
      <c r="B176">
        <f>VLOOKUP($A176,'CCSD(T)-CBS'!$A$2:$I$192,2,FALSE)</f>
        <v>527.68942654443799</v>
      </c>
      <c r="C176">
        <f>VLOOKUP($A176,'MP2-CCD'!$A$2:$T$192,11,FALSE)*2625.5</f>
        <v>-1447.2548028817512</v>
      </c>
      <c r="D176">
        <f>VLOOKUP($A176,'MP2-CCD'!$A$2:$T$192,12,FALSE)*2625.5</f>
        <v>-4303.2592997798511</v>
      </c>
      <c r="E176">
        <f>VLOOKUP($A176,'MP2-CCD'!$A$2:$T$192,13,FALSE)*2625.5</f>
        <v>-899.7386941535342</v>
      </c>
      <c r="F176">
        <f>VLOOKUP($A176,'MP2-CCD'!$A$2:$T$192,14,FALSE)*2625.5</f>
        <v>-2922.8021382692214</v>
      </c>
      <c r="G176">
        <f>VLOOKUP($A176,'MP2-CCD'!$A$2:$T$192,15,FALSE)*2625.5</f>
        <v>-527.07073191968675</v>
      </c>
      <c r="H176">
        <f>VLOOKUP($A176,'MP2-CCD'!$A$2:$T$192,16,FALSE)*2625.5</f>
        <v>-1357.678883836774</v>
      </c>
    </row>
    <row r="177" spans="1:8" x14ac:dyDescent="0.25">
      <c r="A177" s="1" t="s">
        <v>7</v>
      </c>
      <c r="B177">
        <f>VLOOKUP($A177,'CCSD(T)-CBS'!$A$2:$I$192,2,FALSE)</f>
        <v>528.4240881231317</v>
      </c>
      <c r="C177">
        <f>VLOOKUP($A177,'MP2-CCD'!$A$2:$T$192,11,FALSE)*2625.5</f>
        <v>-1446.6813020904408</v>
      </c>
      <c r="D177">
        <f>VLOOKUP($A177,'MP2-CCD'!$A$2:$T$192,12,FALSE)*2625.5</f>
        <v>-4303.26127621041</v>
      </c>
      <c r="E177">
        <f>VLOOKUP($A177,'MP2-CCD'!$A$2:$T$192,13,FALSE)*2625.5</f>
        <v>-899.73387586515605</v>
      </c>
      <c r="F177">
        <f>VLOOKUP($A177,'MP2-CCD'!$A$2:$T$192,14,FALSE)*2625.5</f>
        <v>-2922.6955013651018</v>
      </c>
      <c r="G177">
        <f>VLOOKUP($A177,'MP2-CCD'!$A$2:$T$192,15,FALSE)*2625.5</f>
        <v>-527.03766871997038</v>
      </c>
      <c r="H177">
        <f>VLOOKUP($A177,'MP2-CCD'!$A$2:$T$192,16,FALSE)*2625.5</f>
        <v>-1357.6784315540924</v>
      </c>
    </row>
    <row r="178" spans="1:8" x14ac:dyDescent="0.25">
      <c r="A178" s="1" t="s">
        <v>8</v>
      </c>
      <c r="B178">
        <f>VLOOKUP($A178,'CCSD(T)-CBS'!$A$2:$I$192,2,FALSE)</f>
        <v>526.78382975107297</v>
      </c>
      <c r="C178">
        <f>VLOOKUP($A178,'MP2-CCD'!$A$2:$T$192,11,FALSE)*2625.5</f>
        <v>-1447.3684539621347</v>
      </c>
      <c r="D178">
        <f>VLOOKUP($A178,'MP2-CCD'!$A$2:$T$192,12,FALSE)*2625.5</f>
        <v>-4304.0294904191442</v>
      </c>
      <c r="E178">
        <f>VLOOKUP($A178,'MP2-CCD'!$A$2:$T$192,13,FALSE)*2625.5</f>
        <v>-899.76683774026367</v>
      </c>
      <c r="F178">
        <f>VLOOKUP($A178,'MP2-CCD'!$A$2:$T$192,14,FALSE)*2625.5</f>
        <v>-2922.701292203189</v>
      </c>
      <c r="G178">
        <f>VLOOKUP($A178,'MP2-CCD'!$A$2:$T$192,15,FALSE)*2625.5</f>
        <v>-527.01547641206469</v>
      </c>
      <c r="H178">
        <f>VLOOKUP($A178,'MP2-CCD'!$A$2:$T$192,16,FALSE)*2625.5</f>
        <v>-1357.6696525718689</v>
      </c>
    </row>
    <row r="179" spans="1:8" x14ac:dyDescent="0.25">
      <c r="A179" s="1" t="s">
        <v>9</v>
      </c>
      <c r="B179">
        <f>VLOOKUP($A179,'CCSD(T)-CBS'!$A$2:$I$192,2,FALSE)</f>
        <v>-39.879549771832444</v>
      </c>
      <c r="C179">
        <f>VLOOKUP($A179,'MP2-CCD'!$A$2:$T$192,11,FALSE)*2625.5</f>
        <v>-1522.1596604689514</v>
      </c>
      <c r="D179">
        <f>VLOOKUP($A179,'MP2-CCD'!$A$2:$T$192,12,FALSE)*2625.5</f>
        <v>-4561.1902963195862</v>
      </c>
      <c r="E179">
        <f>VLOOKUP($A179,'MP2-CCD'!$A$2:$T$192,13,FALSE)*2625.5</f>
        <v>-899.58670042649635</v>
      </c>
      <c r="F179">
        <f>VLOOKUP($A179,'MP2-CCD'!$A$2:$T$192,14,FALSE)*2625.5</f>
        <v>-2922.6518367568588</v>
      </c>
      <c r="G179">
        <f>VLOOKUP($A179,'MP2-CCD'!$A$2:$T$192,15,FALSE)*2625.5</f>
        <v>-601.3570987624056</v>
      </c>
      <c r="H179">
        <f>VLOOKUP($A179,'MP2-CCD'!$A$2:$T$192,16,FALSE)*2625.5</f>
        <v>-1612.965857920376</v>
      </c>
    </row>
    <row r="180" spans="1:8" x14ac:dyDescent="0.25">
      <c r="A180" s="1" t="s">
        <v>10</v>
      </c>
      <c r="B180">
        <f>VLOOKUP($A180,'CCSD(T)-CBS'!$A$2:$I$192,2,FALSE)</f>
        <v>-36.907725782955822</v>
      </c>
      <c r="C180">
        <f>VLOOKUP($A180,'MP2-CCD'!$A$2:$T$192,11,FALSE)*2625.5</f>
        <v>-1521.2079132928891</v>
      </c>
      <c r="D180">
        <f>VLOOKUP($A180,'MP2-CCD'!$A$2:$T$192,12,FALSE)*2625.5</f>
        <v>-4559.9789058381921</v>
      </c>
      <c r="E180">
        <f>VLOOKUP($A180,'MP2-CCD'!$A$2:$T$192,13,FALSE)*2625.5</f>
        <v>-900.20726634669654</v>
      </c>
      <c r="F180">
        <f>VLOOKUP($A180,'MP2-CCD'!$A$2:$T$192,14,FALSE)*2625.5</f>
        <v>-2923.2585938054426</v>
      </c>
      <c r="G180">
        <f>VLOOKUP($A180,'MP2-CCD'!$A$2:$T$192,15,FALSE)*2625.5</f>
        <v>-601.40925460779431</v>
      </c>
      <c r="H180">
        <f>VLOOKUP($A180,'MP2-CCD'!$A$2:$T$192,16,FALSE)*2625.5</f>
        <v>-1613.1170197130978</v>
      </c>
    </row>
    <row r="181" spans="1:8" x14ac:dyDescent="0.25">
      <c r="A181" s="1" t="s">
        <v>11</v>
      </c>
      <c r="B181">
        <f>VLOOKUP($A181,'CCSD(T)-CBS'!$A$2:$I$192,2,FALSE)</f>
        <v>-36.054616604552393</v>
      </c>
      <c r="C181">
        <f>VLOOKUP($A181,'MP2-CCD'!$A$2:$T$192,11,FALSE)*2625.5</f>
        <v>-1520.6256441622554</v>
      </c>
      <c r="D181">
        <f>VLOOKUP($A181,'MP2-CCD'!$A$2:$T$192,12,FALSE)*2625.5</f>
        <v>-4559.1806642234706</v>
      </c>
      <c r="E181">
        <f>VLOOKUP($A181,'MP2-CCD'!$A$2:$T$192,13,FALSE)*2625.5</f>
        <v>-899.8205616638129</v>
      </c>
      <c r="F181">
        <f>VLOOKUP($A181,'MP2-CCD'!$A$2:$T$192,14,FALSE)*2625.5</f>
        <v>-2923.303393690388</v>
      </c>
      <c r="G181">
        <f>VLOOKUP($A181,'MP2-CCD'!$A$2:$T$192,15,FALSE)*2625.5</f>
        <v>-601.3726373423259</v>
      </c>
      <c r="H181">
        <f>VLOOKUP($A181,'MP2-CCD'!$A$2:$T$192,16,FALSE)*2625.5</f>
        <v>-1612.9909600788981</v>
      </c>
    </row>
    <row r="182" spans="1:8" x14ac:dyDescent="0.25">
      <c r="A182" s="1" t="s">
        <v>12</v>
      </c>
      <c r="B182">
        <f>VLOOKUP($A182,'CCSD(T)-CBS'!$A$2:$I$192,2,FALSE)</f>
        <v>710.08649451035308</v>
      </c>
      <c r="C182">
        <f>VLOOKUP($A182,'MP2-CCD'!$A$2:$T$192,11,FALSE)*2625.5</f>
        <v>-2827.2935094475274</v>
      </c>
      <c r="D182">
        <f>VLOOKUP($A182,'MP2-CCD'!$A$2:$T$192,12,FALSE)*2625.5</f>
        <v>-7787.6667313799826</v>
      </c>
      <c r="E182">
        <f>VLOOKUP($A182,'MP2-CCD'!$A$2:$T$192,13,FALSE)*2625.5</f>
        <v>-899.88685119417232</v>
      </c>
      <c r="F182">
        <f>VLOOKUP($A182,'MP2-CCD'!$A$2:$T$192,14,FALSE)*2625.5</f>
        <v>-2922.4021792135131</v>
      </c>
      <c r="G182">
        <f>VLOOKUP($A182,'MP2-CCD'!$A$2:$T$192,15,FALSE)*2625.5</f>
        <v>-1902.9010703080048</v>
      </c>
      <c r="H182">
        <f>VLOOKUP($A182,'MP2-CCD'!$A$2:$T$192,16,FALSE)*2625.5</f>
        <v>-4833.1130657755184</v>
      </c>
    </row>
    <row r="183" spans="1:8" x14ac:dyDescent="0.25">
      <c r="A183" s="1" t="s">
        <v>13</v>
      </c>
      <c r="B183">
        <f>VLOOKUP($A183,'CCSD(T)-CBS'!$A$2:$I$192,2,FALSE)</f>
        <v>716.7517818980632</v>
      </c>
      <c r="C183">
        <f>VLOOKUP($A183,'MP2-CCD'!$A$2:$T$192,11,FALSE)*2625.5</f>
        <v>-2823.3890541310329</v>
      </c>
      <c r="D183">
        <f>VLOOKUP($A183,'MP2-CCD'!$A$2:$T$192,12,FALSE)*2625.5</f>
        <v>-7780.3775365370784</v>
      </c>
      <c r="E183">
        <f>VLOOKUP($A183,'MP2-CCD'!$A$2:$T$192,13,FALSE)*2625.5</f>
        <v>-899.58473328244133</v>
      </c>
      <c r="F183">
        <f>VLOOKUP($A183,'MP2-CCD'!$A$2:$T$192,14,FALSE)*2625.5</f>
        <v>-2922.0544715887463</v>
      </c>
      <c r="G183">
        <f>VLOOKUP($A183,'MP2-CCD'!$A$2:$T$192,15,FALSE)*2625.5</f>
        <v>-1902.6653425132454</v>
      </c>
      <c r="H183">
        <f>VLOOKUP($A183,'MP2-CCD'!$A$2:$T$192,16,FALSE)*2625.5</f>
        <v>-4831.6919202277195</v>
      </c>
    </row>
    <row r="184" spans="1:8" x14ac:dyDescent="0.25">
      <c r="A184" s="1" t="s">
        <v>14</v>
      </c>
      <c r="B184">
        <f>VLOOKUP($A184,'CCSD(T)-CBS'!$A$2:$I$192,2,FALSE)</f>
        <v>712.12645772221003</v>
      </c>
      <c r="C184">
        <f>VLOOKUP($A184,'MP2-CCD'!$A$2:$T$192,11,FALSE)*2625.5</f>
        <v>-2826.6559286260867</v>
      </c>
      <c r="D184">
        <f>VLOOKUP($A184,'MP2-CCD'!$A$2:$T$192,12,FALSE)*2625.5</f>
        <v>-7786.7301762271136</v>
      </c>
      <c r="E184">
        <f>VLOOKUP($A184,'MP2-CCD'!$A$2:$T$192,13,FALSE)*2625.5</f>
        <v>-899.60840938784941</v>
      </c>
      <c r="F184">
        <f>VLOOKUP($A184,'MP2-CCD'!$A$2:$T$192,14,FALSE)*2625.5</f>
        <v>-2922.403044873472</v>
      </c>
      <c r="G184">
        <f>VLOOKUP($A184,'MP2-CCD'!$A$2:$T$192,15,FALSE)*2625.5</f>
        <v>-1902.9232213053617</v>
      </c>
      <c r="H184">
        <f>VLOOKUP($A184,'MP2-CCD'!$A$2:$T$192,16,FALSE)*2625.5</f>
        <v>-4833.1641450582592</v>
      </c>
    </row>
    <row r="185" spans="1:8" x14ac:dyDescent="0.25">
      <c r="A185" s="1" t="s">
        <v>15</v>
      </c>
      <c r="B185">
        <f>VLOOKUP($A185,'CCSD(T)-CBS'!$A$2:$I$192,2,FALSE)</f>
        <v>711.35567565922611</v>
      </c>
      <c r="C185">
        <f>VLOOKUP($A185,'MP2-CCD'!$A$2:$T$192,11,FALSE)*2625.5</f>
        <v>-2826.7372130116473</v>
      </c>
      <c r="D185">
        <f>VLOOKUP($A185,'MP2-CCD'!$A$2:$T$192,12,FALSE)*2625.5</f>
        <v>-7786.8906179778705</v>
      </c>
      <c r="E185">
        <f>VLOOKUP($A185,'MP2-CCD'!$A$2:$T$192,13,FALSE)*2625.5</f>
        <v>-899.71786929854068</v>
      </c>
      <c r="F185">
        <f>VLOOKUP($A185,'MP2-CCD'!$A$2:$T$192,14,FALSE)*2625.5</f>
        <v>-2922.4156130368992</v>
      </c>
      <c r="G185">
        <f>VLOOKUP($A185,'MP2-CCD'!$A$2:$T$192,15,FALSE)*2625.5</f>
        <v>-1902.8913781826025</v>
      </c>
      <c r="H185">
        <f>VLOOKUP($A185,'MP2-CCD'!$A$2:$T$192,16,FALSE)*2625.5</f>
        <v>-4833.1027110794321</v>
      </c>
    </row>
    <row r="186" spans="1:8" x14ac:dyDescent="0.25">
      <c r="A186" s="1" t="s">
        <v>16</v>
      </c>
      <c r="B186">
        <f>VLOOKUP($A186,'CCSD(T)-CBS'!$A$2:$I$192,2,FALSE)</f>
        <v>718.92080438855191</v>
      </c>
      <c r="C186">
        <f>VLOOKUP($A186,'MP2-CCD'!$A$2:$T$192,11,FALSE)*2625.5</f>
        <v>-2822.1542336542684</v>
      </c>
      <c r="D186">
        <f>VLOOKUP($A186,'MP2-CCD'!$A$2:$T$192,12,FALSE)*2625.5</f>
        <v>-7779.3494629553952</v>
      </c>
      <c r="E186">
        <f>VLOOKUP($A186,'MP2-CCD'!$A$2:$T$192,13,FALSE)*2625.5</f>
        <v>-899.39064590698058</v>
      </c>
      <c r="F186">
        <f>VLOOKUP($A186,'MP2-CCD'!$A$2:$T$192,14,FALSE)*2625.5</f>
        <v>-2922.0789228597964</v>
      </c>
      <c r="G186">
        <f>VLOOKUP($A186,'MP2-CCD'!$A$2:$T$192,15,FALSE)*2625.5</f>
        <v>-1902.7141002598039</v>
      </c>
      <c r="H186">
        <f>VLOOKUP($A186,'MP2-CCD'!$A$2:$T$192,16,FALSE)*2625.5</f>
        <v>-4831.9499535639752</v>
      </c>
    </row>
    <row r="187" spans="1:8" x14ac:dyDescent="0.25">
      <c r="A187" s="1" t="s">
        <v>17</v>
      </c>
      <c r="B187">
        <f>VLOOKUP($A187,'CCSD(T)-CBS'!$A$2:$I$192,2,FALSE)</f>
        <v>718.40688409346512</v>
      </c>
      <c r="C187">
        <f>VLOOKUP($A187,'MP2-CCD'!$A$2:$T$192,11,FALSE)*2625.5</f>
        <v>-2822.9083671726289</v>
      </c>
      <c r="D187">
        <f>VLOOKUP($A187,'MP2-CCD'!$A$2:$T$192,12,FALSE)*2625.5</f>
        <v>-7780.1113755273245</v>
      </c>
      <c r="E187">
        <f>VLOOKUP($A187,'MP2-CCD'!$A$2:$T$192,13,FALSE)*2625.5</f>
        <v>-899.78024924834654</v>
      </c>
      <c r="F187">
        <f>VLOOKUP($A187,'MP2-CCD'!$A$2:$T$192,14,FALSE)*2625.5</f>
        <v>-2922.3905122754613</v>
      </c>
      <c r="G187">
        <f>VLOOKUP($A187,'MP2-CCD'!$A$2:$T$192,15,FALSE)*2625.5</f>
        <v>-1902.7949961318664</v>
      </c>
      <c r="H187">
        <f>VLOOKUP($A187,'MP2-CCD'!$A$2:$T$192,16,FALSE)*2625.5</f>
        <v>-4831.9786353632471</v>
      </c>
    </row>
    <row r="188" spans="1:8" x14ac:dyDescent="0.25">
      <c r="A188" s="1" t="s">
        <v>18</v>
      </c>
      <c r="B188">
        <f>VLOOKUP($A188,'CCSD(T)-CBS'!$A$2:$I$192,2,FALSE)</f>
        <v>552.41514153413755</v>
      </c>
      <c r="C188">
        <f>VLOOKUP($A188,'MP2-CCD'!$A$2:$T$192,11,FALSE)*2625.5</f>
        <v>-1833.7084899923211</v>
      </c>
      <c r="D188">
        <f>VLOOKUP($A188,'MP2-CCD'!$A$2:$T$192,12,FALSE)*2625.5</f>
        <v>-5328.0119339398461</v>
      </c>
      <c r="E188">
        <f>VLOOKUP($A188,'MP2-CCD'!$A$2:$T$192,13,FALSE)*2625.5</f>
        <v>-899.53093817597653</v>
      </c>
      <c r="F188">
        <f>VLOOKUP($A188,'MP2-CCD'!$A$2:$T$192,14,FALSE)*2625.5</f>
        <v>-2922.1770688690335</v>
      </c>
      <c r="G188">
        <f>VLOOKUP($A188,'MP2-CCD'!$A$2:$T$192,15,FALSE)*2625.5</f>
        <v>-917.88249818264319</v>
      </c>
      <c r="H188">
        <f>VLOOKUP($A188,'MP2-CCD'!$A$2:$T$192,16,FALSE)*2625.5</f>
        <v>-2382.7451399752749</v>
      </c>
    </row>
    <row r="189" spans="1:8" x14ac:dyDescent="0.25">
      <c r="A189" s="1" t="s">
        <v>19</v>
      </c>
      <c r="B189">
        <f>VLOOKUP($A189,'CCSD(T)-CBS'!$A$2:$I$192,2,FALSE)</f>
        <v>-31.134745228931024</v>
      </c>
      <c r="C189">
        <f>VLOOKUP($A189,'MP2-CCD'!$A$2:$T$192,11,FALSE)*2625.5</f>
        <v>-1832.9152733827541</v>
      </c>
      <c r="D189">
        <f>VLOOKUP($A189,'MP2-CCD'!$A$2:$T$192,12,FALSE)*2625.5</f>
        <v>-5326.7435401784351</v>
      </c>
      <c r="E189">
        <f>VLOOKUP($A189,'MP2-CCD'!$A$2:$T$192,13,FALSE)*2625.5</f>
        <v>-899.79759712130203</v>
      </c>
      <c r="F189">
        <f>VLOOKUP($A189,'MP2-CCD'!$A$2:$T$192,14,FALSE)*2625.5</f>
        <v>-2922.4651078092024</v>
      </c>
      <c r="G189">
        <f>VLOOKUP($A189,'MP2-CCD'!$A$2:$T$192,15,FALSE)*2625.5</f>
        <v>-917.88910555463781</v>
      </c>
      <c r="H189">
        <f>VLOOKUP($A189,'MP2-CCD'!$A$2:$T$192,16,FALSE)*2625.5</f>
        <v>-2382.775824786539</v>
      </c>
    </row>
    <row r="190" spans="1:8" x14ac:dyDescent="0.25">
      <c r="A190" s="1" t="s">
        <v>20</v>
      </c>
      <c r="B190">
        <f>VLOOKUP($A190,'CCSD(T)-CBS'!$A$2:$I$192,2,FALSE)</f>
        <v>-31.096112012826779</v>
      </c>
      <c r="C190">
        <f>VLOOKUP($A190,'MP2-CCD'!$A$2:$T$192,11,FALSE)*2625.5</f>
        <v>-1832.6150524153202</v>
      </c>
      <c r="D190">
        <f>VLOOKUP($A190,'MP2-CCD'!$A$2:$T$192,12,FALSE)*2625.5</f>
        <v>-5326.6046151256569</v>
      </c>
      <c r="E190">
        <f>VLOOKUP($A190,'MP2-CCD'!$A$2:$T$192,13,FALSE)*2625.5</f>
        <v>-899.65055357461119</v>
      </c>
      <c r="F190">
        <f>VLOOKUP($A190,'MP2-CCD'!$A$2:$T$192,14,FALSE)*2625.5</f>
        <v>-2922.4052082619214</v>
      </c>
      <c r="G190">
        <f>VLOOKUP($A190,'MP2-CCD'!$A$2:$T$192,15,FALSE)*2625.5</f>
        <v>-917.89518192949151</v>
      </c>
      <c r="H190">
        <f>VLOOKUP($A190,'MP2-CCD'!$A$2:$T$192,16,FALSE)*2625.5</f>
        <v>-2382.7910776015233</v>
      </c>
    </row>
    <row r="191" spans="1:8" x14ac:dyDescent="0.25">
      <c r="A191" s="1" t="s">
        <v>21</v>
      </c>
      <c r="B191">
        <f>VLOOKUP($A191,'CCSD(T)-CBS'!$A$2:$I$192,2,FALSE)</f>
        <v>738.95321691923618</v>
      </c>
      <c r="C191">
        <f>VLOOKUP($A191,'MP2-CCD'!$A$2:$T$192,11,FALSE)*2625.5</f>
        <v>-2086.3422684834754</v>
      </c>
      <c r="D191">
        <f>VLOOKUP($A191,'MP2-CCD'!$A$2:$T$192,12,FALSE)*2625.5</f>
        <v>-6042.7342527014762</v>
      </c>
      <c r="E191">
        <f>VLOOKUP($A191,'MP2-CCD'!$A$2:$T$192,13,FALSE)*2625.5</f>
        <v>-899.62731869814911</v>
      </c>
      <c r="F191">
        <f>VLOOKUP($A191,'MP2-CCD'!$A$2:$T$192,14,FALSE)*2625.5</f>
        <v>-2922.7207119470045</v>
      </c>
      <c r="G191">
        <f>VLOOKUP($A191,'MP2-CCD'!$A$2:$T$192,15,FALSE)*2625.5</f>
        <v>-1166.5650162056047</v>
      </c>
      <c r="H191">
        <f>VLOOKUP($A191,'MP2-CCD'!$A$2:$T$192,16,FALSE)*2625.5</f>
        <v>-3096.754438854015</v>
      </c>
    </row>
    <row r="192" spans="1:8" x14ac:dyDescent="0.25">
      <c r="A192" s="1" t="s">
        <v>22</v>
      </c>
      <c r="B192">
        <f>VLOOKUP($A192,'CCSD(T)-CBS'!$A$2:$I$192,2,FALSE)</f>
        <v>741.90370684405298</v>
      </c>
      <c r="C192">
        <f>VLOOKUP($A192,'MP2-CCD'!$A$2:$T$192,11,FALSE)*2625.5</f>
        <v>-2085.3212003268964</v>
      </c>
      <c r="D192">
        <f>VLOOKUP($A192,'MP2-CCD'!$A$2:$T$192,12,FALSE)*2625.5</f>
        <v>-6041.4856229758034</v>
      </c>
      <c r="E192">
        <f>VLOOKUP($A192,'MP2-CCD'!$A$2:$T$192,13,FALSE)*2625.5</f>
        <v>-900.19866370355783</v>
      </c>
      <c r="F192">
        <f>VLOOKUP($A192,'MP2-CCD'!$A$2:$T$192,14,FALSE)*2625.5</f>
        <v>-2923.2220133647784</v>
      </c>
      <c r="G192">
        <f>VLOOKUP($A192,'MP2-CCD'!$A$2:$T$192,15,FALSE)*2625.5</f>
        <v>-1166.6421066201874</v>
      </c>
      <c r="H192">
        <f>VLOOKUP($A192,'MP2-CCD'!$A$2:$T$192,16,FALSE)*2625.5</f>
        <v>-3096.8799091872093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defaultColWidth="11" defaultRowHeight="15.75" x14ac:dyDescent="0.25"/>
  <sheetData>
    <row r="1" spans="1:20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177</v>
      </c>
      <c r="B2">
        <v>-377.39231627137599</v>
      </c>
      <c r="C2">
        <v>-357.67656524296598</v>
      </c>
      <c r="D2">
        <v>19.7157510284101</v>
      </c>
      <c r="E2">
        <v>-347.84094570528902</v>
      </c>
      <c r="F2">
        <v>-342.37035486149</v>
      </c>
      <c r="G2">
        <v>5.4705908437990898</v>
      </c>
      <c r="H2">
        <v>-29.551370566087101</v>
      </c>
      <c r="I2">
        <v>-15.306210381475999</v>
      </c>
      <c r="J2">
        <v>14.245160184611001</v>
      </c>
      <c r="K2">
        <v>-0.50101960742951401</v>
      </c>
      <c r="L2">
        <v>-1.3765306117323199</v>
      </c>
      <c r="M2">
        <v>-0.25654135373951398</v>
      </c>
      <c r="N2">
        <v>-0.74931384285746805</v>
      </c>
      <c r="O2">
        <v>-0.23987972562266199</v>
      </c>
      <c r="P2">
        <v>-0.62055977587406996</v>
      </c>
      <c r="Q2">
        <v>-0.25718902364021301</v>
      </c>
      <c r="R2">
        <v>-0.75105703092289</v>
      </c>
      <c r="S2">
        <v>-0.24074040745595299</v>
      </c>
      <c r="T2">
        <v>-0.62273393029839996</v>
      </c>
    </row>
    <row r="3" spans="1:20" x14ac:dyDescent="0.25">
      <c r="A3" t="s">
        <v>23</v>
      </c>
      <c r="B3">
        <v>-397.15574939992399</v>
      </c>
      <c r="C3">
        <v>-377.16291691798602</v>
      </c>
      <c r="D3">
        <v>19.992832481937899</v>
      </c>
      <c r="E3">
        <v>-353.68637690716298</v>
      </c>
      <c r="F3">
        <v>-352.29883603719497</v>
      </c>
      <c r="G3">
        <v>1.3875408699679299</v>
      </c>
      <c r="H3">
        <v>-43.469372492761799</v>
      </c>
      <c r="I3">
        <v>-24.8640808807917</v>
      </c>
      <c r="J3">
        <v>18.605291611969999</v>
      </c>
      <c r="K3">
        <v>-0.30434636800043302</v>
      </c>
      <c r="L3">
        <v>-0.85565241554688698</v>
      </c>
      <c r="M3">
        <v>-0.25751894310290702</v>
      </c>
      <c r="N3">
        <v>-0.75318733506277602</v>
      </c>
      <c r="O3">
        <v>-3.9449287739330402E-2</v>
      </c>
      <c r="P3">
        <v>-9.3286610332245501E-2</v>
      </c>
      <c r="Q3">
        <v>-0.25771339838403001</v>
      </c>
      <c r="R3">
        <v>-0.75371986214202702</v>
      </c>
      <c r="S3">
        <v>-4.1274125338553E-2</v>
      </c>
      <c r="T3">
        <v>-9.7821170723112805E-2</v>
      </c>
    </row>
    <row r="4" spans="1:20" x14ac:dyDescent="0.25">
      <c r="A4" t="s">
        <v>24</v>
      </c>
      <c r="B4">
        <v>-376.56893454685002</v>
      </c>
      <c r="C4">
        <v>-361.98940853790299</v>
      </c>
      <c r="D4">
        <v>14.579526008947299</v>
      </c>
      <c r="E4">
        <v>-350.260203823555</v>
      </c>
      <c r="F4">
        <v>-349.47881861360702</v>
      </c>
      <c r="G4">
        <v>0.78138520994828198</v>
      </c>
      <c r="H4">
        <v>-26.3087307232949</v>
      </c>
      <c r="I4">
        <v>-12.5105899242958</v>
      </c>
      <c r="J4">
        <v>13.798140798999</v>
      </c>
      <c r="K4">
        <v>-0.30186180736995699</v>
      </c>
      <c r="L4">
        <v>-0.85164714832091304</v>
      </c>
      <c r="M4">
        <v>-0.25735432884986598</v>
      </c>
      <c r="N4">
        <v>-0.75339826382060004</v>
      </c>
      <c r="O4">
        <v>-3.94492877393397E-2</v>
      </c>
      <c r="P4">
        <v>-9.3286610332254896E-2</v>
      </c>
      <c r="Q4">
        <v>-0.257434425386874</v>
      </c>
      <c r="R4">
        <v>-0.75365451960590701</v>
      </c>
      <c r="S4">
        <v>-4.0845164574184502E-2</v>
      </c>
      <c r="T4">
        <v>-9.6809814728880395E-2</v>
      </c>
    </row>
    <row r="5" spans="1:20" x14ac:dyDescent="0.25">
      <c r="A5" t="s">
        <v>178</v>
      </c>
      <c r="B5">
        <v>-409.350736507573</v>
      </c>
      <c r="C5">
        <v>-389.493273051161</v>
      </c>
      <c r="D5">
        <v>19.857463456411502</v>
      </c>
      <c r="E5">
        <v>-373.19591359563498</v>
      </c>
      <c r="F5">
        <v>-372.04041138715002</v>
      </c>
      <c r="G5">
        <v>1.1555022084848099</v>
      </c>
      <c r="H5">
        <v>-36.154822911937799</v>
      </c>
      <c r="I5">
        <v>-17.452861664010999</v>
      </c>
      <c r="J5">
        <v>18.7019612479267</v>
      </c>
      <c r="K5">
        <v>-0.301533222520595</v>
      </c>
      <c r="L5">
        <v>-0.86290129835398199</v>
      </c>
      <c r="M5">
        <v>-0.25744754976877299</v>
      </c>
      <c r="N5">
        <v>-0.75304796500022098</v>
      </c>
      <c r="O5">
        <v>-3.8011138323036202E-2</v>
      </c>
      <c r="P5">
        <v>-0.102157224891659</v>
      </c>
      <c r="Q5">
        <v>-0.25764131327141498</v>
      </c>
      <c r="R5">
        <v>-0.75357810219412102</v>
      </c>
      <c r="S5">
        <v>-3.9881327031146101E-2</v>
      </c>
      <c r="T5">
        <v>-0.106686335352699</v>
      </c>
    </row>
    <row r="6" spans="1:20" x14ac:dyDescent="0.25">
      <c r="A6" t="s">
        <v>179</v>
      </c>
      <c r="B6">
        <v>-396.72474308967099</v>
      </c>
      <c r="C6">
        <v>-381.43843761300002</v>
      </c>
      <c r="D6">
        <v>15.286305476670799</v>
      </c>
      <c r="E6">
        <v>-372.54739956591402</v>
      </c>
      <c r="F6">
        <v>-371.91546615463898</v>
      </c>
      <c r="G6">
        <v>0.63193341127547797</v>
      </c>
      <c r="H6">
        <v>-24.1773435237568</v>
      </c>
      <c r="I6">
        <v>-9.5229714583614697</v>
      </c>
      <c r="J6">
        <v>14.6543720653954</v>
      </c>
      <c r="K6">
        <v>-0.30024286507564302</v>
      </c>
      <c r="L6">
        <v>-0.86022424648971896</v>
      </c>
      <c r="M6">
        <v>-0.25743955404466401</v>
      </c>
      <c r="N6">
        <v>-0.75365053175753605</v>
      </c>
      <c r="O6">
        <v>-3.80111383230365E-2</v>
      </c>
      <c r="P6">
        <v>-0.102157224891659</v>
      </c>
      <c r="Q6">
        <v>-0.25752090331886102</v>
      </c>
      <c r="R6">
        <v>-0.75390937632293797</v>
      </c>
      <c r="S6">
        <v>-3.9502436917984697E-2</v>
      </c>
      <c r="T6">
        <v>-0.105907287233033</v>
      </c>
    </row>
    <row r="7" spans="1:20" x14ac:dyDescent="0.25">
      <c r="A7" t="s">
        <v>180</v>
      </c>
      <c r="B7">
        <v>-370.50859675326802</v>
      </c>
      <c r="C7">
        <v>-350.44867434302802</v>
      </c>
      <c r="D7">
        <v>20.059922410239299</v>
      </c>
      <c r="E7">
        <v>-311.155123742944</v>
      </c>
      <c r="F7">
        <v>-307.48463223350001</v>
      </c>
      <c r="G7">
        <v>3.6704915094439801</v>
      </c>
      <c r="H7">
        <v>-59.353473010323903</v>
      </c>
      <c r="I7">
        <v>-42.964042109528499</v>
      </c>
      <c r="J7">
        <v>16.389430900795301</v>
      </c>
      <c r="K7">
        <v>-0.473370337460852</v>
      </c>
      <c r="L7">
        <v>-1.29277701298482</v>
      </c>
      <c r="M7">
        <v>-0.25674290135313399</v>
      </c>
      <c r="N7">
        <v>-0.74989787602904701</v>
      </c>
      <c r="O7">
        <v>-0.206563245426262</v>
      </c>
      <c r="P7">
        <v>-0.53033678678457696</v>
      </c>
      <c r="Q7">
        <v>-0.25724610477403098</v>
      </c>
      <c r="R7">
        <v>-0.75129679621984302</v>
      </c>
      <c r="S7">
        <v>-0.20777588862665999</v>
      </c>
      <c r="T7">
        <v>-0.533464423666697</v>
      </c>
    </row>
    <row r="8" spans="1:20" x14ac:dyDescent="0.25">
      <c r="A8" t="s">
        <v>181</v>
      </c>
      <c r="B8">
        <v>-351.81237402940701</v>
      </c>
      <c r="C8">
        <v>-337.14581150940199</v>
      </c>
      <c r="D8">
        <v>14.666562520004801</v>
      </c>
      <c r="E8">
        <v>-310.04235931698503</v>
      </c>
      <c r="F8">
        <v>-307.39627449481497</v>
      </c>
      <c r="G8">
        <v>2.6460848221695801</v>
      </c>
      <c r="H8">
        <v>-41.770014712421798</v>
      </c>
      <c r="I8">
        <v>-29.749537014586501</v>
      </c>
      <c r="J8">
        <v>12.0204776978353</v>
      </c>
      <c r="K8">
        <v>-0.47076995697288798</v>
      </c>
      <c r="L8">
        <v>-1.2892904445811899</v>
      </c>
      <c r="M8">
        <v>-0.25679919717904898</v>
      </c>
      <c r="N8">
        <v>-0.75046132374394803</v>
      </c>
      <c r="O8">
        <v>-0.20646704312675199</v>
      </c>
      <c r="P8">
        <v>-0.53042348130171202</v>
      </c>
      <c r="Q8">
        <v>-0.25706194826252698</v>
      </c>
      <c r="R8">
        <v>-0.75123635781668696</v>
      </c>
      <c r="S8">
        <v>-0.20742498128336101</v>
      </c>
      <c r="T8">
        <v>-0.53300611551965305</v>
      </c>
    </row>
    <row r="9" spans="1:20" x14ac:dyDescent="0.25">
      <c r="A9" t="s">
        <v>182</v>
      </c>
      <c r="B9">
        <v>-419.94657507346</v>
      </c>
      <c r="C9">
        <v>-394.698655305248</v>
      </c>
      <c r="D9">
        <v>25.247919768212299</v>
      </c>
      <c r="E9">
        <v>-380.15964831754297</v>
      </c>
      <c r="F9">
        <v>-373.64584064183703</v>
      </c>
      <c r="G9">
        <v>6.5138076757060199</v>
      </c>
      <c r="H9">
        <v>-39.786926755916802</v>
      </c>
      <c r="I9">
        <v>-21.052814663410501</v>
      </c>
      <c r="J9">
        <v>18.734112092506301</v>
      </c>
      <c r="K9">
        <v>-0.50023136146674296</v>
      </c>
      <c r="L9">
        <v>-1.38727442823253</v>
      </c>
      <c r="M9">
        <v>-0.256728282161787</v>
      </c>
      <c r="N9">
        <v>-0.749667262425873</v>
      </c>
      <c r="O9">
        <v>-0.23651148030685001</v>
      </c>
      <c r="P9">
        <v>-0.62944472680965102</v>
      </c>
      <c r="Q9">
        <v>-0.25724767714053798</v>
      </c>
      <c r="R9">
        <v>-0.75111056021406797</v>
      </c>
      <c r="S9">
        <v>-0.23809673179447799</v>
      </c>
      <c r="T9">
        <v>-0.63303222802875003</v>
      </c>
    </row>
    <row r="10" spans="1:20" x14ac:dyDescent="0.25">
      <c r="A10" t="s">
        <v>183</v>
      </c>
      <c r="B10">
        <v>-373.25138083718502</v>
      </c>
      <c r="C10">
        <v>-334.95645660822299</v>
      </c>
      <c r="D10">
        <v>38.294924228962103</v>
      </c>
      <c r="E10">
        <v>-300.61282493482702</v>
      </c>
      <c r="F10">
        <v>-287.47815262197201</v>
      </c>
      <c r="G10">
        <v>13.134672312854899</v>
      </c>
      <c r="H10">
        <v>-72.638555902358306</v>
      </c>
      <c r="I10">
        <v>-47.478303986251099</v>
      </c>
      <c r="J10">
        <v>25.1602519161072</v>
      </c>
      <c r="K10">
        <v>-1.0117544670082099</v>
      </c>
      <c r="L10">
        <v>-2.6446130793140101</v>
      </c>
      <c r="M10">
        <v>-0.25654418186628902</v>
      </c>
      <c r="N10">
        <v>-0.74938690172003197</v>
      </c>
      <c r="O10">
        <v>-0.74346558904754401</v>
      </c>
      <c r="P10">
        <v>-1.8793043126896001</v>
      </c>
      <c r="Q10">
        <v>-0.257566569585857</v>
      </c>
      <c r="R10">
        <v>-0.75220442575979796</v>
      </c>
      <c r="S10">
        <v>-0.74517014540120297</v>
      </c>
      <c r="T10">
        <v>-1.8833428771079599</v>
      </c>
    </row>
    <row r="11" spans="1:20" x14ac:dyDescent="0.25">
      <c r="A11" t="s">
        <v>184</v>
      </c>
      <c r="B11">
        <v>-353.709234016256</v>
      </c>
      <c r="C11">
        <v>-327.51537545158197</v>
      </c>
      <c r="D11">
        <v>26.193858564674599</v>
      </c>
      <c r="E11">
        <v>-312.92916590532502</v>
      </c>
      <c r="F11">
        <v>-303.93219346692501</v>
      </c>
      <c r="G11">
        <v>8.9969724384004301</v>
      </c>
      <c r="H11">
        <v>-40.780068110930998</v>
      </c>
      <c r="I11">
        <v>-23.5831819846568</v>
      </c>
      <c r="J11">
        <v>17.196886126274201</v>
      </c>
      <c r="K11">
        <v>-1.0071350314768499</v>
      </c>
      <c r="L11">
        <v>-2.6372761383779402</v>
      </c>
      <c r="M11">
        <v>-0.25670647375202599</v>
      </c>
      <c r="N11">
        <v>-0.75030028527607096</v>
      </c>
      <c r="O11">
        <v>-0.74321471798753203</v>
      </c>
      <c r="P11">
        <v>-1.87865738733127</v>
      </c>
      <c r="Q11">
        <v>-0.257222089778052</v>
      </c>
      <c r="R11">
        <v>-0.75178738772099496</v>
      </c>
      <c r="S11">
        <v>-0.74454877747585002</v>
      </c>
      <c r="T11">
        <v>-1.88187055647447</v>
      </c>
    </row>
    <row r="12" spans="1:20" x14ac:dyDescent="0.25">
      <c r="A12" t="s">
        <v>185</v>
      </c>
      <c r="B12">
        <v>-354.12073675047202</v>
      </c>
      <c r="C12">
        <v>-324.07784989996202</v>
      </c>
      <c r="D12">
        <v>30.042886850510499</v>
      </c>
      <c r="E12">
        <v>-312.298777005847</v>
      </c>
      <c r="F12">
        <v>-302.41252257267598</v>
      </c>
      <c r="G12">
        <v>9.8862544331707305</v>
      </c>
      <c r="H12">
        <v>-41.821959744625403</v>
      </c>
      <c r="I12">
        <v>-21.665327327285599</v>
      </c>
      <c r="J12">
        <v>20.1566324173398</v>
      </c>
      <c r="K12">
        <v>-1.00725824663719</v>
      </c>
      <c r="L12">
        <v>-2.6372805673116702</v>
      </c>
      <c r="M12">
        <v>-0.25657860499680901</v>
      </c>
      <c r="N12">
        <v>-0.749769508407505</v>
      </c>
      <c r="O12">
        <v>-0.74339758234999198</v>
      </c>
      <c r="P12">
        <v>-1.87886397717586</v>
      </c>
      <c r="Q12">
        <v>-0.25736394536509999</v>
      </c>
      <c r="R12">
        <v>-0.75199062230102898</v>
      </c>
      <c r="S12">
        <v>-0.74479911697316203</v>
      </c>
      <c r="T12">
        <v>-1.88213324306656</v>
      </c>
    </row>
    <row r="13" spans="1:20" x14ac:dyDescent="0.25">
      <c r="A13" t="s">
        <v>186</v>
      </c>
      <c r="B13">
        <v>-357.23200900969198</v>
      </c>
      <c r="C13">
        <v>-334.27920618405398</v>
      </c>
      <c r="D13">
        <v>22.9528028256371</v>
      </c>
      <c r="E13">
        <v>-323.79608527681</v>
      </c>
      <c r="F13">
        <v>-317.82625260202201</v>
      </c>
      <c r="G13">
        <v>5.9698326747878596</v>
      </c>
      <c r="H13">
        <v>-33.435923732881399</v>
      </c>
      <c r="I13">
        <v>-16.452953582032102</v>
      </c>
      <c r="J13">
        <v>16.982970150849201</v>
      </c>
      <c r="K13">
        <v>-0.622991913863986</v>
      </c>
      <c r="L13">
        <v>-1.6890698067551</v>
      </c>
      <c r="M13">
        <v>-0.25654827328039598</v>
      </c>
      <c r="N13">
        <v>-0.74937916468119703</v>
      </c>
      <c r="O13">
        <v>-0.36125201254595901</v>
      </c>
      <c r="P13">
        <v>-0.93214720108382298</v>
      </c>
      <c r="Q13">
        <v>-0.25722485173614901</v>
      </c>
      <c r="R13">
        <v>-0.75119460717434094</v>
      </c>
      <c r="S13">
        <v>-0.36246696631369701</v>
      </c>
      <c r="T13">
        <v>-0.934908697190171</v>
      </c>
    </row>
    <row r="14" spans="1:20" x14ac:dyDescent="0.25">
      <c r="A14" t="s">
        <v>187</v>
      </c>
      <c r="B14">
        <v>-410.45643205329799</v>
      </c>
      <c r="C14">
        <v>-384.70210581614799</v>
      </c>
      <c r="D14">
        <v>25.754326237150298</v>
      </c>
      <c r="E14">
        <v>-370.27279235289501</v>
      </c>
      <c r="F14">
        <v>-364.127531070163</v>
      </c>
      <c r="G14">
        <v>6.1452612827323003</v>
      </c>
      <c r="H14">
        <v>-40.183639700402999</v>
      </c>
      <c r="I14">
        <v>-20.574574745984901</v>
      </c>
      <c r="J14">
        <v>19.609064954417999</v>
      </c>
      <c r="K14">
        <v>-0.71711734429865703</v>
      </c>
      <c r="L14">
        <v>-1.9561636352102101</v>
      </c>
      <c r="M14">
        <v>-0.256619821226659</v>
      </c>
      <c r="N14">
        <v>-0.74956761056280796</v>
      </c>
      <c r="O14">
        <v>-0.45354480625208399</v>
      </c>
      <c r="P14">
        <v>-1.1982436035157999</v>
      </c>
      <c r="Q14">
        <v>-0.25723175073564197</v>
      </c>
      <c r="R14">
        <v>-0.75128174950606297</v>
      </c>
      <c r="S14">
        <v>-0.45512598598081699</v>
      </c>
      <c r="T14">
        <v>-1.20180505269263</v>
      </c>
    </row>
    <row r="15" spans="1:20" x14ac:dyDescent="0.25">
      <c r="A15" t="s">
        <v>188</v>
      </c>
      <c r="B15">
        <v>-368.50407497919298</v>
      </c>
      <c r="C15">
        <v>-352.74287887759999</v>
      </c>
      <c r="D15">
        <v>15.7611961015935</v>
      </c>
      <c r="E15">
        <v>-341.02175472915502</v>
      </c>
      <c r="F15">
        <v>-336.92398636693201</v>
      </c>
      <c r="G15">
        <v>4.09776836222228</v>
      </c>
      <c r="H15">
        <v>-27.4823202500387</v>
      </c>
      <c r="I15">
        <v>-15.8188925106674</v>
      </c>
      <c r="J15">
        <v>11.663427739371199</v>
      </c>
      <c r="K15">
        <v>-0.485992610473437</v>
      </c>
      <c r="L15">
        <v>-1.4110399384472101</v>
      </c>
      <c r="M15">
        <v>-0.241530327354463</v>
      </c>
      <c r="N15">
        <v>-0.785368987917204</v>
      </c>
      <c r="O15">
        <v>-0.239724987137372</v>
      </c>
      <c r="P15">
        <v>-0.61994078497991001</v>
      </c>
      <c r="Q15">
        <v>-0.241916252736497</v>
      </c>
      <c r="R15">
        <v>-0.78646789309489396</v>
      </c>
      <c r="S15">
        <v>-0.240566866816394</v>
      </c>
      <c r="T15">
        <v>-0.62205643914381004</v>
      </c>
    </row>
    <row r="16" spans="1:20" x14ac:dyDescent="0.25">
      <c r="A16" t="s">
        <v>189</v>
      </c>
      <c r="B16">
        <v>-360.18638023512199</v>
      </c>
      <c r="C16">
        <v>-345.75553066806498</v>
      </c>
      <c r="D16">
        <v>14.430849567057299</v>
      </c>
      <c r="E16">
        <v>-334.88658427314698</v>
      </c>
      <c r="F16">
        <v>-331.197314725289</v>
      </c>
      <c r="G16">
        <v>3.6892695478580602</v>
      </c>
      <c r="H16">
        <v>-25.299795961975398</v>
      </c>
      <c r="I16">
        <v>-14.5582159427761</v>
      </c>
      <c r="J16">
        <v>10.741580019199199</v>
      </c>
      <c r="K16">
        <v>-0.48567912844808098</v>
      </c>
      <c r="L16">
        <v>-1.41066340831419</v>
      </c>
      <c r="M16">
        <v>-0.24158581011038899</v>
      </c>
      <c r="N16">
        <v>-0.78544858798699002</v>
      </c>
      <c r="O16">
        <v>-0.239726325067628</v>
      </c>
      <c r="P16">
        <v>-0.61994563155063898</v>
      </c>
      <c r="Q16">
        <v>-0.241906238554187</v>
      </c>
      <c r="R16">
        <v>-0.78634075881154897</v>
      </c>
      <c r="S16">
        <v>-0.24055029927803401</v>
      </c>
      <c r="T16">
        <v>-0.62200030926935002</v>
      </c>
    </row>
    <row r="17" spans="1:20" x14ac:dyDescent="0.25">
      <c r="A17" t="s">
        <v>25</v>
      </c>
      <c r="B17">
        <v>-382.401803481174</v>
      </c>
      <c r="C17">
        <v>-364.69069214361599</v>
      </c>
      <c r="D17">
        <v>17.711111337557298</v>
      </c>
      <c r="E17">
        <v>-338.06093026061302</v>
      </c>
      <c r="F17">
        <v>-337.172987811864</v>
      </c>
      <c r="G17">
        <v>0.88794244874900996</v>
      </c>
      <c r="H17">
        <v>-44.340873220560503</v>
      </c>
      <c r="I17">
        <v>-27.517704331752199</v>
      </c>
      <c r="J17">
        <v>16.823168888808301</v>
      </c>
      <c r="K17">
        <v>-0.28893636471662099</v>
      </c>
      <c r="L17">
        <v>-0.88830240157579798</v>
      </c>
      <c r="M17">
        <v>-0.24176546945131</v>
      </c>
      <c r="N17">
        <v>-0.78584885440772001</v>
      </c>
      <c r="O17">
        <v>-3.94492877393397E-2</v>
      </c>
      <c r="P17">
        <v>-9.3286610332254896E-2</v>
      </c>
      <c r="Q17">
        <v>-0.24188630464493499</v>
      </c>
      <c r="R17">
        <v>-0.78617886450233099</v>
      </c>
      <c r="S17">
        <v>-4.1174060276467903E-2</v>
      </c>
      <c r="T17">
        <v>-9.7518598253576297E-2</v>
      </c>
    </row>
    <row r="18" spans="1:20" x14ac:dyDescent="0.25">
      <c r="A18" t="s">
        <v>26</v>
      </c>
      <c r="B18">
        <v>-375.63830697275301</v>
      </c>
      <c r="C18">
        <v>-359.09104270366601</v>
      </c>
      <c r="D18">
        <v>16.5472642690867</v>
      </c>
      <c r="E18">
        <v>-334.01436148733802</v>
      </c>
      <c r="F18">
        <v>-333.25111238888701</v>
      </c>
      <c r="G18">
        <v>0.76324909845075295</v>
      </c>
      <c r="H18">
        <v>-41.623945485415298</v>
      </c>
      <c r="I18">
        <v>-25.839930314779298</v>
      </c>
      <c r="J18">
        <v>15.784015170636</v>
      </c>
      <c r="K18">
        <v>-0.28847863099103599</v>
      </c>
      <c r="L18">
        <v>-0.88784298272213202</v>
      </c>
      <c r="M18">
        <v>-0.241771725306341</v>
      </c>
      <c r="N18">
        <v>-0.78596026895392901</v>
      </c>
      <c r="O18">
        <v>-3.94492877393397E-2</v>
      </c>
      <c r="P18">
        <v>-9.3286610332254896E-2</v>
      </c>
      <c r="Q18">
        <v>-0.24187253880853399</v>
      </c>
      <c r="R18">
        <v>-0.78624369982987097</v>
      </c>
      <c r="S18">
        <v>-4.10756055466329E-2</v>
      </c>
      <c r="T18">
        <v>-9.7287861199367803E-2</v>
      </c>
    </row>
    <row r="19" spans="1:20" x14ac:dyDescent="0.25">
      <c r="A19" t="s">
        <v>190</v>
      </c>
      <c r="B19">
        <v>-398.10451475178598</v>
      </c>
      <c r="C19">
        <v>-380.28262710467601</v>
      </c>
      <c r="D19">
        <v>17.821887647109602</v>
      </c>
      <c r="E19">
        <v>-358.91476579363098</v>
      </c>
      <c r="F19">
        <v>-358.22915635657199</v>
      </c>
      <c r="G19">
        <v>0.68560943705948096</v>
      </c>
      <c r="H19">
        <v>-39.189748958154802</v>
      </c>
      <c r="I19">
        <v>-22.053470748104601</v>
      </c>
      <c r="J19">
        <v>17.136278210050101</v>
      </c>
      <c r="K19">
        <v>-0.28663560951774297</v>
      </c>
      <c r="L19">
        <v>-0.89612870018980995</v>
      </c>
      <c r="M19">
        <v>-0.24178657674408199</v>
      </c>
      <c r="N19">
        <v>-0.78588278473270601</v>
      </c>
      <c r="O19">
        <v>-3.8011138323036299E-2</v>
      </c>
      <c r="P19">
        <v>-0.102157224891659</v>
      </c>
      <c r="Q19">
        <v>-0.24190388078157399</v>
      </c>
      <c r="R19">
        <v>-0.78620251816365505</v>
      </c>
      <c r="S19">
        <v>-3.9824867107048197E-2</v>
      </c>
      <c r="T19">
        <v>-0.10643332141194101</v>
      </c>
    </row>
    <row r="20" spans="1:20" x14ac:dyDescent="0.25">
      <c r="A20" t="s">
        <v>191</v>
      </c>
      <c r="B20">
        <v>-391.915578901983</v>
      </c>
      <c r="C20">
        <v>-375.26007402097798</v>
      </c>
      <c r="D20">
        <v>16.655504881004699</v>
      </c>
      <c r="E20">
        <v>-354.791096722178</v>
      </c>
      <c r="F20">
        <v>-354.21295331071701</v>
      </c>
      <c r="G20">
        <v>0.57814341146133397</v>
      </c>
      <c r="H20">
        <v>-37.124482179804602</v>
      </c>
      <c r="I20">
        <v>-21.047120710261101</v>
      </c>
      <c r="J20">
        <v>16.077361469543401</v>
      </c>
      <c r="K20">
        <v>-0.28630276573173502</v>
      </c>
      <c r="L20">
        <v>-0.89575941614299104</v>
      </c>
      <c r="M20">
        <v>-0.241786514919755</v>
      </c>
      <c r="N20">
        <v>-0.78596733718869705</v>
      </c>
      <c r="O20">
        <v>-3.80111383230365E-2</v>
      </c>
      <c r="P20">
        <v>-0.102157224891659</v>
      </c>
      <c r="Q20">
        <v>-0.24188553160909401</v>
      </c>
      <c r="R20">
        <v>-0.78624515315414101</v>
      </c>
      <c r="S20">
        <v>-3.9713842728512402E-2</v>
      </c>
      <c r="T20">
        <v>-0.10620123057342699</v>
      </c>
    </row>
    <row r="21" spans="1:20" x14ac:dyDescent="0.25">
      <c r="A21" t="s">
        <v>192</v>
      </c>
      <c r="B21">
        <v>-349.40522222607899</v>
      </c>
      <c r="C21">
        <v>-335.60810410820199</v>
      </c>
      <c r="D21">
        <v>13.7971181178769</v>
      </c>
      <c r="E21">
        <v>-309.38613021241201</v>
      </c>
      <c r="F21">
        <v>-307.27256292002397</v>
      </c>
      <c r="G21">
        <v>2.1135672923875402</v>
      </c>
      <c r="H21">
        <v>-40.019092013667098</v>
      </c>
      <c r="I21">
        <v>-28.335541188177601</v>
      </c>
      <c r="J21">
        <v>11.6835508254894</v>
      </c>
      <c r="K21">
        <v>-0.45299338790534999</v>
      </c>
      <c r="L21">
        <v>-1.31765624461663</v>
      </c>
      <c r="M21">
        <v>-0.241721601026194</v>
      </c>
      <c r="N21">
        <v>-0.78569033667624</v>
      </c>
      <c r="O21">
        <v>-0.20400100226746201</v>
      </c>
      <c r="P21">
        <v>-0.52399422749444802</v>
      </c>
      <c r="Q21">
        <v>-0.24199227446889501</v>
      </c>
      <c r="R21">
        <v>-0.78644296730892704</v>
      </c>
      <c r="S21">
        <v>-0.20496110359909001</v>
      </c>
      <c r="T21">
        <v>-0.52646085096696005</v>
      </c>
    </row>
    <row r="22" spans="1:20" x14ac:dyDescent="0.25">
      <c r="A22" t="s">
        <v>193</v>
      </c>
      <c r="B22">
        <v>-355.75993070393702</v>
      </c>
      <c r="C22">
        <v>-341.282313124354</v>
      </c>
      <c r="D22">
        <v>14.477617579582001</v>
      </c>
      <c r="E22">
        <v>-311.70441073787299</v>
      </c>
      <c r="F22">
        <v>-309.53313893074397</v>
      </c>
      <c r="G22">
        <v>2.1712718071287598</v>
      </c>
      <c r="H22">
        <v>-44.0555199660635</v>
      </c>
      <c r="I22">
        <v>-31.749174193610202</v>
      </c>
      <c r="J22">
        <v>12.3063457724533</v>
      </c>
      <c r="K22">
        <v>-0.45342451658055399</v>
      </c>
      <c r="L22">
        <v>-1.31873726455248</v>
      </c>
      <c r="M22">
        <v>-0.24165897797463501</v>
      </c>
      <c r="N22">
        <v>-0.78555318506620597</v>
      </c>
      <c r="O22">
        <v>-0.20400082428342001</v>
      </c>
      <c r="P22">
        <v>-0.52416893474807402</v>
      </c>
      <c r="Q22">
        <v>-0.24194610979447501</v>
      </c>
      <c r="R22">
        <v>-0.78636151305424795</v>
      </c>
      <c r="S22">
        <v>-0.20501073305190001</v>
      </c>
      <c r="T22">
        <v>-0.526750805083951</v>
      </c>
    </row>
    <row r="23" spans="1:20" x14ac:dyDescent="0.25">
      <c r="A23" t="s">
        <v>194</v>
      </c>
      <c r="B23">
        <v>-338.41722189711999</v>
      </c>
      <c r="C23">
        <v>-325.348579419293</v>
      </c>
      <c r="D23">
        <v>13.0686424778267</v>
      </c>
      <c r="E23">
        <v>-298.29438236667301</v>
      </c>
      <c r="F23">
        <v>-295.532867529003</v>
      </c>
      <c r="G23">
        <v>2.7615148376699601</v>
      </c>
      <c r="H23">
        <v>-40.122839530446498</v>
      </c>
      <c r="I23">
        <v>-29.815711890289698</v>
      </c>
      <c r="J23">
        <v>10.3071276401567</v>
      </c>
      <c r="K23">
        <v>-0.45227367615660202</v>
      </c>
      <c r="L23">
        <v>-1.31853210130915</v>
      </c>
      <c r="M23">
        <v>-0.24156551928149</v>
      </c>
      <c r="N23">
        <v>-0.78549006163594204</v>
      </c>
      <c r="O23">
        <v>-0.204006307037742</v>
      </c>
      <c r="P23">
        <v>-0.52446190911411295</v>
      </c>
      <c r="Q23">
        <v>-0.24187296772130101</v>
      </c>
      <c r="R23">
        <v>-0.78635647411456699</v>
      </c>
      <c r="S23">
        <v>-0.20474337994634301</v>
      </c>
      <c r="T23">
        <v>-0.52647675233485802</v>
      </c>
    </row>
    <row r="24" spans="1:20" x14ac:dyDescent="0.25">
      <c r="A24" t="s">
        <v>195</v>
      </c>
      <c r="B24">
        <v>-355.87565709115</v>
      </c>
      <c r="C24">
        <v>-340.43832911942502</v>
      </c>
      <c r="D24">
        <v>15.437327971724701</v>
      </c>
      <c r="E24">
        <v>-312.44635766738099</v>
      </c>
      <c r="F24">
        <v>-309.98857080974398</v>
      </c>
      <c r="G24">
        <v>2.45778685763714</v>
      </c>
      <c r="H24">
        <v>-43.429299423768597</v>
      </c>
      <c r="I24">
        <v>-30.449758309680899</v>
      </c>
      <c r="J24">
        <v>12.979541114087599</v>
      </c>
      <c r="K24">
        <v>-0.45317304413493698</v>
      </c>
      <c r="L24">
        <v>-1.3185956521736899</v>
      </c>
      <c r="M24">
        <v>-0.24156964771502701</v>
      </c>
      <c r="N24">
        <v>-0.78547796526230396</v>
      </c>
      <c r="O24">
        <v>-0.20401151844468199</v>
      </c>
      <c r="P24">
        <v>-0.524168220601261</v>
      </c>
      <c r="Q24">
        <v>-0.241878796756438</v>
      </c>
      <c r="R24">
        <v>-0.78635977519709699</v>
      </c>
      <c r="S24">
        <v>-0.20507379672182499</v>
      </c>
      <c r="T24">
        <v>-0.52685862878784995</v>
      </c>
    </row>
    <row r="25" spans="1:20" x14ac:dyDescent="0.25">
      <c r="A25" t="s">
        <v>196</v>
      </c>
      <c r="B25">
        <v>-406.41935452431102</v>
      </c>
      <c r="C25">
        <v>-385.425443126115</v>
      </c>
      <c r="D25">
        <v>20.993911398196399</v>
      </c>
      <c r="E25">
        <v>-371.694823938181</v>
      </c>
      <c r="F25">
        <v>-366.75801820356099</v>
      </c>
      <c r="G25">
        <v>4.9368057346192602</v>
      </c>
      <c r="H25">
        <v>-34.724530586130498</v>
      </c>
      <c r="I25">
        <v>-18.667424922553199</v>
      </c>
      <c r="J25">
        <v>16.0571056635772</v>
      </c>
      <c r="K25">
        <v>-0.48465642233150902</v>
      </c>
      <c r="L25">
        <v>-1.4223125262421099</v>
      </c>
      <c r="M25">
        <v>-0.24153968618395499</v>
      </c>
      <c r="N25">
        <v>-0.78555273923321001</v>
      </c>
      <c r="O25">
        <v>-0.23656913098361701</v>
      </c>
      <c r="P25">
        <v>-0.63008151878273699</v>
      </c>
      <c r="Q25">
        <v>-0.24189458215566201</v>
      </c>
      <c r="R25">
        <v>-0.78654941637290599</v>
      </c>
      <c r="S25">
        <v>-0.23802657132097399</v>
      </c>
      <c r="T25">
        <v>-0.63338833304768005</v>
      </c>
    </row>
    <row r="26" spans="1:20" x14ac:dyDescent="0.25">
      <c r="A26" t="s">
        <v>197</v>
      </c>
      <c r="B26">
        <v>-392.55207371110299</v>
      </c>
      <c r="C26">
        <v>-373.05979715370302</v>
      </c>
      <c r="D26">
        <v>19.492276557399201</v>
      </c>
      <c r="E26">
        <v>-361.675793709478</v>
      </c>
      <c r="F26">
        <v>-357.22126347207097</v>
      </c>
      <c r="G26">
        <v>4.4545302374068498</v>
      </c>
      <c r="H26">
        <v>-30.876280001624998</v>
      </c>
      <c r="I26">
        <v>-15.838533681632599</v>
      </c>
      <c r="J26">
        <v>15.0377463199923</v>
      </c>
      <c r="K26">
        <v>-0.48410846494517601</v>
      </c>
      <c r="L26">
        <v>-1.4216689948671599</v>
      </c>
      <c r="M26">
        <v>-0.241629019445292</v>
      </c>
      <c r="N26">
        <v>-0.78574644596786403</v>
      </c>
      <c r="O26">
        <v>-0.236568088815758</v>
      </c>
      <c r="P26">
        <v>-0.63007375323084103</v>
      </c>
      <c r="Q26">
        <v>-0.241896559546489</v>
      </c>
      <c r="R26">
        <v>-0.78650057085332303</v>
      </c>
      <c r="S26">
        <v>-0.23800705994582699</v>
      </c>
      <c r="T26">
        <v>-0.63334069141184401</v>
      </c>
    </row>
    <row r="27" spans="1:20" x14ac:dyDescent="0.25">
      <c r="A27" t="s">
        <v>198</v>
      </c>
      <c r="B27">
        <v>-350.85941973746998</v>
      </c>
      <c r="C27">
        <v>-323.80098268265499</v>
      </c>
      <c r="D27">
        <v>27.0584370548154</v>
      </c>
      <c r="E27">
        <v>-300.52120470721502</v>
      </c>
      <c r="F27">
        <v>-291.10891793687301</v>
      </c>
      <c r="G27">
        <v>9.4122867703423392</v>
      </c>
      <c r="H27">
        <v>-50.3382150302551</v>
      </c>
      <c r="I27">
        <v>-32.692064745781998</v>
      </c>
      <c r="J27">
        <v>17.646150284473102</v>
      </c>
      <c r="K27">
        <v>-0.99301663135623996</v>
      </c>
      <c r="L27">
        <v>-2.67571917723268</v>
      </c>
      <c r="M27">
        <v>-0.241636990109972</v>
      </c>
      <c r="N27">
        <v>-0.78535978765071102</v>
      </c>
      <c r="O27">
        <v>-0.74313131749786199</v>
      </c>
      <c r="P27">
        <v>-1.87943490242537</v>
      </c>
      <c r="Q27">
        <v>-0.242203616975387</v>
      </c>
      <c r="R27">
        <v>-0.78696927573543696</v>
      </c>
      <c r="S27">
        <v>-0.74447555711629099</v>
      </c>
      <c r="T27">
        <v>-1.8826356106199</v>
      </c>
    </row>
    <row r="28" spans="1:20" x14ac:dyDescent="0.25">
      <c r="A28" t="s">
        <v>199</v>
      </c>
      <c r="B28">
        <v>-339.72211463028799</v>
      </c>
      <c r="C28">
        <v>-315.547711668114</v>
      </c>
      <c r="D28">
        <v>24.174402962174401</v>
      </c>
      <c r="E28">
        <v>-302.06522330208003</v>
      </c>
      <c r="F28">
        <v>-293.69963115950202</v>
      </c>
      <c r="G28">
        <v>8.3655921425780893</v>
      </c>
      <c r="H28">
        <v>-37.656891328208303</v>
      </c>
      <c r="I28">
        <v>-21.848080508611901</v>
      </c>
      <c r="J28">
        <v>15.8088108195963</v>
      </c>
      <c r="K28">
        <v>-0.99101599138454999</v>
      </c>
      <c r="L28">
        <v>-2.6721705569005501</v>
      </c>
      <c r="M28">
        <v>-0.24154563539934201</v>
      </c>
      <c r="N28">
        <v>-0.78527167975863099</v>
      </c>
      <c r="O28">
        <v>-0.74307618924399199</v>
      </c>
      <c r="P28">
        <v>-1.8789502934244</v>
      </c>
      <c r="Q28">
        <v>-0.242099902487629</v>
      </c>
      <c r="R28">
        <v>-0.78685677579352298</v>
      </c>
      <c r="S28">
        <v>-0.744215928654687</v>
      </c>
      <c r="T28">
        <v>-1.8816924481061801</v>
      </c>
    </row>
    <row r="29" spans="1:20" x14ac:dyDescent="0.25">
      <c r="A29" t="s">
        <v>200</v>
      </c>
      <c r="B29">
        <v>-348.98381466226198</v>
      </c>
      <c r="C29">
        <v>-321.87818886570602</v>
      </c>
      <c r="D29">
        <v>27.105625796555099</v>
      </c>
      <c r="E29">
        <v>-299.79924475206201</v>
      </c>
      <c r="F29">
        <v>-290.33960416993602</v>
      </c>
      <c r="G29">
        <v>9.4596405821263403</v>
      </c>
      <c r="H29">
        <v>-49.184569910199301</v>
      </c>
      <c r="I29">
        <v>-31.538584695770499</v>
      </c>
      <c r="J29">
        <v>17.645985214428801</v>
      </c>
      <c r="K29">
        <v>-0.99288577023061697</v>
      </c>
      <c r="L29">
        <v>-2.6753619311113201</v>
      </c>
      <c r="M29">
        <v>-0.24163661270282599</v>
      </c>
      <c r="N29">
        <v>-0.785454614963496</v>
      </c>
      <c r="O29">
        <v>-0.74309491511199699</v>
      </c>
      <c r="P29">
        <v>-1.8793281478185799</v>
      </c>
      <c r="Q29">
        <v>-0.24217259741191399</v>
      </c>
      <c r="R29">
        <v>-0.78695234586923901</v>
      </c>
      <c r="S29">
        <v>-0.74448848109030596</v>
      </c>
      <c r="T29">
        <v>-1.88262186611666</v>
      </c>
    </row>
    <row r="30" spans="1:20" x14ac:dyDescent="0.25">
      <c r="A30" t="s">
        <v>201</v>
      </c>
      <c r="B30">
        <v>-340.95930440824401</v>
      </c>
      <c r="C30">
        <v>-317.08767944652402</v>
      </c>
      <c r="D30">
        <v>23.871624961720201</v>
      </c>
      <c r="E30">
        <v>-302.96144563554498</v>
      </c>
      <c r="F30">
        <v>-294.62831944176901</v>
      </c>
      <c r="G30">
        <v>8.3331261937756498</v>
      </c>
      <c r="H30">
        <v>-37.997858772699097</v>
      </c>
      <c r="I30">
        <v>-22.459360004754501</v>
      </c>
      <c r="J30">
        <v>15.538498767944599</v>
      </c>
      <c r="K30">
        <v>-0.99116495769408497</v>
      </c>
      <c r="L30">
        <v>-2.6721600694733199</v>
      </c>
      <c r="M30">
        <v>-0.241610942708536</v>
      </c>
      <c r="N30">
        <v>-0.78535912961749699</v>
      </c>
      <c r="O30">
        <v>-0.74303534084331802</v>
      </c>
      <c r="P30">
        <v>-1.87884699591617</v>
      </c>
      <c r="Q30">
        <v>-0.24214855256589199</v>
      </c>
      <c r="R30">
        <v>-0.78686360060011395</v>
      </c>
      <c r="S30">
        <v>-0.74416912452596795</v>
      </c>
      <c r="T30">
        <v>-1.88158943220022</v>
      </c>
    </row>
    <row r="31" spans="1:20" x14ac:dyDescent="0.25">
      <c r="A31" t="s">
        <v>202</v>
      </c>
      <c r="B31">
        <v>-347.18864725491801</v>
      </c>
      <c r="C31">
        <v>-328.59547290387798</v>
      </c>
      <c r="D31">
        <v>18.593174351039799</v>
      </c>
      <c r="E31">
        <v>-317.51669958888499</v>
      </c>
      <c r="F31">
        <v>-312.87290657664101</v>
      </c>
      <c r="G31">
        <v>4.6437930122432904</v>
      </c>
      <c r="H31">
        <v>-29.6719476660335</v>
      </c>
      <c r="I31">
        <v>-15.722566327236899</v>
      </c>
      <c r="J31">
        <v>13.949381338796501</v>
      </c>
      <c r="K31">
        <v>-0.60780344034003397</v>
      </c>
      <c r="L31">
        <v>-1.72396873625282</v>
      </c>
      <c r="M31">
        <v>-0.241531278065478</v>
      </c>
      <c r="N31">
        <v>-0.78533351077645597</v>
      </c>
      <c r="O31">
        <v>-0.361300994909733</v>
      </c>
      <c r="P31">
        <v>-0.93230494638652295</v>
      </c>
      <c r="Q31">
        <v>-0.24193621779285401</v>
      </c>
      <c r="R31">
        <v>-0.78648552991517695</v>
      </c>
      <c r="S31">
        <v>-0.36245492290147402</v>
      </c>
      <c r="T31">
        <v>-0.93490709755304202</v>
      </c>
    </row>
    <row r="32" spans="1:20" x14ac:dyDescent="0.25">
      <c r="A32" t="s">
        <v>203</v>
      </c>
      <c r="B32">
        <v>-339.91189260999698</v>
      </c>
      <c r="C32">
        <v>-322.46929604875203</v>
      </c>
      <c r="D32">
        <v>17.442596561244802</v>
      </c>
      <c r="E32">
        <v>-312.55867063872898</v>
      </c>
      <c r="F32">
        <v>-308.12142847633402</v>
      </c>
      <c r="G32">
        <v>4.4372421623953997</v>
      </c>
      <c r="H32">
        <v>-27.3532219712677</v>
      </c>
      <c r="I32">
        <v>-14.3478675724183</v>
      </c>
      <c r="J32">
        <v>13.0053543988494</v>
      </c>
      <c r="K32">
        <v>-0.60746380625784402</v>
      </c>
      <c r="L32">
        <v>-1.7235818114691199</v>
      </c>
      <c r="M32">
        <v>-0.241573593985518</v>
      </c>
      <c r="N32">
        <v>-0.78538736071684301</v>
      </c>
      <c r="O32">
        <v>-0.361314896428439</v>
      </c>
      <c r="P32">
        <v>-0.93235147599546597</v>
      </c>
      <c r="Q32">
        <v>-0.24192038055499299</v>
      </c>
      <c r="R32">
        <v>-0.78634527758315198</v>
      </c>
      <c r="S32">
        <v>-0.36243516766380202</v>
      </c>
      <c r="T32">
        <v>-0.93487997852600002</v>
      </c>
    </row>
    <row r="33" spans="1:20" x14ac:dyDescent="0.25">
      <c r="A33" t="s">
        <v>204</v>
      </c>
      <c r="B33">
        <v>-398.29731048558898</v>
      </c>
      <c r="C33">
        <v>-376.99838086823399</v>
      </c>
      <c r="D33">
        <v>21.298929617354801</v>
      </c>
      <c r="E33">
        <v>-364.72117770951002</v>
      </c>
      <c r="F33">
        <v>-359.66245235989402</v>
      </c>
      <c r="G33">
        <v>5.0587253496157398</v>
      </c>
      <c r="H33">
        <v>-33.576132776078502</v>
      </c>
      <c r="I33">
        <v>-17.3359285083394</v>
      </c>
      <c r="J33">
        <v>16.240204267738999</v>
      </c>
      <c r="K33">
        <v>-0.70123914203140103</v>
      </c>
      <c r="L33">
        <v>-1.99059418998822</v>
      </c>
      <c r="M33">
        <v>-0.241547487190718</v>
      </c>
      <c r="N33">
        <v>-0.78555087129830503</v>
      </c>
      <c r="O33">
        <v>-0.453316258909991</v>
      </c>
      <c r="P33">
        <v>-1.1986302428123099</v>
      </c>
      <c r="Q33">
        <v>-0.24196873802258601</v>
      </c>
      <c r="R33">
        <v>-0.786732129320174</v>
      </c>
      <c r="S33">
        <v>-0.45472002596802003</v>
      </c>
      <c r="T33">
        <v>-1.2018095331801799</v>
      </c>
    </row>
    <row r="34" spans="1:20" x14ac:dyDescent="0.25">
      <c r="A34" t="s">
        <v>205</v>
      </c>
      <c r="B34">
        <v>-386.29066788229198</v>
      </c>
      <c r="C34">
        <v>-365.82056573630899</v>
      </c>
      <c r="D34">
        <v>20.470102145982899</v>
      </c>
      <c r="E34">
        <v>-356.16455467787802</v>
      </c>
      <c r="F34">
        <v>-351.29319418396398</v>
      </c>
      <c r="G34">
        <v>4.8713604939141</v>
      </c>
      <c r="H34">
        <v>-30.126113204413802</v>
      </c>
      <c r="I34">
        <v>-14.527371552344899</v>
      </c>
      <c r="J34">
        <v>15.598741652068799</v>
      </c>
      <c r="K34">
        <v>-0.70050841173133804</v>
      </c>
      <c r="L34">
        <v>-1.99005028612035</v>
      </c>
      <c r="M34">
        <v>-0.24159509684115299</v>
      </c>
      <c r="N34">
        <v>-0.785600272955294</v>
      </c>
      <c r="O34">
        <v>-0.45328805703623098</v>
      </c>
      <c r="P34">
        <v>-1.1986008420919301</v>
      </c>
      <c r="Q34">
        <v>-0.241940387124807</v>
      </c>
      <c r="R34">
        <v>-0.78657387808910595</v>
      </c>
      <c r="S34">
        <v>-0.45473302455422798</v>
      </c>
      <c r="T34">
        <v>-1.2017782252626401</v>
      </c>
    </row>
    <row r="35" spans="1:20" x14ac:dyDescent="0.25">
      <c r="A35" t="s">
        <v>206</v>
      </c>
      <c r="B35">
        <v>-377.428680935805</v>
      </c>
      <c r="C35">
        <v>-356.54301982824802</v>
      </c>
      <c r="D35">
        <v>20.8856611075567</v>
      </c>
      <c r="E35">
        <v>-346.38386694023399</v>
      </c>
      <c r="F35">
        <v>-340.43451922212802</v>
      </c>
      <c r="G35">
        <v>5.9493477181056598</v>
      </c>
      <c r="H35">
        <v>-31.0448139955712</v>
      </c>
      <c r="I35">
        <v>-16.108500606120099</v>
      </c>
      <c r="J35">
        <v>14.936313389451101</v>
      </c>
      <c r="K35">
        <v>-0.53583851390953996</v>
      </c>
      <c r="L35">
        <v>-1.4872408640541399</v>
      </c>
      <c r="M35">
        <v>-0.291034378794786</v>
      </c>
      <c r="N35">
        <v>-0.85978939238058605</v>
      </c>
      <c r="O35">
        <v>-0.239878029869207</v>
      </c>
      <c r="P35">
        <v>-0.62055323336914203</v>
      </c>
      <c r="Q35">
        <v>-0.29168028499449</v>
      </c>
      <c r="R35">
        <v>-0.86155372849303202</v>
      </c>
      <c r="S35">
        <v>-0.240800025974307</v>
      </c>
      <c r="T35">
        <v>-0.62290993549242202</v>
      </c>
    </row>
    <row r="36" spans="1:20" x14ac:dyDescent="0.25">
      <c r="A36" t="s">
        <v>207</v>
      </c>
      <c r="B36">
        <v>-371.799100427817</v>
      </c>
      <c r="C36">
        <v>-351.705675011869</v>
      </c>
      <c r="D36">
        <v>20.093425415947799</v>
      </c>
      <c r="E36">
        <v>-342.64592354667099</v>
      </c>
      <c r="F36">
        <v>-336.67818540921797</v>
      </c>
      <c r="G36">
        <v>5.9677381374524296</v>
      </c>
      <c r="H36">
        <v>-29.153176881146301</v>
      </c>
      <c r="I36">
        <v>-15.027489602650901</v>
      </c>
      <c r="J36">
        <v>14.1256872784954</v>
      </c>
      <c r="K36">
        <v>-0.53528516143795002</v>
      </c>
      <c r="L36">
        <v>-1.48664547949078</v>
      </c>
      <c r="M36">
        <v>-0.29084095916945801</v>
      </c>
      <c r="N36">
        <v>-0.85953745651646996</v>
      </c>
      <c r="O36">
        <v>-0.239881327204507</v>
      </c>
      <c r="P36">
        <v>-0.62056704091570603</v>
      </c>
      <c r="Q36">
        <v>-0.29145022788886099</v>
      </c>
      <c r="R36">
        <v>-0.86119368390587203</v>
      </c>
      <c r="S36">
        <v>-0.240763449923904</v>
      </c>
      <c r="T36">
        <v>-0.62279961149072405</v>
      </c>
    </row>
    <row r="37" spans="1:20" x14ac:dyDescent="0.25">
      <c r="A37" t="s">
        <v>27</v>
      </c>
      <c r="B37">
        <v>-388.09705998449999</v>
      </c>
      <c r="C37">
        <v>-367.02719519867497</v>
      </c>
      <c r="D37">
        <v>21.069864785824301</v>
      </c>
      <c r="E37">
        <v>-342.64283771910198</v>
      </c>
      <c r="F37">
        <v>-341.25538919436002</v>
      </c>
      <c r="G37">
        <v>1.3874485247424599</v>
      </c>
      <c r="H37">
        <v>-45.454222265397703</v>
      </c>
      <c r="I37">
        <v>-25.771806004315799</v>
      </c>
      <c r="J37">
        <v>19.682416261081901</v>
      </c>
      <c r="K37">
        <v>-0.33893225218462197</v>
      </c>
      <c r="L37">
        <v>-0.96648919450636095</v>
      </c>
      <c r="M37">
        <v>-0.29180471308447897</v>
      </c>
      <c r="N37">
        <v>-0.863568238976268</v>
      </c>
      <c r="O37">
        <v>-3.9449287739339499E-2</v>
      </c>
      <c r="P37">
        <v>-9.3286610332254605E-2</v>
      </c>
      <c r="Q37">
        <v>-0.29200310573438498</v>
      </c>
      <c r="R37">
        <v>-0.86410076476763897</v>
      </c>
      <c r="S37">
        <v>-4.1395068099339502E-2</v>
      </c>
      <c r="T37">
        <v>-9.8106546936953296E-2</v>
      </c>
    </row>
    <row r="38" spans="1:20" x14ac:dyDescent="0.25">
      <c r="A38" t="s">
        <v>28</v>
      </c>
      <c r="B38">
        <v>-380.778352289103</v>
      </c>
      <c r="C38">
        <v>-364.72968385634402</v>
      </c>
      <c r="D38">
        <v>16.048668432759101</v>
      </c>
      <c r="E38">
        <v>-350.607869386331</v>
      </c>
      <c r="F38">
        <v>-349.72421176647202</v>
      </c>
      <c r="G38">
        <v>0.88365761985859304</v>
      </c>
      <c r="H38">
        <v>-30.170482902772299</v>
      </c>
      <c r="I38">
        <v>-15.0054720898717</v>
      </c>
      <c r="J38">
        <v>15.165010812900601</v>
      </c>
      <c r="K38">
        <v>-0.337245220122317</v>
      </c>
      <c r="L38">
        <v>-0.96349661586486601</v>
      </c>
      <c r="M38">
        <v>-0.29207933343056902</v>
      </c>
      <c r="N38">
        <v>-0.86443527601258596</v>
      </c>
      <c r="O38">
        <v>-3.9449287739330298E-2</v>
      </c>
      <c r="P38">
        <v>-9.3286610332245501E-2</v>
      </c>
      <c r="Q38">
        <v>-0.29218350163493501</v>
      </c>
      <c r="R38">
        <v>-0.86474675459592698</v>
      </c>
      <c r="S38">
        <v>-4.0974143156180601E-2</v>
      </c>
      <c r="T38">
        <v>-9.7122154903055494E-2</v>
      </c>
    </row>
    <row r="39" spans="1:20" x14ac:dyDescent="0.25">
      <c r="A39" t="s">
        <v>29</v>
      </c>
      <c r="B39">
        <v>-376.82740874049398</v>
      </c>
      <c r="C39">
        <v>-360.802135975824</v>
      </c>
      <c r="D39">
        <v>16.0252727646692</v>
      </c>
      <c r="E39">
        <v>-346.26062587440902</v>
      </c>
      <c r="F39">
        <v>-345.45024864792902</v>
      </c>
      <c r="G39">
        <v>0.81037722648023103</v>
      </c>
      <c r="H39">
        <v>-30.566782866084498</v>
      </c>
      <c r="I39">
        <v>-15.3518873278956</v>
      </c>
      <c r="J39">
        <v>15.2148955381889</v>
      </c>
      <c r="K39">
        <v>-0.33699229871659903</v>
      </c>
      <c r="L39">
        <v>-0.963276789959298</v>
      </c>
      <c r="M39">
        <v>-0.29179663862870198</v>
      </c>
      <c r="N39">
        <v>-0.864094280840083</v>
      </c>
      <c r="O39">
        <v>-3.94492877393397E-2</v>
      </c>
      <c r="P39">
        <v>-9.3286610332254896E-2</v>
      </c>
      <c r="Q39">
        <v>-0.29188524972763802</v>
      </c>
      <c r="R39">
        <v>-0.86437694195322701</v>
      </c>
      <c r="S39">
        <v>-4.1008615943861702E-2</v>
      </c>
      <c r="T39">
        <v>-9.7151056777735501E-2</v>
      </c>
    </row>
    <row r="40" spans="1:20" x14ac:dyDescent="0.25">
      <c r="A40" t="s">
        <v>30</v>
      </c>
      <c r="B40">
        <v>-393.56811757403801</v>
      </c>
      <c r="C40">
        <v>-372.79627090784402</v>
      </c>
      <c r="D40">
        <v>20.7718466661943</v>
      </c>
      <c r="E40">
        <v>-348.012680523781</v>
      </c>
      <c r="F40">
        <v>-346.578107076138</v>
      </c>
      <c r="G40">
        <v>1.4345734476424099</v>
      </c>
      <c r="H40">
        <v>-45.555437050257197</v>
      </c>
      <c r="I40">
        <v>-26.218163831705301</v>
      </c>
      <c r="J40">
        <v>19.3372732185519</v>
      </c>
      <c r="K40">
        <v>-0.33909745752967801</v>
      </c>
      <c r="L40">
        <v>-0.96675825107950697</v>
      </c>
      <c r="M40">
        <v>-0.29195670849759697</v>
      </c>
      <c r="N40">
        <v>-0.863811954811467</v>
      </c>
      <c r="O40">
        <v>-3.9449287739328098E-2</v>
      </c>
      <c r="P40">
        <v>-9.3286610332240394E-2</v>
      </c>
      <c r="Q40">
        <v>-0.29215672870471099</v>
      </c>
      <c r="R40">
        <v>-0.86435252039622901</v>
      </c>
      <c r="S40">
        <v>-4.1350385579712497E-2</v>
      </c>
      <c r="T40">
        <v>-9.8010104082075403E-2</v>
      </c>
    </row>
    <row r="41" spans="1:20" x14ac:dyDescent="0.25">
      <c r="A41" t="s">
        <v>208</v>
      </c>
      <c r="B41">
        <v>-401.52718868576397</v>
      </c>
      <c r="C41">
        <v>-380.48217648869701</v>
      </c>
      <c r="D41">
        <v>21.045012197067301</v>
      </c>
      <c r="E41">
        <v>-363.19432069314502</v>
      </c>
      <c r="F41">
        <v>-362.05157569737702</v>
      </c>
      <c r="G41">
        <v>1.1427449957675599</v>
      </c>
      <c r="H41">
        <v>-38.332867992619398</v>
      </c>
      <c r="I41">
        <v>-18.430600791319598</v>
      </c>
      <c r="J41">
        <v>19.902267201299701</v>
      </c>
      <c r="K41">
        <v>-0.33622070301333701</v>
      </c>
      <c r="L41">
        <v>-0.97381515840994404</v>
      </c>
      <c r="M41">
        <v>-0.29176370689578501</v>
      </c>
      <c r="N41">
        <v>-0.86350357497595298</v>
      </c>
      <c r="O41">
        <v>-3.80111383230365E-2</v>
      </c>
      <c r="P41">
        <v>-0.102157224891659</v>
      </c>
      <c r="Q41">
        <v>-0.29196280060658297</v>
      </c>
      <c r="R41">
        <v>-0.86403412575776395</v>
      </c>
      <c r="S41">
        <v>-4.0020225075140498E-2</v>
      </c>
      <c r="T41">
        <v>-0.106998865842895</v>
      </c>
    </row>
    <row r="42" spans="1:20" x14ac:dyDescent="0.25">
      <c r="A42" t="s">
        <v>209</v>
      </c>
      <c r="B42">
        <v>-400.67762722069301</v>
      </c>
      <c r="C42">
        <v>-384.16117824035899</v>
      </c>
      <c r="D42">
        <v>16.5164489803342</v>
      </c>
      <c r="E42">
        <v>-373.69758872673702</v>
      </c>
      <c r="F42">
        <v>-372.97074025108202</v>
      </c>
      <c r="G42">
        <v>0.72684847565571098</v>
      </c>
      <c r="H42">
        <v>-26.9800384939556</v>
      </c>
      <c r="I42">
        <v>-11.190437989276999</v>
      </c>
      <c r="J42">
        <v>15.7896005046785</v>
      </c>
      <c r="K42">
        <v>-0.33543756533935598</v>
      </c>
      <c r="L42">
        <v>-0.97186723211249604</v>
      </c>
      <c r="M42">
        <v>-0.29216950655527602</v>
      </c>
      <c r="N42">
        <v>-0.86469077514287795</v>
      </c>
      <c r="O42">
        <v>-3.8011138323036202E-2</v>
      </c>
      <c r="P42">
        <v>-0.102157224891659</v>
      </c>
      <c r="Q42">
        <v>-0.29227587522475901</v>
      </c>
      <c r="R42">
        <v>-0.86500556140748897</v>
      </c>
      <c r="S42">
        <v>-3.9608048865221797E-2</v>
      </c>
      <c r="T42">
        <v>-0.106153099809045</v>
      </c>
    </row>
    <row r="43" spans="1:20" x14ac:dyDescent="0.25">
      <c r="A43" t="s">
        <v>210</v>
      </c>
      <c r="B43">
        <v>-396.08635745817099</v>
      </c>
      <c r="C43">
        <v>-379.45167282371102</v>
      </c>
      <c r="D43">
        <v>16.6346846344601</v>
      </c>
      <c r="E43">
        <v>-368.55247288648502</v>
      </c>
      <c r="F43">
        <v>-367.88112904056499</v>
      </c>
      <c r="G43">
        <v>0.67134384591993701</v>
      </c>
      <c r="H43">
        <v>-27.533884571686499</v>
      </c>
      <c r="I43">
        <v>-11.5705437831463</v>
      </c>
      <c r="J43">
        <v>15.963340788540201</v>
      </c>
      <c r="K43">
        <v>-0.335197325340784</v>
      </c>
      <c r="L43">
        <v>-0.97165514387330698</v>
      </c>
      <c r="M43">
        <v>-0.29187748448897899</v>
      </c>
      <c r="N43">
        <v>-0.86431952017060698</v>
      </c>
      <c r="O43">
        <v>-3.8011138323036202E-2</v>
      </c>
      <c r="P43">
        <v>-0.102157224891659</v>
      </c>
      <c r="Q43">
        <v>-0.291968552884732</v>
      </c>
      <c r="R43">
        <v>-0.86460700818859304</v>
      </c>
      <c r="S43">
        <v>-3.9665391720807103E-2</v>
      </c>
      <c r="T43">
        <v>-0.10620452964423201</v>
      </c>
    </row>
    <row r="44" spans="1:20" x14ac:dyDescent="0.25">
      <c r="A44" t="s">
        <v>211</v>
      </c>
      <c r="B44">
        <v>-405.26498477657401</v>
      </c>
      <c r="C44">
        <v>-384.72393347369001</v>
      </c>
      <c r="D44">
        <v>20.541051302884199</v>
      </c>
      <c r="E44">
        <v>-367.45172616329</v>
      </c>
      <c r="F44">
        <v>-366.25652252629197</v>
      </c>
      <c r="G44">
        <v>1.1952036369983701</v>
      </c>
      <c r="H44">
        <v>-37.813258613283999</v>
      </c>
      <c r="I44">
        <v>-18.4674109473982</v>
      </c>
      <c r="J44">
        <v>19.345847665885799</v>
      </c>
      <c r="K44">
        <v>-0.33619033415796501</v>
      </c>
      <c r="L44">
        <v>-0.97390012795008496</v>
      </c>
      <c r="M44">
        <v>-0.29186865073688301</v>
      </c>
      <c r="N44">
        <v>-0.86365114055243897</v>
      </c>
      <c r="O44">
        <v>-3.8011138323036403E-2</v>
      </c>
      <c r="P44">
        <v>-0.102157224891659</v>
      </c>
      <c r="Q44">
        <v>-0.29206760614209298</v>
      </c>
      <c r="R44">
        <v>-0.864187677672417</v>
      </c>
      <c r="S44">
        <v>-3.9949899781514503E-2</v>
      </c>
      <c r="T44">
        <v>-0.106851414124637</v>
      </c>
    </row>
    <row r="45" spans="1:20" x14ac:dyDescent="0.25">
      <c r="A45" t="s">
        <v>212</v>
      </c>
      <c r="B45">
        <v>-370.052644129219</v>
      </c>
      <c r="C45">
        <v>-348.70643649309602</v>
      </c>
      <c r="D45">
        <v>21.346207636122902</v>
      </c>
      <c r="E45">
        <v>-307.636957868678</v>
      </c>
      <c r="F45">
        <v>-303.82041390804898</v>
      </c>
      <c r="G45">
        <v>3.8165439606294198</v>
      </c>
      <c r="H45">
        <v>-62.415686260540497</v>
      </c>
      <c r="I45">
        <v>-44.886022585047002</v>
      </c>
      <c r="J45">
        <v>17.529663675493399</v>
      </c>
      <c r="K45">
        <v>-0.50799515313744503</v>
      </c>
      <c r="L45">
        <v>-1.4037906645176099</v>
      </c>
      <c r="M45">
        <v>-0.29096384760515298</v>
      </c>
      <c r="N45">
        <v>-0.85997961536132494</v>
      </c>
      <c r="O45">
        <v>-0.206537114581096</v>
      </c>
      <c r="P45">
        <v>-0.53053236398458403</v>
      </c>
      <c r="Q45">
        <v>-0.29149721808393803</v>
      </c>
      <c r="R45">
        <v>-0.861495519386963</v>
      </c>
      <c r="S45">
        <v>-0.207834690268974</v>
      </c>
      <c r="T45">
        <v>-0.53386220915515403</v>
      </c>
    </row>
    <row r="46" spans="1:20" x14ac:dyDescent="0.25">
      <c r="A46" t="s">
        <v>213</v>
      </c>
      <c r="B46">
        <v>-366.59803725918999</v>
      </c>
      <c r="C46">
        <v>-346.04412489622098</v>
      </c>
      <c r="D46">
        <v>20.5539123629686</v>
      </c>
      <c r="E46">
        <v>-308.10626175736701</v>
      </c>
      <c r="F46">
        <v>-304.47752081139902</v>
      </c>
      <c r="G46">
        <v>3.6287409459676701</v>
      </c>
      <c r="H46">
        <v>-58.491775501822701</v>
      </c>
      <c r="I46">
        <v>-41.566604084821698</v>
      </c>
      <c r="J46">
        <v>16.9251714170009</v>
      </c>
      <c r="K46">
        <v>-0.50752962748577202</v>
      </c>
      <c r="L46">
        <v>-1.4028174903497299</v>
      </c>
      <c r="M46">
        <v>-0.29106575839806897</v>
      </c>
      <c r="N46">
        <v>-0.86001742026332495</v>
      </c>
      <c r="O46">
        <v>-0.20654857766531601</v>
      </c>
      <c r="P46">
        <v>-0.53043702385854996</v>
      </c>
      <c r="Q46">
        <v>-0.29158064659614202</v>
      </c>
      <c r="R46">
        <v>-0.86148231016880605</v>
      </c>
      <c r="S46">
        <v>-0.207799469708038</v>
      </c>
      <c r="T46">
        <v>-0.53365281016468502</v>
      </c>
    </row>
    <row r="47" spans="1:20" x14ac:dyDescent="0.25">
      <c r="A47" t="s">
        <v>214</v>
      </c>
      <c r="B47">
        <v>-371.546945054861</v>
      </c>
      <c r="C47">
        <v>-350.60849848650201</v>
      </c>
      <c r="D47">
        <v>20.9384465683592</v>
      </c>
      <c r="E47">
        <v>-309.68048822619397</v>
      </c>
      <c r="F47">
        <v>-305.90423607475998</v>
      </c>
      <c r="G47">
        <v>3.7762521514336398</v>
      </c>
      <c r="H47">
        <v>-61.866456828667303</v>
      </c>
      <c r="I47">
        <v>-44.704262411741603</v>
      </c>
      <c r="J47">
        <v>17.162194416925601</v>
      </c>
      <c r="K47">
        <v>-0.50819715207723204</v>
      </c>
      <c r="L47">
        <v>-1.40351160693689</v>
      </c>
      <c r="M47">
        <v>-0.29110061898164002</v>
      </c>
      <c r="N47">
        <v>-0.86004682678212196</v>
      </c>
      <c r="O47">
        <v>-0.20658877172404599</v>
      </c>
      <c r="P47">
        <v>-0.53040885581737995</v>
      </c>
      <c r="Q47">
        <v>-0.29162769141415601</v>
      </c>
      <c r="R47">
        <v>-0.86151306043293996</v>
      </c>
      <c r="S47">
        <v>-0.20784888372066301</v>
      </c>
      <c r="T47">
        <v>-0.53369217147023496</v>
      </c>
    </row>
    <row r="48" spans="1:20" x14ac:dyDescent="0.25">
      <c r="A48" t="s">
        <v>215</v>
      </c>
      <c r="B48">
        <v>-368.50918779182098</v>
      </c>
      <c r="C48">
        <v>-347.70334912626299</v>
      </c>
      <c r="D48">
        <v>20.805838665557602</v>
      </c>
      <c r="E48">
        <v>-309.289527596651</v>
      </c>
      <c r="F48">
        <v>-305.27280219226202</v>
      </c>
      <c r="G48">
        <v>4.0167254043897396</v>
      </c>
      <c r="H48">
        <v>-59.219660195169503</v>
      </c>
      <c r="I48">
        <v>-42.430546934001498</v>
      </c>
      <c r="J48">
        <v>16.789113261167898</v>
      </c>
      <c r="K48">
        <v>-0.50756021679337204</v>
      </c>
      <c r="L48">
        <v>-1.4029658988696101</v>
      </c>
      <c r="M48">
        <v>-0.291007212602784</v>
      </c>
      <c r="N48">
        <v>-0.86000931707331696</v>
      </c>
      <c r="O48">
        <v>-0.20654618326740601</v>
      </c>
      <c r="P48">
        <v>-0.53040782846937096</v>
      </c>
      <c r="Q48">
        <v>-0.29150986926107397</v>
      </c>
      <c r="R48">
        <v>-0.86142414705250103</v>
      </c>
      <c r="S48">
        <v>-0.20779119324050499</v>
      </c>
      <c r="T48">
        <v>-0.53363996650319301</v>
      </c>
    </row>
    <row r="49" spans="1:20" x14ac:dyDescent="0.25">
      <c r="A49" t="s">
        <v>216</v>
      </c>
      <c r="B49">
        <v>-367.24556427540699</v>
      </c>
      <c r="C49">
        <v>-346.05952343602598</v>
      </c>
      <c r="D49">
        <v>21.186040839380599</v>
      </c>
      <c r="E49">
        <v>-306.86507524841602</v>
      </c>
      <c r="F49">
        <v>-302.75985457518999</v>
      </c>
      <c r="G49">
        <v>4.1052206732257801</v>
      </c>
      <c r="H49">
        <v>-60.380489026991199</v>
      </c>
      <c r="I49">
        <v>-43.299668860836398</v>
      </c>
      <c r="J49">
        <v>17.080820166154801</v>
      </c>
      <c r="K49">
        <v>-0.50777951863759996</v>
      </c>
      <c r="L49">
        <v>-1.4032043790198701</v>
      </c>
      <c r="M49">
        <v>-0.29101103977586701</v>
      </c>
      <c r="N49">
        <v>-0.86005688852615603</v>
      </c>
      <c r="O49">
        <v>-0.206575253730368</v>
      </c>
      <c r="P49">
        <v>-0.53034300508434795</v>
      </c>
      <c r="Q49">
        <v>-0.29152015159103201</v>
      </c>
      <c r="R49">
        <v>-0.86147280597417697</v>
      </c>
      <c r="S49">
        <v>-0.207851913430802</v>
      </c>
      <c r="T49">
        <v>-0.53364705604246299</v>
      </c>
    </row>
    <row r="50" spans="1:20" x14ac:dyDescent="0.25">
      <c r="A50" t="s">
        <v>217</v>
      </c>
      <c r="B50">
        <v>-364.91846420503202</v>
      </c>
      <c r="C50">
        <v>-343.75859948206403</v>
      </c>
      <c r="D50">
        <v>21.159864722967601</v>
      </c>
      <c r="E50">
        <v>-304.07670989387702</v>
      </c>
      <c r="F50">
        <v>-299.98024586721698</v>
      </c>
      <c r="G50">
        <v>4.0964640266607102</v>
      </c>
      <c r="H50">
        <v>-60.841754311154503</v>
      </c>
      <c r="I50">
        <v>-43.778353614847603</v>
      </c>
      <c r="J50">
        <v>17.0634006963069</v>
      </c>
      <c r="K50">
        <v>-0.50770916128688504</v>
      </c>
      <c r="L50">
        <v>-1.40334393731339</v>
      </c>
      <c r="M50">
        <v>-0.29099946854852698</v>
      </c>
      <c r="N50">
        <v>-0.85989970822239503</v>
      </c>
      <c r="O50">
        <v>-0.206578273988137</v>
      </c>
      <c r="P50">
        <v>-0.53040225065690605</v>
      </c>
      <c r="Q50">
        <v>-0.29152439385959</v>
      </c>
      <c r="R50">
        <v>-0.86136617999179999</v>
      </c>
      <c r="S50">
        <v>-0.20782859469496601</v>
      </c>
      <c r="T50">
        <v>-0.53365963806675898</v>
      </c>
    </row>
    <row r="51" spans="1:20" x14ac:dyDescent="0.25">
      <c r="A51" t="s">
        <v>218</v>
      </c>
      <c r="B51">
        <v>-420.26627149881301</v>
      </c>
      <c r="C51">
        <v>-392.844834968947</v>
      </c>
      <c r="D51">
        <v>27.421436529866199</v>
      </c>
      <c r="E51">
        <v>-375.25344245614298</v>
      </c>
      <c r="F51">
        <v>-367.909843574739</v>
      </c>
      <c r="G51">
        <v>7.3435988814039401</v>
      </c>
      <c r="H51">
        <v>-45.012829042669701</v>
      </c>
      <c r="I51">
        <v>-24.934991394207401</v>
      </c>
      <c r="J51">
        <v>20.0778376484622</v>
      </c>
      <c r="K51">
        <v>-0.53569814681842098</v>
      </c>
      <c r="L51">
        <v>-1.4988488157253399</v>
      </c>
      <c r="M51">
        <v>-0.29128846956548099</v>
      </c>
      <c r="N51">
        <v>-0.86022484164457702</v>
      </c>
      <c r="O51">
        <v>-0.236495627453258</v>
      </c>
      <c r="P51">
        <v>-0.62939354509936896</v>
      </c>
      <c r="Q51">
        <v>-0.29187867784774701</v>
      </c>
      <c r="R51">
        <v>-0.86181989490256095</v>
      </c>
      <c r="S51">
        <v>-0.238159163825718</v>
      </c>
      <c r="T51">
        <v>-0.63319199062492604</v>
      </c>
    </row>
    <row r="52" spans="1:20" x14ac:dyDescent="0.25">
      <c r="A52" t="s">
        <v>219</v>
      </c>
      <c r="B52">
        <v>-415.63723038326202</v>
      </c>
      <c r="C52">
        <v>-388.54562949138898</v>
      </c>
      <c r="D52">
        <v>27.091600891873099</v>
      </c>
      <c r="E52">
        <v>-374.13436656298001</v>
      </c>
      <c r="F52">
        <v>-366.87806984520802</v>
      </c>
      <c r="G52">
        <v>7.2562967177715096</v>
      </c>
      <c r="H52">
        <v>-41.502863820282101</v>
      </c>
      <c r="I52">
        <v>-21.6675596461805</v>
      </c>
      <c r="J52">
        <v>19.835304174101601</v>
      </c>
      <c r="K52">
        <v>-0.53468183280994597</v>
      </c>
      <c r="L52">
        <v>-1.4978692656347901</v>
      </c>
      <c r="M52">
        <v>-0.290972867713228</v>
      </c>
      <c r="N52">
        <v>-0.85979284577467796</v>
      </c>
      <c r="O52">
        <v>-0.23651582411696601</v>
      </c>
      <c r="P52">
        <v>-0.62946195702325802</v>
      </c>
      <c r="Q52">
        <v>-0.29149149851433498</v>
      </c>
      <c r="R52">
        <v>-0.86124671396971297</v>
      </c>
      <c r="S52">
        <v>-0.23822793672318601</v>
      </c>
      <c r="T52">
        <v>-0.63333221275012097</v>
      </c>
    </row>
    <row r="53" spans="1:20" x14ac:dyDescent="0.25">
      <c r="A53" t="s">
        <v>220</v>
      </c>
      <c r="B53">
        <v>-377.01613641986302</v>
      </c>
      <c r="C53">
        <v>-333.85195205407501</v>
      </c>
      <c r="D53">
        <v>43.164184365787598</v>
      </c>
      <c r="E53">
        <v>-297.00766816358498</v>
      </c>
      <c r="F53">
        <v>-282.12850137237899</v>
      </c>
      <c r="G53">
        <v>14.8791667912064</v>
      </c>
      <c r="H53">
        <v>-80.008468256277695</v>
      </c>
      <c r="I53">
        <v>-51.723450681696399</v>
      </c>
      <c r="J53">
        <v>28.2850175745812</v>
      </c>
      <c r="K53">
        <v>-1.04744655645359</v>
      </c>
      <c r="L53">
        <v>-2.7566771781256101</v>
      </c>
      <c r="M53">
        <v>-0.29106272558955698</v>
      </c>
      <c r="N53">
        <v>-0.85985703949561498</v>
      </c>
      <c r="O53">
        <v>-0.74345620968466397</v>
      </c>
      <c r="P53">
        <v>-1.8792741478280099</v>
      </c>
      <c r="Q53">
        <v>-0.29215311162525898</v>
      </c>
      <c r="R53">
        <v>-0.86290442660191202</v>
      </c>
      <c r="S53">
        <v>-0.74543515096981705</v>
      </c>
      <c r="T53">
        <v>-1.8839306261498601</v>
      </c>
    </row>
    <row r="54" spans="1:20" x14ac:dyDescent="0.25">
      <c r="A54" t="s">
        <v>221</v>
      </c>
      <c r="B54">
        <v>-360.26850453434002</v>
      </c>
      <c r="C54">
        <v>-327.292580393631</v>
      </c>
      <c r="D54">
        <v>32.975924140708997</v>
      </c>
      <c r="E54">
        <v>-308.14026777337898</v>
      </c>
      <c r="F54">
        <v>-296.51314614874798</v>
      </c>
      <c r="G54">
        <v>11.627121624630499</v>
      </c>
      <c r="H54">
        <v>-52.128236760960903</v>
      </c>
      <c r="I54">
        <v>-30.779434244882399</v>
      </c>
      <c r="J54">
        <v>21.348802516078401</v>
      </c>
      <c r="K54">
        <v>-1.04344285447844</v>
      </c>
      <c r="L54">
        <v>-2.7505533497919799</v>
      </c>
      <c r="M54">
        <v>-0.29115704668297099</v>
      </c>
      <c r="N54">
        <v>-0.86062315974940895</v>
      </c>
      <c r="O54">
        <v>-0.74334081929556794</v>
      </c>
      <c r="P54">
        <v>-1.8790205844604699</v>
      </c>
      <c r="Q54">
        <v>-0.29181980632612198</v>
      </c>
      <c r="R54">
        <v>-0.86250777912695997</v>
      </c>
      <c r="S54">
        <v>-0.74501390152886704</v>
      </c>
      <c r="T54">
        <v>-1.88293145152861</v>
      </c>
    </row>
    <row r="55" spans="1:20" x14ac:dyDescent="0.25">
      <c r="A55" t="s">
        <v>222</v>
      </c>
      <c r="B55">
        <v>-355.61116388413302</v>
      </c>
      <c r="C55">
        <v>-323.16293215625097</v>
      </c>
      <c r="D55">
        <v>32.4482317278812</v>
      </c>
      <c r="E55">
        <v>-310.55157132281698</v>
      </c>
      <c r="F55">
        <v>-299.53182853903598</v>
      </c>
      <c r="G55">
        <v>11.019742783781499</v>
      </c>
      <c r="H55">
        <v>-45.0595925613151</v>
      </c>
      <c r="I55">
        <v>-23.631103617215501</v>
      </c>
      <c r="J55">
        <v>21.428488944099598</v>
      </c>
      <c r="K55">
        <v>-1.0422885573860901</v>
      </c>
      <c r="L55">
        <v>-2.7482480971101602</v>
      </c>
      <c r="M55">
        <v>-0.29099712719902499</v>
      </c>
      <c r="N55">
        <v>-0.86012337303615605</v>
      </c>
      <c r="O55">
        <v>-0.74340201572050002</v>
      </c>
      <c r="P55">
        <v>-1.8788518484768699</v>
      </c>
      <c r="Q55">
        <v>-0.29178423148588101</v>
      </c>
      <c r="R55">
        <v>-0.86239619331966599</v>
      </c>
      <c r="S55">
        <v>-0.74492829264218996</v>
      </c>
      <c r="T55">
        <v>-1.8824273262595701</v>
      </c>
    </row>
    <row r="56" spans="1:20" x14ac:dyDescent="0.25">
      <c r="A56" t="s">
        <v>223</v>
      </c>
      <c r="B56">
        <v>-366.33510966662197</v>
      </c>
      <c r="C56">
        <v>-326.90903578515298</v>
      </c>
      <c r="D56">
        <v>39.4260738814692</v>
      </c>
      <c r="E56">
        <v>-296.58319066401401</v>
      </c>
      <c r="F56">
        <v>-282.76949250391903</v>
      </c>
      <c r="G56">
        <v>13.813698160094701</v>
      </c>
      <c r="H56">
        <v>-69.751919002608304</v>
      </c>
      <c r="I56">
        <v>-44.139543281233699</v>
      </c>
      <c r="J56">
        <v>25.612375721374502</v>
      </c>
      <c r="K56">
        <v>-1.04588805983301</v>
      </c>
      <c r="L56">
        <v>-2.7544713637040199</v>
      </c>
      <c r="M56">
        <v>-0.29096841398270801</v>
      </c>
      <c r="N56">
        <v>-0.85982884248511804</v>
      </c>
      <c r="O56">
        <v>-0.74356990443207405</v>
      </c>
      <c r="P56">
        <v>-1.87942516341653</v>
      </c>
      <c r="Q56">
        <v>-0.29194219629615498</v>
      </c>
      <c r="R56">
        <v>-0.86253407437467</v>
      </c>
      <c r="S56">
        <v>-0.74538200179568304</v>
      </c>
      <c r="T56">
        <v>-1.88368928921958</v>
      </c>
    </row>
    <row r="57" spans="1:20" x14ac:dyDescent="0.25">
      <c r="A57" t="s">
        <v>224</v>
      </c>
      <c r="B57">
        <v>-358.09932348163301</v>
      </c>
      <c r="C57">
        <v>-332.72148010338799</v>
      </c>
      <c r="D57">
        <v>25.377843378244901</v>
      </c>
      <c r="E57">
        <v>-321.41647154168902</v>
      </c>
      <c r="F57">
        <v>-314.46304332072202</v>
      </c>
      <c r="G57">
        <v>6.9534282209671101</v>
      </c>
      <c r="H57">
        <v>-36.682851939943298</v>
      </c>
      <c r="I57">
        <v>-18.258436782665498</v>
      </c>
      <c r="J57">
        <v>18.424415157277799</v>
      </c>
      <c r="K57">
        <v>-0.65801631485089496</v>
      </c>
      <c r="L57">
        <v>-1.8001171112032099</v>
      </c>
      <c r="M57">
        <v>-0.29099748874367498</v>
      </c>
      <c r="N57">
        <v>-0.85978075312768898</v>
      </c>
      <c r="O57">
        <v>-0.36124846004808803</v>
      </c>
      <c r="P57">
        <v>-0.93213496563935505</v>
      </c>
      <c r="Q57">
        <v>-0.29169742402904197</v>
      </c>
      <c r="R57">
        <v>-0.86167888337766896</v>
      </c>
      <c r="S57">
        <v>-0.36258981238958798</v>
      </c>
      <c r="T57">
        <v>-0.93521303591813998</v>
      </c>
    </row>
    <row r="58" spans="1:20" x14ac:dyDescent="0.25">
      <c r="A58" t="s">
        <v>225</v>
      </c>
      <c r="B58">
        <v>-352.56814395236398</v>
      </c>
      <c r="C58">
        <v>-328.51956345019499</v>
      </c>
      <c r="D58">
        <v>24.048580502169401</v>
      </c>
      <c r="E58">
        <v>-318.369659872478</v>
      </c>
      <c r="F58">
        <v>-311.744636339858</v>
      </c>
      <c r="G58">
        <v>6.6250235326195996</v>
      </c>
      <c r="H58">
        <v>-34.198484079886398</v>
      </c>
      <c r="I58">
        <v>-16.774927110336598</v>
      </c>
      <c r="J58">
        <v>17.4235569695498</v>
      </c>
      <c r="K58">
        <v>-0.65736834303334402</v>
      </c>
      <c r="L58">
        <v>-1.7994446312899299</v>
      </c>
      <c r="M58">
        <v>-0.29085549273037498</v>
      </c>
      <c r="N58">
        <v>-0.85952541304537</v>
      </c>
      <c r="O58">
        <v>-0.36125342580557901</v>
      </c>
      <c r="P58">
        <v>-0.93215312986049104</v>
      </c>
      <c r="Q58">
        <v>-0.29150715743114802</v>
      </c>
      <c r="R58">
        <v>-0.86130646520010101</v>
      </c>
      <c r="S58">
        <v>-0.36253838337129801</v>
      </c>
      <c r="T58">
        <v>-0.935071736895975</v>
      </c>
    </row>
    <row r="59" spans="1:20" x14ac:dyDescent="0.25">
      <c r="A59" t="s">
        <v>226</v>
      </c>
      <c r="B59">
        <v>-413.32209561639002</v>
      </c>
      <c r="C59">
        <v>-384.19046079230702</v>
      </c>
      <c r="D59">
        <v>29.131634824081999</v>
      </c>
      <c r="E59">
        <v>-366.81264449105299</v>
      </c>
      <c r="F59">
        <v>-359.01882838832103</v>
      </c>
      <c r="G59">
        <v>7.7938161027316797</v>
      </c>
      <c r="H59">
        <v>-46.509451125337002</v>
      </c>
      <c r="I59">
        <v>-25.1716324039866</v>
      </c>
      <c r="J59">
        <v>21.337818721350299</v>
      </c>
      <c r="K59">
        <v>-0.75284257903428897</v>
      </c>
      <c r="L59">
        <v>-2.0679521134833601</v>
      </c>
      <c r="M59">
        <v>-0.29124619067122898</v>
      </c>
      <c r="N59">
        <v>-0.86016128320096996</v>
      </c>
      <c r="O59">
        <v>-0.45351144168603902</v>
      </c>
      <c r="P59">
        <v>-1.19816126501749</v>
      </c>
      <c r="Q59">
        <v>-0.29196506620274798</v>
      </c>
      <c r="R59">
        <v>-0.86212878879515498</v>
      </c>
      <c r="S59">
        <v>-0.45516566463999603</v>
      </c>
      <c r="T59">
        <v>-1.20194780574188</v>
      </c>
    </row>
    <row r="60" spans="1:20" x14ac:dyDescent="0.25">
      <c r="A60" t="s">
        <v>227</v>
      </c>
      <c r="B60">
        <v>-406.57796917820599</v>
      </c>
      <c r="C60">
        <v>-379.02477209752698</v>
      </c>
      <c r="D60">
        <v>27.553197080679201</v>
      </c>
      <c r="E60">
        <v>-365.307969920951</v>
      </c>
      <c r="F60">
        <v>-357.93204409152997</v>
      </c>
      <c r="G60">
        <v>7.3759258294205798</v>
      </c>
      <c r="H60">
        <v>-41.269999257255499</v>
      </c>
      <c r="I60">
        <v>-21.092728005996801</v>
      </c>
      <c r="J60">
        <v>20.177271251258599</v>
      </c>
      <c r="K60">
        <v>-0.75165457625657295</v>
      </c>
      <c r="L60">
        <v>-2.0665855526889598</v>
      </c>
      <c r="M60">
        <v>-0.29097079203853599</v>
      </c>
      <c r="N60">
        <v>-0.85982665885079301</v>
      </c>
      <c r="O60">
        <v>-0.45351759072428199</v>
      </c>
      <c r="P60">
        <v>-1.1982061769329599</v>
      </c>
      <c r="Q60">
        <v>-0.29158277901176799</v>
      </c>
      <c r="R60">
        <v>-0.86153127963963705</v>
      </c>
      <c r="S60">
        <v>-0.45516374973941698</v>
      </c>
      <c r="T60">
        <v>-1.20192852583489</v>
      </c>
    </row>
    <row r="61" spans="1:20" x14ac:dyDescent="0.25">
      <c r="A61" t="s">
        <v>228</v>
      </c>
      <c r="B61">
        <v>-366.90587568031901</v>
      </c>
      <c r="C61">
        <v>-349.89399203959601</v>
      </c>
      <c r="D61">
        <v>17.011883640722999</v>
      </c>
      <c r="E61">
        <v>-337.991208609333</v>
      </c>
      <c r="F61">
        <v>-333.59072115179498</v>
      </c>
      <c r="G61">
        <v>4.4004874575379302</v>
      </c>
      <c r="H61">
        <v>-28.9146670709865</v>
      </c>
      <c r="I61">
        <v>-16.3032708878014</v>
      </c>
      <c r="J61">
        <v>12.6113961831851</v>
      </c>
      <c r="K61">
        <v>-0.52115736239015997</v>
      </c>
      <c r="L61">
        <v>-1.52272569264683</v>
      </c>
      <c r="M61">
        <v>-0.27651632077280502</v>
      </c>
      <c r="N61">
        <v>-0.89669938777976199</v>
      </c>
      <c r="O61">
        <v>-0.23972213025279601</v>
      </c>
      <c r="P61">
        <v>-0.61993220268313398</v>
      </c>
      <c r="Q61">
        <v>-0.27694572906307102</v>
      </c>
      <c r="R61">
        <v>-0.897889133832662</v>
      </c>
      <c r="S61">
        <v>-0.240630978973634</v>
      </c>
      <c r="T61">
        <v>-0.62220762608375202</v>
      </c>
    </row>
    <row r="62" spans="1:20" x14ac:dyDescent="0.25">
      <c r="A62" t="s">
        <v>229</v>
      </c>
      <c r="B62">
        <v>-351.92023935235898</v>
      </c>
      <c r="C62">
        <v>-336.07406778878902</v>
      </c>
      <c r="D62">
        <v>15.84617156357</v>
      </c>
      <c r="E62">
        <v>-324.57793521773101</v>
      </c>
      <c r="F62">
        <v>-320.720289489273</v>
      </c>
      <c r="G62">
        <v>3.8576457284574102</v>
      </c>
      <c r="H62">
        <v>-27.342304134628399</v>
      </c>
      <c r="I62">
        <v>-15.353778299515801</v>
      </c>
      <c r="J62">
        <v>11.988525835112601</v>
      </c>
      <c r="K62">
        <v>-0.52109009496868497</v>
      </c>
      <c r="L62">
        <v>-1.5225644498559701</v>
      </c>
      <c r="M62">
        <v>-0.27668213042043799</v>
      </c>
      <c r="N62">
        <v>-0.89686231970473496</v>
      </c>
      <c r="O62">
        <v>-0.23972938019728701</v>
      </c>
      <c r="P62">
        <v>-0.61996658228539303</v>
      </c>
      <c r="Q62">
        <v>-0.27712426995128497</v>
      </c>
      <c r="R62">
        <v>-0.89801902501500896</v>
      </c>
      <c r="S62">
        <v>-0.240566992618227</v>
      </c>
      <c r="T62">
        <v>-0.62209631273413402</v>
      </c>
    </row>
    <row r="63" spans="1:20" x14ac:dyDescent="0.25">
      <c r="A63" t="s">
        <v>230</v>
      </c>
      <c r="B63">
        <v>-358.104673389889</v>
      </c>
      <c r="C63">
        <v>-342.48039212239098</v>
      </c>
      <c r="D63">
        <v>15.624281267497601</v>
      </c>
      <c r="E63">
        <v>-331.17990244851597</v>
      </c>
      <c r="F63">
        <v>-327.34947342068199</v>
      </c>
      <c r="G63">
        <v>3.8304290278341999</v>
      </c>
      <c r="H63">
        <v>-26.9247709413725</v>
      </c>
      <c r="I63">
        <v>-15.130918701709099</v>
      </c>
      <c r="J63">
        <v>11.7938522396634</v>
      </c>
      <c r="K63">
        <v>-0.52088545772266803</v>
      </c>
      <c r="L63">
        <v>-1.5223899836705901</v>
      </c>
      <c r="M63">
        <v>-0.27655642580676798</v>
      </c>
      <c r="N63">
        <v>-0.89679189238650203</v>
      </c>
      <c r="O63">
        <v>-0.23972574884242201</v>
      </c>
      <c r="P63">
        <v>-0.61994627211341602</v>
      </c>
      <c r="Q63">
        <v>-0.27691045308656198</v>
      </c>
      <c r="R63">
        <v>-0.89776996819073696</v>
      </c>
      <c r="S63">
        <v>-0.24063469506094401</v>
      </c>
      <c r="T63">
        <v>-0.62219726327528002</v>
      </c>
    </row>
    <row r="64" spans="1:20" x14ac:dyDescent="0.25">
      <c r="A64" t="s">
        <v>31</v>
      </c>
      <c r="B64">
        <v>-380.87988961514202</v>
      </c>
      <c r="C64">
        <v>-361.87111875735098</v>
      </c>
      <c r="D64">
        <v>19.008770857791301</v>
      </c>
      <c r="E64">
        <v>-334.21587648100802</v>
      </c>
      <c r="F64">
        <v>-333.22665727240002</v>
      </c>
      <c r="G64">
        <v>0.98921920860797197</v>
      </c>
      <c r="H64">
        <v>-46.664013134134699</v>
      </c>
      <c r="I64">
        <v>-28.6444614849513</v>
      </c>
      <c r="J64">
        <v>18.019551649183398</v>
      </c>
      <c r="K64">
        <v>-0.32424063206218201</v>
      </c>
      <c r="L64">
        <v>-1.00016338187557</v>
      </c>
      <c r="M64">
        <v>-0.27675021986051102</v>
      </c>
      <c r="N64">
        <v>-0.89714451450326904</v>
      </c>
      <c r="O64">
        <v>-3.94492877393397E-2</v>
      </c>
      <c r="P64">
        <v>-9.3286610332254896E-2</v>
      </c>
      <c r="Q64">
        <v>-0.27689214222547798</v>
      </c>
      <c r="R64">
        <v>-0.89752135833257796</v>
      </c>
      <c r="S64">
        <v>-4.1288298739433203E-2</v>
      </c>
      <c r="T64">
        <v>-9.7792116949820596E-2</v>
      </c>
    </row>
    <row r="65" spans="1:20" x14ac:dyDescent="0.25">
      <c r="A65" t="s">
        <v>32</v>
      </c>
      <c r="B65">
        <v>-364.77412804947801</v>
      </c>
      <c r="C65">
        <v>-346.90897529679</v>
      </c>
      <c r="D65">
        <v>17.865152752688498</v>
      </c>
      <c r="E65">
        <v>-320.42983434443698</v>
      </c>
      <c r="F65">
        <v>-319.62254958845398</v>
      </c>
      <c r="G65">
        <v>0.80728475598359595</v>
      </c>
      <c r="H65">
        <v>-44.344293705041302</v>
      </c>
      <c r="I65">
        <v>-27.286425708336399</v>
      </c>
      <c r="J65">
        <v>17.0578679967049</v>
      </c>
      <c r="K65">
        <v>-0.32387645337827198</v>
      </c>
      <c r="L65">
        <v>-0.99984514980347605</v>
      </c>
      <c r="M65">
        <v>-0.27672032007437802</v>
      </c>
      <c r="N65">
        <v>-0.89737553788076496</v>
      </c>
      <c r="O65">
        <v>-3.94492877393397E-2</v>
      </c>
      <c r="P65">
        <v>-9.3286610332254896E-2</v>
      </c>
      <c r="Q65">
        <v>-0.2768309415763</v>
      </c>
      <c r="R65">
        <v>-0.89769036010776104</v>
      </c>
      <c r="S65">
        <v>-4.12117759790053E-2</v>
      </c>
      <c r="T65">
        <v>-9.7595676267170403E-2</v>
      </c>
    </row>
    <row r="66" spans="1:20" x14ac:dyDescent="0.25">
      <c r="A66" t="s">
        <v>33</v>
      </c>
      <c r="B66">
        <v>-372.72743169276498</v>
      </c>
      <c r="C66">
        <v>-355.14670767809901</v>
      </c>
      <c r="D66">
        <v>17.5807240146666</v>
      </c>
      <c r="E66">
        <v>-329.14875249256102</v>
      </c>
      <c r="F66">
        <v>-328.32668426238399</v>
      </c>
      <c r="G66">
        <v>0.82206823017735797</v>
      </c>
      <c r="H66">
        <v>-43.578679200204199</v>
      </c>
      <c r="I66">
        <v>-26.820023415714999</v>
      </c>
      <c r="J66">
        <v>16.7586557844892</v>
      </c>
      <c r="K66">
        <v>-0.32370161295248701</v>
      </c>
      <c r="L66">
        <v>-0.99956142077480004</v>
      </c>
      <c r="M66">
        <v>-0.27672149056587397</v>
      </c>
      <c r="N66">
        <v>-0.89720740505918295</v>
      </c>
      <c r="O66">
        <v>-3.94492877393397E-2</v>
      </c>
      <c r="P66">
        <v>-9.3286610332254896E-2</v>
      </c>
      <c r="Q66">
        <v>-0.27683717232367999</v>
      </c>
      <c r="R66">
        <v>-0.897522555161411</v>
      </c>
      <c r="S66">
        <v>-4.1169642663723902E-2</v>
      </c>
      <c r="T66">
        <v>-9.7518457554028506E-2</v>
      </c>
    </row>
    <row r="67" spans="1:20" x14ac:dyDescent="0.25">
      <c r="A67" t="s">
        <v>231</v>
      </c>
      <c r="B67">
        <v>-395.87311786896203</v>
      </c>
      <c r="C67">
        <v>-376.79559426070801</v>
      </c>
      <c r="D67">
        <v>19.077523608254399</v>
      </c>
      <c r="E67">
        <v>-354.69396669811698</v>
      </c>
      <c r="F67">
        <v>-353.92133462917798</v>
      </c>
      <c r="G67">
        <v>0.77263206893821701</v>
      </c>
      <c r="H67">
        <v>-41.179151170845401</v>
      </c>
      <c r="I67">
        <v>-22.8742596315291</v>
      </c>
      <c r="J67">
        <v>18.304891539316198</v>
      </c>
      <c r="K67">
        <v>-0.32187899635302197</v>
      </c>
      <c r="L67">
        <v>-1.00792066053379</v>
      </c>
      <c r="M67">
        <v>-0.27676984814941202</v>
      </c>
      <c r="N67">
        <v>-0.89717713732565596</v>
      </c>
      <c r="O67">
        <v>-3.8011138323036299E-2</v>
      </c>
      <c r="P67">
        <v>-0.102157224891659</v>
      </c>
      <c r="Q67">
        <v>-0.27690782318820201</v>
      </c>
      <c r="R67">
        <v>-0.89754226271606796</v>
      </c>
      <c r="S67">
        <v>-3.9941394631886701E-2</v>
      </c>
      <c r="T67">
        <v>-0.106695832175324</v>
      </c>
    </row>
    <row r="68" spans="1:20" x14ac:dyDescent="0.25">
      <c r="A68" t="s">
        <v>232</v>
      </c>
      <c r="B68">
        <v>-379.48594508908002</v>
      </c>
      <c r="C68">
        <v>-361.79226439623102</v>
      </c>
      <c r="D68">
        <v>17.693680692849401</v>
      </c>
      <c r="E68">
        <v>-340.28990739809302</v>
      </c>
      <c r="F68">
        <v>-339.68334155788398</v>
      </c>
      <c r="G68">
        <v>0.60656584020905802</v>
      </c>
      <c r="H68">
        <v>-39.196037690987197</v>
      </c>
      <c r="I68">
        <v>-22.1089228383468</v>
      </c>
      <c r="J68">
        <v>17.087114852640301</v>
      </c>
      <c r="K68">
        <v>-0.32151105703482202</v>
      </c>
      <c r="L68">
        <v>-1.00757654121579</v>
      </c>
      <c r="M68">
        <v>-0.27668225471581098</v>
      </c>
      <c r="N68">
        <v>-0.89730800005284606</v>
      </c>
      <c r="O68">
        <v>-3.80111383230365E-2</v>
      </c>
      <c r="P68">
        <v>-0.102157224891659</v>
      </c>
      <c r="Q68">
        <v>-0.27679294271097898</v>
      </c>
      <c r="R68">
        <v>-0.89761963736676698</v>
      </c>
      <c r="S68">
        <v>-3.98228187041978E-2</v>
      </c>
      <c r="T68">
        <v>-0.106431356642766</v>
      </c>
    </row>
    <row r="69" spans="1:20" x14ac:dyDescent="0.25">
      <c r="A69" t="s">
        <v>233</v>
      </c>
      <c r="B69">
        <v>-388.28410752589701</v>
      </c>
      <c r="C69">
        <v>-370.76737271527202</v>
      </c>
      <c r="D69">
        <v>17.516734810624399</v>
      </c>
      <c r="E69">
        <v>-349.77739589842298</v>
      </c>
      <c r="F69">
        <v>-349.15900614192498</v>
      </c>
      <c r="G69">
        <v>0.61838975649800998</v>
      </c>
      <c r="H69">
        <v>-38.506711627473798</v>
      </c>
      <c r="I69">
        <v>-21.6083665733473</v>
      </c>
      <c r="J69">
        <v>16.898345054126398</v>
      </c>
      <c r="K69">
        <v>-0.321452312571332</v>
      </c>
      <c r="L69">
        <v>-1.0074000383577699</v>
      </c>
      <c r="M69">
        <v>-0.27676122271081099</v>
      </c>
      <c r="N69">
        <v>-0.89725633513200997</v>
      </c>
      <c r="O69">
        <v>-3.8011138323036299E-2</v>
      </c>
      <c r="P69">
        <v>-0.102157224891659</v>
      </c>
      <c r="Q69">
        <v>-0.27687521889030298</v>
      </c>
      <c r="R69">
        <v>-0.89756471016573502</v>
      </c>
      <c r="S69">
        <v>-3.9793758421986701E-2</v>
      </c>
      <c r="T69">
        <v>-0.10638847241160899</v>
      </c>
    </row>
    <row r="70" spans="1:20" x14ac:dyDescent="0.25">
      <c r="A70" t="s">
        <v>234</v>
      </c>
      <c r="B70">
        <v>-345.959293887998</v>
      </c>
      <c r="C70">
        <v>-331.325602710981</v>
      </c>
      <c r="D70">
        <v>14.633691177017001</v>
      </c>
      <c r="E70">
        <v>-304.954410068225</v>
      </c>
      <c r="F70">
        <v>-302.59627337264601</v>
      </c>
      <c r="G70">
        <v>2.3581366955793199</v>
      </c>
      <c r="H70">
        <v>-41.004883819772701</v>
      </c>
      <c r="I70">
        <v>-28.729329338334999</v>
      </c>
      <c r="J70">
        <v>12.2755544814377</v>
      </c>
      <c r="K70">
        <v>-0.48807246095437201</v>
      </c>
      <c r="L70">
        <v>-1.4292229484407899</v>
      </c>
      <c r="M70">
        <v>-0.27668656471749598</v>
      </c>
      <c r="N70">
        <v>-0.89697438199999802</v>
      </c>
      <c r="O70">
        <v>-0.20400811556069601</v>
      </c>
      <c r="P70">
        <v>-0.52400841384212704</v>
      </c>
      <c r="Q70">
        <v>-0.27699605775359898</v>
      </c>
      <c r="R70">
        <v>-0.897811280614083</v>
      </c>
      <c r="S70">
        <v>-0.20498972188173301</v>
      </c>
      <c r="T70">
        <v>-0.52655592699974896</v>
      </c>
    </row>
    <row r="71" spans="1:20" x14ac:dyDescent="0.25">
      <c r="A71" t="s">
        <v>235</v>
      </c>
      <c r="B71">
        <v>-349.90606325829702</v>
      </c>
      <c r="C71">
        <v>-334.00176806778398</v>
      </c>
      <c r="D71">
        <v>15.904295190512499</v>
      </c>
      <c r="E71">
        <v>-304.55208474796302</v>
      </c>
      <c r="F71">
        <v>-302.310941336913</v>
      </c>
      <c r="G71">
        <v>2.24114341104963</v>
      </c>
      <c r="H71">
        <v>-45.353978510334201</v>
      </c>
      <c r="I71">
        <v>-31.690826730871301</v>
      </c>
      <c r="J71">
        <v>13.6631517794629</v>
      </c>
      <c r="K71">
        <v>-0.48859830655095898</v>
      </c>
      <c r="L71">
        <v>-1.4303228179249701</v>
      </c>
      <c r="M71">
        <v>-0.27656878515769601</v>
      </c>
      <c r="N71">
        <v>-0.89686866505084695</v>
      </c>
      <c r="O71">
        <v>-0.204031583982937</v>
      </c>
      <c r="P71">
        <v>-0.524177674551636</v>
      </c>
      <c r="Q71">
        <v>-0.27690241713156699</v>
      </c>
      <c r="R71">
        <v>-0.89778115561690097</v>
      </c>
      <c r="S71">
        <v>-0.20515100179701801</v>
      </c>
      <c r="T71">
        <v>-0.52701615315188699</v>
      </c>
    </row>
    <row r="72" spans="1:20" x14ac:dyDescent="0.25">
      <c r="A72" t="s">
        <v>236</v>
      </c>
      <c r="B72">
        <v>-345.95290481048301</v>
      </c>
      <c r="C72">
        <v>-331.31311151113101</v>
      </c>
      <c r="D72">
        <v>14.6397932993517</v>
      </c>
      <c r="E72">
        <v>-304.92083264369103</v>
      </c>
      <c r="F72">
        <v>-302.561496232217</v>
      </c>
      <c r="G72">
        <v>2.3593364114745001</v>
      </c>
      <c r="H72">
        <v>-41.032072166791998</v>
      </c>
      <c r="I72">
        <v>-28.751615278914802</v>
      </c>
      <c r="J72">
        <v>12.2804568878772</v>
      </c>
      <c r="K72">
        <v>-0.48807830987082201</v>
      </c>
      <c r="L72">
        <v>-1.42923226119097</v>
      </c>
      <c r="M72">
        <v>-0.27668764169554899</v>
      </c>
      <c r="N72">
        <v>-0.89697471774306003</v>
      </c>
      <c r="O72">
        <v>-0.204008797048012</v>
      </c>
      <c r="P72">
        <v>-0.52401112580728404</v>
      </c>
      <c r="Q72">
        <v>-0.276997149665757</v>
      </c>
      <c r="R72">
        <v>-0.89781168770082598</v>
      </c>
      <c r="S72">
        <v>-0.20499092921418399</v>
      </c>
      <c r="T72">
        <v>-0.52655989406969606</v>
      </c>
    </row>
    <row r="73" spans="1:20" x14ac:dyDescent="0.25">
      <c r="A73" t="s">
        <v>237</v>
      </c>
      <c r="B73">
        <v>-349.90087443449301</v>
      </c>
      <c r="C73">
        <v>-334.00430209912503</v>
      </c>
      <c r="D73">
        <v>15.8965723353675</v>
      </c>
      <c r="E73">
        <v>-304.57748093319901</v>
      </c>
      <c r="F73">
        <v>-302.33732120728803</v>
      </c>
      <c r="G73">
        <v>2.2401597259113899</v>
      </c>
      <c r="H73">
        <v>-45.323393501293502</v>
      </c>
      <c r="I73">
        <v>-31.666980891837301</v>
      </c>
      <c r="J73">
        <v>13.656412609456099</v>
      </c>
      <c r="K73">
        <v>-0.48859233363655902</v>
      </c>
      <c r="L73">
        <v>-1.4303160213268</v>
      </c>
      <c r="M73">
        <v>-0.27656921225218101</v>
      </c>
      <c r="N73">
        <v>-0.89686809992877803</v>
      </c>
      <c r="O73">
        <v>-0.20403090788145001</v>
      </c>
      <c r="P73">
        <v>-0.52417736838127504</v>
      </c>
      <c r="Q73">
        <v>-0.27690291138847201</v>
      </c>
      <c r="R73">
        <v>-0.89778068910354603</v>
      </c>
      <c r="S73">
        <v>-0.20514955601058901</v>
      </c>
      <c r="T73">
        <v>-0.52701388408138905</v>
      </c>
    </row>
    <row r="74" spans="1:20" x14ac:dyDescent="0.25">
      <c r="A74" t="s">
        <v>238</v>
      </c>
      <c r="B74">
        <v>-352.548367324227</v>
      </c>
      <c r="C74">
        <v>-337.27420309794701</v>
      </c>
      <c r="D74">
        <v>15.274164226280099</v>
      </c>
      <c r="E74">
        <v>-307.34504780479199</v>
      </c>
      <c r="F74">
        <v>-305.02383681735103</v>
      </c>
      <c r="G74">
        <v>2.32121098744113</v>
      </c>
      <c r="H74">
        <v>-45.203319519434999</v>
      </c>
      <c r="I74">
        <v>-32.250366280595998</v>
      </c>
      <c r="J74">
        <v>12.952953238838999</v>
      </c>
      <c r="K74">
        <v>-0.48851439148131598</v>
      </c>
      <c r="L74">
        <v>-1.4303356394489399</v>
      </c>
      <c r="M74">
        <v>-0.27660199084148601</v>
      </c>
      <c r="N74">
        <v>-0.89686584663216395</v>
      </c>
      <c r="O74">
        <v>-0.20400339829431599</v>
      </c>
      <c r="P74">
        <v>-0.52416176240021495</v>
      </c>
      <c r="Q74">
        <v>-0.276920873655146</v>
      </c>
      <c r="R74">
        <v>-0.897745134182931</v>
      </c>
      <c r="S74">
        <v>-0.205049043372655</v>
      </c>
      <c r="T74">
        <v>-0.52685146561292495</v>
      </c>
    </row>
    <row r="75" spans="1:20" x14ac:dyDescent="0.25">
      <c r="A75" t="s">
        <v>239</v>
      </c>
      <c r="B75">
        <v>-352.56101797970098</v>
      </c>
      <c r="C75">
        <v>-337.28846335831003</v>
      </c>
      <c r="D75">
        <v>15.2725546213908</v>
      </c>
      <c r="E75">
        <v>-307.36916308612098</v>
      </c>
      <c r="F75">
        <v>-305.048055671111</v>
      </c>
      <c r="G75">
        <v>2.3211074150092399</v>
      </c>
      <c r="H75">
        <v>-45.191854893580299</v>
      </c>
      <c r="I75">
        <v>-32.240407687198697</v>
      </c>
      <c r="J75">
        <v>12.9514472063815</v>
      </c>
      <c r="K75">
        <v>-0.488513631765356</v>
      </c>
      <c r="L75">
        <v>-1.4303300412817499</v>
      </c>
      <c r="M75">
        <v>-0.27660215084809903</v>
      </c>
      <c r="N75">
        <v>-0.89686306374898195</v>
      </c>
      <c r="O75">
        <v>-0.20400385459114301</v>
      </c>
      <c r="P75">
        <v>-0.52416193774156705</v>
      </c>
      <c r="Q75">
        <v>-0.27692104775381599</v>
      </c>
      <c r="R75">
        <v>-0.89774246445483197</v>
      </c>
      <c r="S75">
        <v>-0.20504926130007201</v>
      </c>
      <c r="T75">
        <v>-0.52685117845915497</v>
      </c>
    </row>
    <row r="76" spans="1:20" x14ac:dyDescent="0.25">
      <c r="A76" t="s">
        <v>240</v>
      </c>
      <c r="B76">
        <v>-406.89571735512499</v>
      </c>
      <c r="C76">
        <v>-383.71274610968499</v>
      </c>
      <c r="D76">
        <v>23.182971245440601</v>
      </c>
      <c r="E76">
        <v>-369.23474395187299</v>
      </c>
      <c r="F76">
        <v>-363.77155627534802</v>
      </c>
      <c r="G76">
        <v>5.4631876765257301</v>
      </c>
      <c r="H76">
        <v>-37.660973403251901</v>
      </c>
      <c r="I76">
        <v>-19.941189834336999</v>
      </c>
      <c r="J76">
        <v>17.719783568914799</v>
      </c>
      <c r="K76">
        <v>-0.52003403060451403</v>
      </c>
      <c r="L76">
        <v>-1.5343737735018901</v>
      </c>
      <c r="M76">
        <v>-0.27653006067798902</v>
      </c>
      <c r="N76">
        <v>-0.89687755422805504</v>
      </c>
      <c r="O76">
        <v>-0.23656991933153201</v>
      </c>
      <c r="P76">
        <v>-0.63008596463089095</v>
      </c>
      <c r="Q76">
        <v>-0.27693217747377402</v>
      </c>
      <c r="R76">
        <v>-0.89797968111959903</v>
      </c>
      <c r="S76">
        <v>-0.238181205106064</v>
      </c>
      <c r="T76">
        <v>-0.63371954336463998</v>
      </c>
    </row>
    <row r="77" spans="1:20" x14ac:dyDescent="0.25">
      <c r="A77" t="s">
        <v>241</v>
      </c>
      <c r="B77">
        <v>-390.14964960471701</v>
      </c>
      <c r="C77">
        <v>-368.21117184343001</v>
      </c>
      <c r="D77">
        <v>21.938477761286599</v>
      </c>
      <c r="E77">
        <v>-355.50942059245102</v>
      </c>
      <c r="F77">
        <v>-350.24069860305798</v>
      </c>
      <c r="G77">
        <v>5.26872198939345</v>
      </c>
      <c r="H77">
        <v>-34.6402290122656</v>
      </c>
      <c r="I77">
        <v>-17.970473240372399</v>
      </c>
      <c r="J77">
        <v>16.669755771893101</v>
      </c>
      <c r="K77">
        <v>-0.51969431749065098</v>
      </c>
      <c r="L77">
        <v>-1.5340019881748299</v>
      </c>
      <c r="M77">
        <v>-0.27675060396430201</v>
      </c>
      <c r="N77">
        <v>-0.89704142020285504</v>
      </c>
      <c r="O77">
        <v>-0.23658195411233901</v>
      </c>
      <c r="P77">
        <v>-0.63012856276557005</v>
      </c>
      <c r="Q77">
        <v>-0.27714787576713001</v>
      </c>
      <c r="R77">
        <v>-0.89809151734664205</v>
      </c>
      <c r="S77">
        <v>-0.238082879871892</v>
      </c>
      <c r="T77">
        <v>-0.63352944184363902</v>
      </c>
    </row>
    <row r="78" spans="1:20" x14ac:dyDescent="0.25">
      <c r="A78" t="s">
        <v>242</v>
      </c>
      <c r="B78">
        <v>-393.77112443485902</v>
      </c>
      <c r="C78">
        <v>-371.94226815779098</v>
      </c>
      <c r="D78">
        <v>21.8288562770678</v>
      </c>
      <c r="E78">
        <v>-359.74326889805798</v>
      </c>
      <c r="F78">
        <v>-354.73313358006601</v>
      </c>
      <c r="G78">
        <v>5.0101353179922201</v>
      </c>
      <c r="H78">
        <v>-34.0278555368008</v>
      </c>
      <c r="I78">
        <v>-17.209134577725202</v>
      </c>
      <c r="J78">
        <v>16.818720959075499</v>
      </c>
      <c r="K78">
        <v>-0.51949493280049797</v>
      </c>
      <c r="L78">
        <v>-1.5337769467601201</v>
      </c>
      <c r="M78">
        <v>-0.27660545481559201</v>
      </c>
      <c r="N78">
        <v>-0.89705795218914397</v>
      </c>
      <c r="O78">
        <v>-0.23656823105591601</v>
      </c>
      <c r="P78">
        <v>-0.63007971758593095</v>
      </c>
      <c r="Q78">
        <v>-0.27691589590709698</v>
      </c>
      <c r="R78">
        <v>-0.89791993338169895</v>
      </c>
      <c r="S78">
        <v>-0.23818374490737099</v>
      </c>
      <c r="T78">
        <v>-0.63369769307016999</v>
      </c>
    </row>
    <row r="79" spans="1:20" x14ac:dyDescent="0.25">
      <c r="A79" t="s">
        <v>243</v>
      </c>
      <c r="B79">
        <v>-350.74767470260599</v>
      </c>
      <c r="C79">
        <v>-322.30358634615101</v>
      </c>
      <c r="D79">
        <v>28.444088356455101</v>
      </c>
      <c r="E79">
        <v>-298.296682427056</v>
      </c>
      <c r="F79">
        <v>-288.74306506406202</v>
      </c>
      <c r="G79">
        <v>9.5536173629940606</v>
      </c>
      <c r="H79">
        <v>-52.450992275550703</v>
      </c>
      <c r="I79">
        <v>-33.560521282089603</v>
      </c>
      <c r="J79">
        <v>18.890470993461001</v>
      </c>
      <c r="K79">
        <v>-1.0283501374658299</v>
      </c>
      <c r="L79">
        <v>-2.7875198824453098</v>
      </c>
      <c r="M79">
        <v>-0.27661895125249703</v>
      </c>
      <c r="N79">
        <v>-0.89662681126373101</v>
      </c>
      <c r="O79">
        <v>-0.74317129797401205</v>
      </c>
      <c r="P79">
        <v>-1.8794754342731099</v>
      </c>
      <c r="Q79">
        <v>-0.27723504335041799</v>
      </c>
      <c r="R79">
        <v>-0.89833781516696798</v>
      </c>
      <c r="S79">
        <v>-0.74460465017663402</v>
      </c>
      <c r="T79">
        <v>-1.88290998549549</v>
      </c>
    </row>
    <row r="80" spans="1:20" x14ac:dyDescent="0.25">
      <c r="A80" t="s">
        <v>85</v>
      </c>
      <c r="B80">
        <v>-338.13492212992799</v>
      </c>
      <c r="C80">
        <v>-311.98917744697701</v>
      </c>
      <c r="D80">
        <v>26.1457446829505</v>
      </c>
      <c r="E80">
        <v>-297.878034068337</v>
      </c>
      <c r="F80">
        <v>-288.583847428757</v>
      </c>
      <c r="G80">
        <v>9.2941866395799906</v>
      </c>
      <c r="H80">
        <v>-40.256888061590999</v>
      </c>
      <c r="I80">
        <v>-23.4053300182204</v>
      </c>
      <c r="J80">
        <v>16.851558043370499</v>
      </c>
      <c r="K80">
        <v>-1.02644093018854</v>
      </c>
      <c r="L80">
        <v>-2.7841104835114798</v>
      </c>
      <c r="M80">
        <v>-0.27651385801265999</v>
      </c>
      <c r="N80">
        <v>-0.89660082091609905</v>
      </c>
      <c r="O80">
        <v>-0.74308290108039399</v>
      </c>
      <c r="P80">
        <v>-1.87902079691241</v>
      </c>
      <c r="Q80">
        <v>-0.27711672924299502</v>
      </c>
      <c r="R80">
        <v>-0.89826753692291705</v>
      </c>
      <c r="S80">
        <v>-0.74429899566337698</v>
      </c>
      <c r="T80">
        <v>-1.88195353369573</v>
      </c>
    </row>
    <row r="81" spans="1:20" x14ac:dyDescent="0.25">
      <c r="A81" t="s">
        <v>86</v>
      </c>
      <c r="B81">
        <v>-343.28393767815101</v>
      </c>
      <c r="C81">
        <v>-314.860042889422</v>
      </c>
      <c r="D81">
        <v>28.4238947887291</v>
      </c>
      <c r="E81">
        <v>-291.85936189072402</v>
      </c>
      <c r="F81">
        <v>-282.337202274898</v>
      </c>
      <c r="G81">
        <v>9.5221596158266699</v>
      </c>
      <c r="H81">
        <v>-51.424575787426598</v>
      </c>
      <c r="I81">
        <v>-32.522840614524199</v>
      </c>
      <c r="J81">
        <v>18.901735172902399</v>
      </c>
      <c r="K81">
        <v>-1.0281820913586901</v>
      </c>
      <c r="L81">
        <v>-2.7872177247296799</v>
      </c>
      <c r="M81">
        <v>-0.27656012233206401</v>
      </c>
      <c r="N81">
        <v>-0.89668617388387295</v>
      </c>
      <c r="O81">
        <v>-0.74314426769700404</v>
      </c>
      <c r="P81">
        <v>-1.8794226683674899</v>
      </c>
      <c r="Q81">
        <v>-0.27718733310704402</v>
      </c>
      <c r="R81">
        <v>-0.89839460661234505</v>
      </c>
      <c r="S81">
        <v>-0.74459453405060405</v>
      </c>
      <c r="T81">
        <v>-1.8828360482353601</v>
      </c>
    </row>
    <row r="82" spans="1:20" x14ac:dyDescent="0.25">
      <c r="A82" t="s">
        <v>87</v>
      </c>
      <c r="B82">
        <v>-345.93806051987099</v>
      </c>
      <c r="C82">
        <v>-317.48730703136698</v>
      </c>
      <c r="D82">
        <v>28.450753488503999</v>
      </c>
      <c r="E82">
        <v>-295.10718177194701</v>
      </c>
      <c r="F82">
        <v>-285.39427280374298</v>
      </c>
      <c r="G82">
        <v>9.7129089682033705</v>
      </c>
      <c r="H82">
        <v>-50.830878747924203</v>
      </c>
      <c r="I82">
        <v>-32.093034227623598</v>
      </c>
      <c r="J82">
        <v>18.737844520300602</v>
      </c>
      <c r="K82">
        <v>-1.0280287540059601</v>
      </c>
      <c r="L82">
        <v>-2.7872029096300599</v>
      </c>
      <c r="M82">
        <v>-0.27656469229028302</v>
      </c>
      <c r="N82">
        <v>-0.89669858544884495</v>
      </c>
      <c r="O82">
        <v>-0.74315313394423299</v>
      </c>
      <c r="P82">
        <v>-1.8794547953737399</v>
      </c>
      <c r="Q82">
        <v>-0.27713194185607898</v>
      </c>
      <c r="R82">
        <v>-0.89830778839718795</v>
      </c>
      <c r="S82">
        <v>-0.744627993445103</v>
      </c>
      <c r="T82">
        <v>-1.88294035043937</v>
      </c>
    </row>
    <row r="83" spans="1:20" x14ac:dyDescent="0.25">
      <c r="A83" t="s">
        <v>88</v>
      </c>
      <c r="B83">
        <v>-333.86896044705298</v>
      </c>
      <c r="C83">
        <v>-307.613205500557</v>
      </c>
      <c r="D83">
        <v>26.255754946495699</v>
      </c>
      <c r="E83">
        <v>-292.03154518231798</v>
      </c>
      <c r="F83">
        <v>-283.14783107704699</v>
      </c>
      <c r="G83">
        <v>8.8837141052717801</v>
      </c>
      <c r="H83">
        <v>-41.837415264734197</v>
      </c>
      <c r="I83">
        <v>-24.465374423510202</v>
      </c>
      <c r="J83">
        <v>17.372040841223999</v>
      </c>
      <c r="K83">
        <v>-1.02660592649816</v>
      </c>
      <c r="L83">
        <v>-2.7844151501954499</v>
      </c>
      <c r="M83">
        <v>-0.27646163541657198</v>
      </c>
      <c r="N83">
        <v>-0.89661921560998903</v>
      </c>
      <c r="O83">
        <v>-0.74305444728932002</v>
      </c>
      <c r="P83">
        <v>-1.8789507506629599</v>
      </c>
      <c r="Q83">
        <v>-0.277122164928295</v>
      </c>
      <c r="R83">
        <v>-0.89839962130595497</v>
      </c>
      <c r="S83">
        <v>-0.74427889622669696</v>
      </c>
      <c r="T83">
        <v>-1.8819020265221</v>
      </c>
    </row>
    <row r="84" spans="1:20" x14ac:dyDescent="0.25">
      <c r="A84" t="s">
        <v>89</v>
      </c>
      <c r="B84">
        <v>-335.10575762526202</v>
      </c>
      <c r="C84">
        <v>-310.45023038680102</v>
      </c>
      <c r="D84">
        <v>24.655527238460799</v>
      </c>
      <c r="E84">
        <v>-296.31585775078003</v>
      </c>
      <c r="F84">
        <v>-287.68055255350401</v>
      </c>
      <c r="G84">
        <v>8.63530519727626</v>
      </c>
      <c r="H84">
        <v>-38.789899874481499</v>
      </c>
      <c r="I84">
        <v>-22.769677833296999</v>
      </c>
      <c r="J84">
        <v>16.0202220411845</v>
      </c>
      <c r="K84">
        <v>-1.0262838348941701</v>
      </c>
      <c r="L84">
        <v>-2.78385369280636</v>
      </c>
      <c r="M84">
        <v>-0.27658450627530201</v>
      </c>
      <c r="N84">
        <v>-0.89668917309770402</v>
      </c>
      <c r="O84">
        <v>-0.743095743336186</v>
      </c>
      <c r="P84">
        <v>-1.87899381442779</v>
      </c>
      <c r="Q84">
        <v>-0.27714855878921502</v>
      </c>
      <c r="R84">
        <v>-0.898281329334922</v>
      </c>
      <c r="S84">
        <v>-0.74424847808285999</v>
      </c>
      <c r="T84">
        <v>-1.88178665041621</v>
      </c>
    </row>
    <row r="85" spans="1:20" x14ac:dyDescent="0.25">
      <c r="A85" t="s">
        <v>90</v>
      </c>
      <c r="B85">
        <v>-343.69273452584599</v>
      </c>
      <c r="C85">
        <v>-323.74887496165599</v>
      </c>
      <c r="D85">
        <v>19.943859564189701</v>
      </c>
      <c r="E85">
        <v>-312.43478528288398</v>
      </c>
      <c r="F85">
        <v>-307.53635744327198</v>
      </c>
      <c r="G85">
        <v>4.8984278396118004</v>
      </c>
      <c r="H85">
        <v>-31.2579492429625</v>
      </c>
      <c r="I85">
        <v>-16.212517518384502</v>
      </c>
      <c r="J85">
        <v>15.045431724577901</v>
      </c>
      <c r="K85">
        <v>-0.64310280630358896</v>
      </c>
      <c r="L85">
        <v>-1.8357232886049499</v>
      </c>
      <c r="M85">
        <v>-0.27658380105803998</v>
      </c>
      <c r="N85">
        <v>-0.896728461369937</v>
      </c>
      <c r="O85">
        <v>-0.36130072339471703</v>
      </c>
      <c r="P85">
        <v>-0.93230758661664104</v>
      </c>
      <c r="Q85">
        <v>-0.27702782915502799</v>
      </c>
      <c r="R85">
        <v>-0.89795439637909102</v>
      </c>
      <c r="S85">
        <v>-0.36255768127075699</v>
      </c>
      <c r="T85">
        <v>-0.93511116714601095</v>
      </c>
    </row>
    <row r="86" spans="1:20" x14ac:dyDescent="0.25">
      <c r="A86" t="s">
        <v>91</v>
      </c>
      <c r="B86">
        <v>-331.33719477797302</v>
      </c>
      <c r="C86">
        <v>-312.87972049813698</v>
      </c>
      <c r="D86">
        <v>18.4574742798358</v>
      </c>
      <c r="E86">
        <v>-302.08959103236901</v>
      </c>
      <c r="F86">
        <v>-297.658278679001</v>
      </c>
      <c r="G86">
        <v>4.4313123533679901</v>
      </c>
      <c r="H86">
        <v>-29.247603745604199</v>
      </c>
      <c r="I86">
        <v>-15.2214418191364</v>
      </c>
      <c r="J86">
        <v>14.0261619264678</v>
      </c>
      <c r="K86">
        <v>-0.64279080634990005</v>
      </c>
      <c r="L86">
        <v>-1.83535547043993</v>
      </c>
      <c r="M86">
        <v>-0.27660125790252099</v>
      </c>
      <c r="N86">
        <v>-0.89674617053979</v>
      </c>
      <c r="O86">
        <v>-0.36131197736922499</v>
      </c>
      <c r="P86">
        <v>-0.93234704856520501</v>
      </c>
      <c r="Q86">
        <v>-0.27704344488017202</v>
      </c>
      <c r="R86">
        <v>-0.89790831893350798</v>
      </c>
      <c r="S86">
        <v>-0.36244862448444098</v>
      </c>
      <c r="T86">
        <v>-0.934948348280363</v>
      </c>
    </row>
    <row r="87" spans="1:20" x14ac:dyDescent="0.25">
      <c r="A87" t="s">
        <v>92</v>
      </c>
      <c r="B87">
        <v>-337.79385071906302</v>
      </c>
      <c r="C87">
        <v>-319.14185625389098</v>
      </c>
      <c r="D87">
        <v>18.651994465171299</v>
      </c>
      <c r="E87">
        <v>-308.915260337662</v>
      </c>
      <c r="F87">
        <v>-304.285072497165</v>
      </c>
      <c r="G87">
        <v>4.6301878404964096</v>
      </c>
      <c r="H87">
        <v>-28.8785903814011</v>
      </c>
      <c r="I87">
        <v>-14.8567837567262</v>
      </c>
      <c r="J87">
        <v>14.0218066246749</v>
      </c>
      <c r="K87">
        <v>-0.64264530938129505</v>
      </c>
      <c r="L87">
        <v>-1.8352683857401999</v>
      </c>
      <c r="M87">
        <v>-0.27654595121350301</v>
      </c>
      <c r="N87">
        <v>-0.89670999833050302</v>
      </c>
      <c r="O87">
        <v>-0.36131269441818498</v>
      </c>
      <c r="P87">
        <v>-0.932345778494447</v>
      </c>
      <c r="Q87">
        <v>-0.27692787789825402</v>
      </c>
      <c r="R87">
        <v>-0.897755992394624</v>
      </c>
      <c r="S87">
        <v>-0.36251576425467702</v>
      </c>
      <c r="T87">
        <v>-0.93505541126429004</v>
      </c>
    </row>
    <row r="88" spans="1:20" x14ac:dyDescent="0.25">
      <c r="A88" t="s">
        <v>93</v>
      </c>
      <c r="B88">
        <v>-398.86871579687602</v>
      </c>
      <c r="C88">
        <v>-375.19191239866399</v>
      </c>
      <c r="D88">
        <v>23.676803398211799</v>
      </c>
      <c r="E88">
        <v>-362.02839184015698</v>
      </c>
      <c r="F88">
        <v>-356.40909898446898</v>
      </c>
      <c r="G88">
        <v>5.6192928556877204</v>
      </c>
      <c r="H88">
        <v>-36.840323956718898</v>
      </c>
      <c r="I88">
        <v>-18.782813414194798</v>
      </c>
      <c r="J88">
        <v>18.057510542524099</v>
      </c>
      <c r="K88">
        <v>-0.73666894059025201</v>
      </c>
      <c r="L88">
        <v>-2.1027344294764299</v>
      </c>
      <c r="M88">
        <v>-0.27652428640474902</v>
      </c>
      <c r="N88">
        <v>-0.89686422919059205</v>
      </c>
      <c r="O88">
        <v>-0.45333142012055699</v>
      </c>
      <c r="P88">
        <v>-1.1986516979539401</v>
      </c>
      <c r="Q88">
        <v>-0.27699618311263302</v>
      </c>
      <c r="R88">
        <v>-0.89815801019214303</v>
      </c>
      <c r="S88">
        <v>-0.45490676467090702</v>
      </c>
      <c r="T88">
        <v>-1.2021884172549799</v>
      </c>
    </row>
    <row r="89" spans="1:20" x14ac:dyDescent="0.25">
      <c r="A89" t="s">
        <v>94</v>
      </c>
      <c r="B89">
        <v>-382.89870526400603</v>
      </c>
      <c r="C89">
        <v>-359.92801309146301</v>
      </c>
      <c r="D89">
        <v>22.970692172543501</v>
      </c>
      <c r="E89">
        <v>-348.539342216828</v>
      </c>
      <c r="F89">
        <v>-342.94849901946202</v>
      </c>
      <c r="G89">
        <v>5.59084319736621</v>
      </c>
      <c r="H89">
        <v>-34.3593630471781</v>
      </c>
      <c r="I89">
        <v>-16.9795140720008</v>
      </c>
      <c r="J89">
        <v>17.3798489751773</v>
      </c>
      <c r="K89">
        <v>-0.73635785105390505</v>
      </c>
      <c r="L89">
        <v>-2.1024493435460698</v>
      </c>
      <c r="M89">
        <v>-0.276738752427654</v>
      </c>
      <c r="N89">
        <v>-0.89701520553408198</v>
      </c>
      <c r="O89">
        <v>-0.45331474964704099</v>
      </c>
      <c r="P89">
        <v>-1.1986516985701501</v>
      </c>
      <c r="Q89">
        <v>-0.27720690907332302</v>
      </c>
      <c r="R89">
        <v>-0.89825648469246699</v>
      </c>
      <c r="S89">
        <v>-0.45482972579966102</v>
      </c>
      <c r="T89">
        <v>-1.2020469205492199</v>
      </c>
    </row>
    <row r="90" spans="1:20" x14ac:dyDescent="0.25">
      <c r="A90" t="s">
        <v>95</v>
      </c>
      <c r="B90">
        <v>-377.82296235276402</v>
      </c>
      <c r="C90">
        <v>-356.16718639515801</v>
      </c>
      <c r="D90">
        <v>21.655775957605901</v>
      </c>
      <c r="E90">
        <v>-345.81642862779802</v>
      </c>
      <c r="F90">
        <v>-339.61811736591198</v>
      </c>
      <c r="G90">
        <v>6.1983112618863396</v>
      </c>
      <c r="H90">
        <v>-32.006533724965799</v>
      </c>
      <c r="I90">
        <v>-16.549069029246201</v>
      </c>
      <c r="J90">
        <v>15.457464695719599</v>
      </c>
      <c r="K90">
        <v>-0.56996128045586603</v>
      </c>
      <c r="L90">
        <v>-1.59754132170374</v>
      </c>
      <c r="M90">
        <v>-0.324992241733146</v>
      </c>
      <c r="N90">
        <v>-0.96987995002570204</v>
      </c>
      <c r="O90">
        <v>-0.23987971967095501</v>
      </c>
      <c r="P90">
        <v>-0.62056004753024996</v>
      </c>
      <c r="Q90">
        <v>-0.32565874197797501</v>
      </c>
      <c r="R90">
        <v>-0.97168456787441904</v>
      </c>
      <c r="S90">
        <v>-0.24084026358261301</v>
      </c>
      <c r="T90">
        <v>-0.62301582208776896</v>
      </c>
    </row>
    <row r="91" spans="1:20" x14ac:dyDescent="0.25">
      <c r="A91" t="s">
        <v>96</v>
      </c>
      <c r="B91">
        <v>-376.43111158062499</v>
      </c>
      <c r="C91">
        <v>-355.10257592900098</v>
      </c>
      <c r="D91">
        <v>21.328535651624101</v>
      </c>
      <c r="E91">
        <v>-344.75120296659099</v>
      </c>
      <c r="F91">
        <v>-338.65759009065698</v>
      </c>
      <c r="G91">
        <v>6.0936128759335402</v>
      </c>
      <c r="H91">
        <v>-31.679908614033899</v>
      </c>
      <c r="I91">
        <v>-16.4449858383433</v>
      </c>
      <c r="J91">
        <v>15.234922775690499</v>
      </c>
      <c r="K91">
        <v>-0.56982828258098694</v>
      </c>
      <c r="L91">
        <v>-1.5974554001654</v>
      </c>
      <c r="M91">
        <v>-0.32496714300347801</v>
      </c>
      <c r="N91">
        <v>-0.96980525979240295</v>
      </c>
      <c r="O91">
        <v>-0.23988090245232399</v>
      </c>
      <c r="P91">
        <v>-0.62056413921521003</v>
      </c>
      <c r="Q91">
        <v>-0.32562234028905002</v>
      </c>
      <c r="R91">
        <v>-0.97159276016821206</v>
      </c>
      <c r="S91">
        <v>-0.240832495011404</v>
      </c>
      <c r="T91">
        <v>-0.62297252382823498</v>
      </c>
    </row>
    <row r="92" spans="1:20" x14ac:dyDescent="0.25">
      <c r="A92" t="s">
        <v>34</v>
      </c>
      <c r="B92">
        <v>-388.08650112387602</v>
      </c>
      <c r="C92">
        <v>-366.353772983939</v>
      </c>
      <c r="D92">
        <v>21.7327281399368</v>
      </c>
      <c r="E92">
        <v>-341.47063513082099</v>
      </c>
      <c r="F92">
        <v>-340.04634842427703</v>
      </c>
      <c r="G92">
        <v>1.4242867065438301</v>
      </c>
      <c r="H92">
        <v>-46.615865993055003</v>
      </c>
      <c r="I92">
        <v>-26.307424559662</v>
      </c>
      <c r="J92">
        <v>20.308441433393</v>
      </c>
      <c r="K92">
        <v>-0.37311604108859597</v>
      </c>
      <c r="L92">
        <v>-1.0771942023047201</v>
      </c>
      <c r="M92">
        <v>-0.32580774068415302</v>
      </c>
      <c r="N92">
        <v>-0.97401156141048295</v>
      </c>
      <c r="O92">
        <v>-3.94492877393397E-2</v>
      </c>
      <c r="P92">
        <v>-9.3286610332254896E-2</v>
      </c>
      <c r="Q92">
        <v>-0.32601457687362501</v>
      </c>
      <c r="R92">
        <v>-0.97456028095698199</v>
      </c>
      <c r="S92">
        <v>-4.1456808966084203E-2</v>
      </c>
      <c r="T92">
        <v>-9.8258609138142702E-2</v>
      </c>
    </row>
    <row r="93" spans="1:20" x14ac:dyDescent="0.25">
      <c r="A93" t="s">
        <v>35</v>
      </c>
      <c r="B93">
        <v>-379.73201893892502</v>
      </c>
      <c r="C93">
        <v>-363.17920938474299</v>
      </c>
      <c r="D93">
        <v>16.552809554181799</v>
      </c>
      <c r="E93">
        <v>-348.61983123344902</v>
      </c>
      <c r="F93">
        <v>-347.69181612199401</v>
      </c>
      <c r="G93">
        <v>0.92801511145501303</v>
      </c>
      <c r="H93">
        <v>-31.112187705475499</v>
      </c>
      <c r="I93">
        <v>-15.4873932627487</v>
      </c>
      <c r="J93">
        <v>15.624794442726801</v>
      </c>
      <c r="K93">
        <v>-0.37128297831079199</v>
      </c>
      <c r="L93">
        <v>-1.0740593228645701</v>
      </c>
      <c r="M93">
        <v>-0.32598882232804699</v>
      </c>
      <c r="N93">
        <v>-0.97476757593610097</v>
      </c>
      <c r="O93">
        <v>-3.94492877393397E-2</v>
      </c>
      <c r="P93">
        <v>-9.3286610332254896E-2</v>
      </c>
      <c r="Q93">
        <v>-0.32609990585939402</v>
      </c>
      <c r="R93">
        <v>-0.975092844557087</v>
      </c>
      <c r="S93">
        <v>-4.1017398135386199E-2</v>
      </c>
      <c r="T93">
        <v>-9.7233316870887307E-2</v>
      </c>
    </row>
    <row r="94" spans="1:20" x14ac:dyDescent="0.25">
      <c r="A94" t="s">
        <v>36</v>
      </c>
      <c r="B94">
        <v>-378.20368813731699</v>
      </c>
      <c r="C94">
        <v>-361.21782451968102</v>
      </c>
      <c r="D94">
        <v>16.985863617635601</v>
      </c>
      <c r="E94">
        <v>-344.03000144860999</v>
      </c>
      <c r="F94">
        <v>-343.14547295310501</v>
      </c>
      <c r="G94">
        <v>0.88452849550511603</v>
      </c>
      <c r="H94">
        <v>-34.173686688707299</v>
      </c>
      <c r="I94">
        <v>-18.0723515665767</v>
      </c>
      <c r="J94">
        <v>16.1013351221305</v>
      </c>
      <c r="K94">
        <v>-0.37164664809425602</v>
      </c>
      <c r="L94">
        <v>-1.07444575751905</v>
      </c>
      <c r="M94">
        <v>-0.32582008062893397</v>
      </c>
      <c r="N94">
        <v>-0.97452035885497601</v>
      </c>
      <c r="O94">
        <v>-3.94492877393397E-2</v>
      </c>
      <c r="P94">
        <v>-9.3286610332254896E-2</v>
      </c>
      <c r="Q94">
        <v>-0.32591443895150901</v>
      </c>
      <c r="R94">
        <v>-0.97481498270116096</v>
      </c>
      <c r="S94">
        <v>-4.1101053624836098E-2</v>
      </c>
      <c r="T94">
        <v>-9.7378536100260399E-2</v>
      </c>
    </row>
    <row r="95" spans="1:20" x14ac:dyDescent="0.25">
      <c r="A95" t="s">
        <v>37</v>
      </c>
      <c r="B95">
        <v>-395.86287121818998</v>
      </c>
      <c r="C95">
        <v>-373.84195471737701</v>
      </c>
      <c r="D95">
        <v>22.020916500813101</v>
      </c>
      <c r="E95">
        <v>-348.369183340284</v>
      </c>
      <c r="F95">
        <v>-346.828873625516</v>
      </c>
      <c r="G95">
        <v>1.5403097147673199</v>
      </c>
      <c r="H95">
        <v>-47.493687877906297</v>
      </c>
      <c r="I95">
        <v>-27.013081091860499</v>
      </c>
      <c r="J95">
        <v>20.480606786045801</v>
      </c>
      <c r="K95">
        <v>-0.37326268551522901</v>
      </c>
      <c r="L95">
        <v>-1.07747986271469</v>
      </c>
      <c r="M95">
        <v>-0.32583539762749503</v>
      </c>
      <c r="N95">
        <v>-0.97408186465283497</v>
      </c>
      <c r="O95">
        <v>-3.94492877393397E-2</v>
      </c>
      <c r="P95">
        <v>-9.3286610332254896E-2</v>
      </c>
      <c r="Q95">
        <v>-0.32605398263046398</v>
      </c>
      <c r="R95">
        <v>-0.97468403335078901</v>
      </c>
      <c r="S95">
        <v>-4.1451834960118998E-2</v>
      </c>
      <c r="T95">
        <v>-9.8263959490252697E-2</v>
      </c>
    </row>
    <row r="96" spans="1:20" x14ac:dyDescent="0.25">
      <c r="A96" t="s">
        <v>97</v>
      </c>
      <c r="B96">
        <v>-400.53158860823402</v>
      </c>
      <c r="C96">
        <v>-378.88237167099498</v>
      </c>
      <c r="D96">
        <v>21.649216937239402</v>
      </c>
      <c r="E96">
        <v>-361.19708796591499</v>
      </c>
      <c r="F96">
        <v>-360.02716203083799</v>
      </c>
      <c r="G96">
        <v>1.1699259350767299</v>
      </c>
      <c r="H96">
        <v>-39.334500642319398</v>
      </c>
      <c r="I96">
        <v>-18.855209640156701</v>
      </c>
      <c r="J96">
        <v>20.479291002162601</v>
      </c>
      <c r="K96">
        <v>-0.37035140200757299</v>
      </c>
      <c r="L96">
        <v>-1.08444464849869</v>
      </c>
      <c r="M96">
        <v>-0.32574672821744699</v>
      </c>
      <c r="N96">
        <v>-0.97389924106102699</v>
      </c>
      <c r="O96">
        <v>-3.80111383230365E-2</v>
      </c>
      <c r="P96">
        <v>-0.10215722489166</v>
      </c>
      <c r="Q96">
        <v>-0.32595434248106397</v>
      </c>
      <c r="R96">
        <v>-0.97444363261140898</v>
      </c>
      <c r="S96">
        <v>-4.0078648311386203E-2</v>
      </c>
      <c r="T96">
        <v>-0.10713785801379699</v>
      </c>
    </row>
    <row r="97" spans="1:20" x14ac:dyDescent="0.25">
      <c r="A97" t="s">
        <v>98</v>
      </c>
      <c r="B97">
        <v>-399.319158573859</v>
      </c>
      <c r="C97">
        <v>-382.35866547361098</v>
      </c>
      <c r="D97">
        <v>16.960493100247799</v>
      </c>
      <c r="E97">
        <v>-371.62869362995502</v>
      </c>
      <c r="F97">
        <v>-370.87290800136202</v>
      </c>
      <c r="G97">
        <v>0.75578562859284104</v>
      </c>
      <c r="H97">
        <v>-27.6904649439042</v>
      </c>
      <c r="I97">
        <v>-11.485757472249199</v>
      </c>
      <c r="J97">
        <v>16.204707471654999</v>
      </c>
      <c r="K97">
        <v>-0.369436490923719</v>
      </c>
      <c r="L97">
        <v>-1.0823911699330599</v>
      </c>
      <c r="M97">
        <v>-0.32608304548129302</v>
      </c>
      <c r="N97">
        <v>-0.97502951251425596</v>
      </c>
      <c r="O97">
        <v>-3.8011138323036701E-2</v>
      </c>
      <c r="P97">
        <v>-0.10215722489166</v>
      </c>
      <c r="Q97">
        <v>-0.326196423990602</v>
      </c>
      <c r="R97">
        <v>-0.97535848836875105</v>
      </c>
      <c r="S97">
        <v>-3.96460369193802E-2</v>
      </c>
      <c r="T97">
        <v>-0.10625201819704901</v>
      </c>
    </row>
    <row r="98" spans="1:20" x14ac:dyDescent="0.25">
      <c r="A98" t="s">
        <v>99</v>
      </c>
      <c r="B98">
        <v>-396.79163721893002</v>
      </c>
      <c r="C98">
        <v>-379.34211000888303</v>
      </c>
      <c r="D98">
        <v>17.449527210047801</v>
      </c>
      <c r="E98">
        <v>-366.62295758246</v>
      </c>
      <c r="F98">
        <v>-365.89621462475998</v>
      </c>
      <c r="G98">
        <v>0.72674295769970498</v>
      </c>
      <c r="H98">
        <v>-30.168679636470799</v>
      </c>
      <c r="I98">
        <v>-13.4458953841227</v>
      </c>
      <c r="J98">
        <v>16.722784252348099</v>
      </c>
      <c r="K98">
        <v>-0.36965123443970799</v>
      </c>
      <c r="L98">
        <v>-1.08260840382235</v>
      </c>
      <c r="M98">
        <v>-0.32588937643990601</v>
      </c>
      <c r="N98">
        <v>-0.97471125696407102</v>
      </c>
      <c r="O98">
        <v>-3.80111383230365E-2</v>
      </c>
      <c r="P98">
        <v>-0.10215722489166</v>
      </c>
      <c r="Q98">
        <v>-0.32598598551087499</v>
      </c>
      <c r="R98">
        <v>-0.97500918487684696</v>
      </c>
      <c r="S98">
        <v>-3.9748104922750403E-2</v>
      </c>
      <c r="T98">
        <v>-0.10639509257150701</v>
      </c>
    </row>
    <row r="99" spans="1:20" x14ac:dyDescent="0.25">
      <c r="A99" t="s">
        <v>100</v>
      </c>
      <c r="B99">
        <v>-407.27836343256303</v>
      </c>
      <c r="C99">
        <v>-385.51296195769999</v>
      </c>
      <c r="D99">
        <v>21.765401474862902</v>
      </c>
      <c r="E99">
        <v>-367.77831101627402</v>
      </c>
      <c r="F99">
        <v>-366.50279256434902</v>
      </c>
      <c r="G99">
        <v>1.2755184519252001</v>
      </c>
      <c r="H99">
        <v>-39.500052416289002</v>
      </c>
      <c r="I99">
        <v>-19.010169393351301</v>
      </c>
      <c r="J99">
        <v>20.4898830229377</v>
      </c>
      <c r="K99">
        <v>-0.37030655081771702</v>
      </c>
      <c r="L99">
        <v>-1.08459047481939</v>
      </c>
      <c r="M99">
        <v>-0.32575815947858</v>
      </c>
      <c r="N99">
        <v>-0.97392572959926804</v>
      </c>
      <c r="O99">
        <v>-3.8011138323036299E-2</v>
      </c>
      <c r="P99">
        <v>-0.102157224891659</v>
      </c>
      <c r="Q99">
        <v>-0.325973466754235</v>
      </c>
      <c r="R99">
        <v>-0.97452050703818005</v>
      </c>
      <c r="S99">
        <v>-4.0054006993247397E-2</v>
      </c>
      <c r="T99">
        <v>-0.10710845471861299</v>
      </c>
    </row>
    <row r="100" spans="1:20" x14ac:dyDescent="0.25">
      <c r="A100" t="s">
        <v>101</v>
      </c>
      <c r="B100">
        <v>-369.244644223813</v>
      </c>
      <c r="C100">
        <v>-346.86981887215001</v>
      </c>
      <c r="D100">
        <v>22.3748253516621</v>
      </c>
      <c r="E100">
        <v>-305.26710177237902</v>
      </c>
      <c r="F100">
        <v>-301.04631395123198</v>
      </c>
      <c r="G100">
        <v>4.2207878211468204</v>
      </c>
      <c r="H100">
        <v>-63.977542451433699</v>
      </c>
      <c r="I100">
        <v>-45.823504920918403</v>
      </c>
      <c r="J100">
        <v>18.1540375305153</v>
      </c>
      <c r="K100">
        <v>-0.54217835114584401</v>
      </c>
      <c r="L100">
        <v>-1.5141913784466901</v>
      </c>
      <c r="M100">
        <v>-0.32490355792994202</v>
      </c>
      <c r="N100">
        <v>-0.96999729939686197</v>
      </c>
      <c r="O100">
        <v>-0.206548397472198</v>
      </c>
      <c r="P100">
        <v>-0.53055271914629898</v>
      </c>
      <c r="Q100">
        <v>-0.32545411063379698</v>
      </c>
      <c r="R100">
        <v>-0.97154702130821202</v>
      </c>
      <c r="S100">
        <v>-0.20789404366579101</v>
      </c>
      <c r="T100">
        <v>-0.53402130510959001</v>
      </c>
    </row>
    <row r="101" spans="1:20" x14ac:dyDescent="0.25">
      <c r="A101" t="s">
        <v>102</v>
      </c>
      <c r="B101">
        <v>-366.96991462527302</v>
      </c>
      <c r="C101">
        <v>-344.488124095714</v>
      </c>
      <c r="D101">
        <v>22.481790529558999</v>
      </c>
      <c r="E101">
        <v>-302.61259031119198</v>
      </c>
      <c r="F101">
        <v>-298.13304699325698</v>
      </c>
      <c r="G101">
        <v>4.4795433179344899</v>
      </c>
      <c r="H101">
        <v>-64.3573243140806</v>
      </c>
      <c r="I101">
        <v>-46.355077102456001</v>
      </c>
      <c r="J101">
        <v>18.0022472116245</v>
      </c>
      <c r="K101">
        <v>-0.54238341990255701</v>
      </c>
      <c r="L101">
        <v>-1.51444594329578</v>
      </c>
      <c r="M101">
        <v>-0.32506261962514199</v>
      </c>
      <c r="N101">
        <v>-0.97023722387116895</v>
      </c>
      <c r="O101">
        <v>-0.20655154329054501</v>
      </c>
      <c r="P101">
        <v>-0.530465569511825</v>
      </c>
      <c r="Q101">
        <v>-0.32564659631486398</v>
      </c>
      <c r="R101">
        <v>-0.97186499121946002</v>
      </c>
      <c r="S101">
        <v>-0.207843722223824</v>
      </c>
      <c r="T101">
        <v>-0.53381833944139001</v>
      </c>
    </row>
    <row r="102" spans="1:20" x14ac:dyDescent="0.25">
      <c r="A102" t="s">
        <v>103</v>
      </c>
      <c r="B102">
        <v>-358.34155126334298</v>
      </c>
      <c r="C102">
        <v>-340.40377441713599</v>
      </c>
      <c r="D102">
        <v>17.9377768462071</v>
      </c>
      <c r="E102">
        <v>-305.925451989284</v>
      </c>
      <c r="F102">
        <v>-302.47376951239602</v>
      </c>
      <c r="G102">
        <v>3.4516824768875898</v>
      </c>
      <c r="H102">
        <v>-52.416099274059398</v>
      </c>
      <c r="I102">
        <v>-37.930004904739803</v>
      </c>
      <c r="J102">
        <v>14.486094369319501</v>
      </c>
      <c r="K102">
        <v>-0.54079494635472303</v>
      </c>
      <c r="L102">
        <v>-1.51198306666307</v>
      </c>
      <c r="M102">
        <v>-0.32514237101863303</v>
      </c>
      <c r="N102">
        <v>-0.97063190030478896</v>
      </c>
      <c r="O102">
        <v>-0.20650171317840699</v>
      </c>
      <c r="P102">
        <v>-0.53053779340871199</v>
      </c>
      <c r="Q102">
        <v>-0.32551586517913</v>
      </c>
      <c r="R102">
        <v>-0.97170338796132605</v>
      </c>
      <c r="S102">
        <v>-0.207605981367501</v>
      </c>
      <c r="T102">
        <v>-0.53350600459817799</v>
      </c>
    </row>
    <row r="103" spans="1:20" x14ac:dyDescent="0.25">
      <c r="A103" t="s">
        <v>104</v>
      </c>
      <c r="B103">
        <v>-374.92484764604399</v>
      </c>
      <c r="C103">
        <v>-352.87293414567398</v>
      </c>
      <c r="D103">
        <v>22.051913500369899</v>
      </c>
      <c r="E103">
        <v>-309.80257962082999</v>
      </c>
      <c r="F103">
        <v>-305.64471056108403</v>
      </c>
      <c r="G103">
        <v>4.1578690597467096</v>
      </c>
      <c r="H103">
        <v>-65.122268025213501</v>
      </c>
      <c r="I103">
        <v>-47.228223584590303</v>
      </c>
      <c r="J103">
        <v>17.894044440623201</v>
      </c>
      <c r="K103">
        <v>-0.54265110344254996</v>
      </c>
      <c r="L103">
        <v>-1.5142155431815401</v>
      </c>
      <c r="M103">
        <v>-0.32501544026301599</v>
      </c>
      <c r="N103">
        <v>-0.97011406417255397</v>
      </c>
      <c r="O103">
        <v>-0.206551661197587</v>
      </c>
      <c r="P103">
        <v>-0.53038172245938198</v>
      </c>
      <c r="Q103">
        <v>-0.32555483085021902</v>
      </c>
      <c r="R103">
        <v>-0.97161523629924296</v>
      </c>
      <c r="S103">
        <v>-0.20787272274375401</v>
      </c>
      <c r="T103">
        <v>-0.53383557884668498</v>
      </c>
    </row>
    <row r="104" spans="1:20" x14ac:dyDescent="0.25">
      <c r="A104" t="s">
        <v>105</v>
      </c>
      <c r="B104">
        <v>-366.690656630391</v>
      </c>
      <c r="C104">
        <v>-344.51173600340098</v>
      </c>
      <c r="D104">
        <v>22.178920626989498</v>
      </c>
      <c r="E104">
        <v>-304.25717669812099</v>
      </c>
      <c r="F104">
        <v>-299.79284086934001</v>
      </c>
      <c r="G104">
        <v>4.46433582878075</v>
      </c>
      <c r="H104">
        <v>-62.433479932270203</v>
      </c>
      <c r="I104">
        <v>-44.718895134061398</v>
      </c>
      <c r="J104">
        <v>17.714584798208701</v>
      </c>
      <c r="K104">
        <v>-0.54167059822402597</v>
      </c>
      <c r="L104">
        <v>-1.51363735302887</v>
      </c>
      <c r="M104">
        <v>-0.324784657898532</v>
      </c>
      <c r="N104">
        <v>-0.96980188054275396</v>
      </c>
      <c r="O104">
        <v>-0.20651972376145</v>
      </c>
      <c r="P104">
        <v>-0.53042203567864599</v>
      </c>
      <c r="Q104">
        <v>-0.32535944006106798</v>
      </c>
      <c r="R104">
        <v>-0.97138886994301599</v>
      </c>
      <c r="S104">
        <v>-0.20778973939133</v>
      </c>
      <c r="T104">
        <v>-0.53373737657472498</v>
      </c>
    </row>
    <row r="105" spans="1:20" x14ac:dyDescent="0.25">
      <c r="A105" t="s">
        <v>106</v>
      </c>
      <c r="B105">
        <v>-362.83090731521401</v>
      </c>
      <c r="C105">
        <v>-341.216581406817</v>
      </c>
      <c r="D105">
        <v>21.614325908396498</v>
      </c>
      <c r="E105">
        <v>-301.40437162956601</v>
      </c>
      <c r="F105">
        <v>-297.19457866693</v>
      </c>
      <c r="G105">
        <v>4.2097929626362696</v>
      </c>
      <c r="H105">
        <v>-61.4265356856476</v>
      </c>
      <c r="I105">
        <v>-44.022002739887398</v>
      </c>
      <c r="J105">
        <v>17.404532945760199</v>
      </c>
      <c r="K105">
        <v>-0.54158040825727705</v>
      </c>
      <c r="L105">
        <v>-1.5134821165746</v>
      </c>
      <c r="M105">
        <v>-0.32483260392230401</v>
      </c>
      <c r="N105">
        <v>-0.96981774226734496</v>
      </c>
      <c r="O105">
        <v>-0.20658641693284399</v>
      </c>
      <c r="P105">
        <v>-0.53042963309299895</v>
      </c>
      <c r="Q105">
        <v>-0.32536894687647999</v>
      </c>
      <c r="R105">
        <v>-0.97131202424548502</v>
      </c>
      <c r="S105">
        <v>-0.207857666590471</v>
      </c>
      <c r="T105">
        <v>-0.53375679409419097</v>
      </c>
    </row>
    <row r="106" spans="1:20" x14ac:dyDescent="0.25">
      <c r="A106" t="s">
        <v>107</v>
      </c>
      <c r="B106">
        <v>-422.75818203982698</v>
      </c>
      <c r="C106">
        <v>-393.82756172460302</v>
      </c>
      <c r="D106">
        <v>28.930620315223699</v>
      </c>
      <c r="E106">
        <v>-375.048991900955</v>
      </c>
      <c r="F106">
        <v>-367.32380290054601</v>
      </c>
      <c r="G106">
        <v>7.7251890004085899</v>
      </c>
      <c r="H106">
        <v>-47.709190138871698</v>
      </c>
      <c r="I106">
        <v>-26.503758824056501</v>
      </c>
      <c r="J106">
        <v>21.205431314815101</v>
      </c>
      <c r="K106">
        <v>-0.57020306623025596</v>
      </c>
      <c r="L106">
        <v>-1.60955538914225</v>
      </c>
      <c r="M106">
        <v>-0.32526266117194602</v>
      </c>
      <c r="N106">
        <v>-0.97040269364273801</v>
      </c>
      <c r="O106">
        <v>-0.23650474676703101</v>
      </c>
      <c r="P106">
        <v>-0.62941688544722996</v>
      </c>
      <c r="Q106">
        <v>-0.325886059362132</v>
      </c>
      <c r="R106">
        <v>-0.97205923735626198</v>
      </c>
      <c r="S106">
        <v>-0.23826564732724601</v>
      </c>
      <c r="T106">
        <v>-0.63345276410824203</v>
      </c>
    </row>
    <row r="107" spans="1:20" x14ac:dyDescent="0.25">
      <c r="A107" t="s">
        <v>108</v>
      </c>
      <c r="B107">
        <v>-413.87113210097999</v>
      </c>
      <c r="C107">
        <v>-386.158004330805</v>
      </c>
      <c r="D107">
        <v>27.713127770175699</v>
      </c>
      <c r="E107">
        <v>-371.37923523913099</v>
      </c>
      <c r="F107">
        <v>-364.06547330739897</v>
      </c>
      <c r="G107">
        <v>7.3137619317326799</v>
      </c>
      <c r="H107">
        <v>-42.491896861848801</v>
      </c>
      <c r="I107">
        <v>-22.092531023405702</v>
      </c>
      <c r="J107">
        <v>20.399365838443</v>
      </c>
      <c r="K107">
        <v>-0.568674977002676</v>
      </c>
      <c r="L107">
        <v>-1.60809852904809</v>
      </c>
      <c r="M107">
        <v>-0.32484702118576397</v>
      </c>
      <c r="N107">
        <v>-0.96975349453924398</v>
      </c>
      <c r="O107">
        <v>-0.23651817986170701</v>
      </c>
      <c r="P107">
        <v>-0.629470503908093</v>
      </c>
      <c r="Q107">
        <v>-0.32538413777375702</v>
      </c>
      <c r="R107">
        <v>-0.97125180354483398</v>
      </c>
      <c r="S107">
        <v>-0.23827462339667599</v>
      </c>
      <c r="T107">
        <v>-0.63344834182092802</v>
      </c>
    </row>
    <row r="108" spans="1:20" x14ac:dyDescent="0.25">
      <c r="A108" t="s">
        <v>109</v>
      </c>
      <c r="B108">
        <v>-380.13872542126001</v>
      </c>
      <c r="C108">
        <v>-333.925346148823</v>
      </c>
      <c r="D108">
        <v>46.213379272437002</v>
      </c>
      <c r="E108">
        <v>-295.87734795414201</v>
      </c>
      <c r="F108">
        <v>-279.73810469190602</v>
      </c>
      <c r="G108">
        <v>16.139243262235599</v>
      </c>
      <c r="H108">
        <v>-84.261377467118194</v>
      </c>
      <c r="I108">
        <v>-54.187241456916801</v>
      </c>
      <c r="J108">
        <v>30.0741360102014</v>
      </c>
      <c r="K108">
        <v>-1.08209906906319</v>
      </c>
      <c r="L108">
        <v>-2.8677038437582199</v>
      </c>
      <c r="M108">
        <v>-0.32500482681263698</v>
      </c>
      <c r="N108">
        <v>-0.96993028854979702</v>
      </c>
      <c r="O108">
        <v>-0.74346734296567696</v>
      </c>
      <c r="P108">
        <v>-1.87930699516424</v>
      </c>
      <c r="Q108">
        <v>-0.32614084894402001</v>
      </c>
      <c r="R108">
        <v>-0.97308229800882295</v>
      </c>
      <c r="S108">
        <v>-0.74560888028135397</v>
      </c>
      <c r="T108">
        <v>-1.88433205813666</v>
      </c>
    </row>
    <row r="109" spans="1:20" x14ac:dyDescent="0.25">
      <c r="A109" t="s">
        <v>110</v>
      </c>
      <c r="B109">
        <v>-363.416476313582</v>
      </c>
      <c r="C109">
        <v>-327.688397560368</v>
      </c>
      <c r="D109">
        <v>35.7280787532139</v>
      </c>
      <c r="E109">
        <v>-306.59732595270202</v>
      </c>
      <c r="F109">
        <v>-294.03208473033197</v>
      </c>
      <c r="G109">
        <v>12.565241222369901</v>
      </c>
      <c r="H109">
        <v>-56.819150360880101</v>
      </c>
      <c r="I109">
        <v>-33.656312830036001</v>
      </c>
      <c r="J109">
        <v>23.162837530844001</v>
      </c>
      <c r="K109">
        <v>-1.0781670338445299</v>
      </c>
      <c r="L109">
        <v>-2.86155369272389</v>
      </c>
      <c r="M109">
        <v>-0.32508863225168599</v>
      </c>
      <c r="N109">
        <v>-0.97063827224250798</v>
      </c>
      <c r="O109">
        <v>-0.74334289627574102</v>
      </c>
      <c r="P109">
        <v>-1.8790096573302799</v>
      </c>
      <c r="Q109">
        <v>-0.32581093131129102</v>
      </c>
      <c r="R109">
        <v>-0.97265853776847799</v>
      </c>
      <c r="S109">
        <v>-0.74516779670618205</v>
      </c>
      <c r="T109">
        <v>-1.88326444998883</v>
      </c>
    </row>
    <row r="110" spans="1:20" x14ac:dyDescent="0.25">
      <c r="A110" t="s">
        <v>111</v>
      </c>
      <c r="B110">
        <v>-357.38745174559898</v>
      </c>
      <c r="C110">
        <v>-323.314287062689</v>
      </c>
      <c r="D110">
        <v>34.073164682909898</v>
      </c>
      <c r="E110">
        <v>-310.08540956070402</v>
      </c>
      <c r="F110">
        <v>-298.45780417311499</v>
      </c>
      <c r="G110">
        <v>11.6276053875894</v>
      </c>
      <c r="H110">
        <v>-47.302042184894702</v>
      </c>
      <c r="I110">
        <v>-24.856482889574199</v>
      </c>
      <c r="J110">
        <v>22.4455592953205</v>
      </c>
      <c r="K110">
        <v>-1.0766066511966601</v>
      </c>
      <c r="L110">
        <v>-2.8588025853949302</v>
      </c>
      <c r="M110">
        <v>-0.324932214032565</v>
      </c>
      <c r="N110">
        <v>-0.97019170476290595</v>
      </c>
      <c r="O110">
        <v>-0.74340851291871002</v>
      </c>
      <c r="P110">
        <v>-1.87886041097663</v>
      </c>
      <c r="Q110">
        <v>-0.32575283964134299</v>
      </c>
      <c r="R110">
        <v>-0.97253001540353201</v>
      </c>
      <c r="S110">
        <v>-0.74501981744935697</v>
      </c>
      <c r="T110">
        <v>-1.88263923105558</v>
      </c>
    </row>
    <row r="111" spans="1:20" x14ac:dyDescent="0.25">
      <c r="A111" t="s">
        <v>112</v>
      </c>
      <c r="B111">
        <v>-361.09397490743697</v>
      </c>
      <c r="C111">
        <v>-321.09547936957699</v>
      </c>
      <c r="D111">
        <v>39.998495537860002</v>
      </c>
      <c r="E111">
        <v>-289.28124435979697</v>
      </c>
      <c r="F111">
        <v>-275.31687191253502</v>
      </c>
      <c r="G111">
        <v>13.964372447261701</v>
      </c>
      <c r="H111">
        <v>-71.812730547640001</v>
      </c>
      <c r="I111">
        <v>-45.778607457041701</v>
      </c>
      <c r="J111">
        <v>26.0341230905982</v>
      </c>
      <c r="K111">
        <v>-1.0799206236726</v>
      </c>
      <c r="L111">
        <v>-2.86491680561643</v>
      </c>
      <c r="M111">
        <v>-0.32480800215644301</v>
      </c>
      <c r="N111">
        <v>-0.96963501843462496</v>
      </c>
      <c r="O111">
        <v>-0.74357012761659103</v>
      </c>
      <c r="P111">
        <v>-1.87947226030472</v>
      </c>
      <c r="Q111">
        <v>-0.32580016402976902</v>
      </c>
      <c r="R111">
        <v>-0.97238670123475801</v>
      </c>
      <c r="S111">
        <v>-0.745403876493825</v>
      </c>
      <c r="T111">
        <v>-1.88381053918964</v>
      </c>
    </row>
    <row r="112" spans="1:20" x14ac:dyDescent="0.25">
      <c r="A112" t="s">
        <v>113</v>
      </c>
      <c r="B112">
        <v>-347.94631441549501</v>
      </c>
      <c r="C112">
        <v>-321.35031607206201</v>
      </c>
      <c r="D112">
        <v>26.5959983434329</v>
      </c>
      <c r="E112">
        <v>-308.77766880609897</v>
      </c>
      <c r="F112">
        <v>-301.469243509043</v>
      </c>
      <c r="G112">
        <v>7.308425297056</v>
      </c>
      <c r="H112">
        <v>-39.168645609396499</v>
      </c>
      <c r="I112">
        <v>-19.8810725630196</v>
      </c>
      <c r="J112">
        <v>19.287573046376899</v>
      </c>
      <c r="K112">
        <v>-0.69209970699531898</v>
      </c>
      <c r="L112">
        <v>-1.91065522332478</v>
      </c>
      <c r="M112">
        <v>-0.32483408882826598</v>
      </c>
      <c r="N112">
        <v>-0.96972029162740203</v>
      </c>
      <c r="O112">
        <v>-0.36122439546797402</v>
      </c>
      <c r="P112">
        <v>-0.93205760722375397</v>
      </c>
      <c r="Q112">
        <v>-0.32557023214546299</v>
      </c>
      <c r="R112">
        <v>-0.97166750668469204</v>
      </c>
      <c r="S112">
        <v>-0.36264471424258599</v>
      </c>
      <c r="T112">
        <v>-0.93530017766302798</v>
      </c>
    </row>
    <row r="113" spans="1:20" x14ac:dyDescent="0.25">
      <c r="A113" t="s">
        <v>114</v>
      </c>
      <c r="B113">
        <v>-350.690246392066</v>
      </c>
      <c r="C113">
        <v>-326.15405807133698</v>
      </c>
      <c r="D113">
        <v>24.536188320728201</v>
      </c>
      <c r="E113">
        <v>-316.001264162947</v>
      </c>
      <c r="F113">
        <v>-309.26679100225198</v>
      </c>
      <c r="G113">
        <v>6.7344731606954999</v>
      </c>
      <c r="H113">
        <v>-34.688982229118203</v>
      </c>
      <c r="I113">
        <v>-16.8872670690854</v>
      </c>
      <c r="J113">
        <v>17.8017151600327</v>
      </c>
      <c r="K113">
        <v>-0.69129107102257803</v>
      </c>
      <c r="L113">
        <v>-1.90955349995623</v>
      </c>
      <c r="M113">
        <v>-0.32472779870267299</v>
      </c>
      <c r="N113">
        <v>-0.96949716732075597</v>
      </c>
      <c r="O113">
        <v>-0.361253496235663</v>
      </c>
      <c r="P113">
        <v>-0.93215377498540397</v>
      </c>
      <c r="Q113">
        <v>-0.32539311360498002</v>
      </c>
      <c r="R113">
        <v>-0.97130715196709405</v>
      </c>
      <c r="S113">
        <v>-0.36256943617599402</v>
      </c>
      <c r="T113">
        <v>-0.93514284978138096</v>
      </c>
    </row>
    <row r="114" spans="1:20" x14ac:dyDescent="0.25">
      <c r="A114" t="s">
        <v>115</v>
      </c>
      <c r="B114">
        <v>-416.299073934158</v>
      </c>
      <c r="C114">
        <v>-385.307360043328</v>
      </c>
      <c r="D114">
        <v>30.991713890830798</v>
      </c>
      <c r="E114">
        <v>-366.27953020122197</v>
      </c>
      <c r="F114">
        <v>-357.99335664880402</v>
      </c>
      <c r="G114">
        <v>8.2861735524178499</v>
      </c>
      <c r="H114">
        <v>-50.019543732936498</v>
      </c>
      <c r="I114">
        <v>-27.3140033945235</v>
      </c>
      <c r="J114">
        <v>22.705540338413002</v>
      </c>
      <c r="K114">
        <v>-0.78741032647650699</v>
      </c>
      <c r="L114">
        <v>-2.1788309011391598</v>
      </c>
      <c r="M114">
        <v>-0.32521188749493402</v>
      </c>
      <c r="N114">
        <v>-0.97030171689033495</v>
      </c>
      <c r="O114">
        <v>-0.45350888989607002</v>
      </c>
      <c r="P114">
        <v>-1.1981672979076501</v>
      </c>
      <c r="Q114">
        <v>-0.32597613453832203</v>
      </c>
      <c r="R114">
        <v>-0.97236605281050903</v>
      </c>
      <c r="S114">
        <v>-0.455276419366131</v>
      </c>
      <c r="T114">
        <v>-1.20221926785813</v>
      </c>
    </row>
    <row r="115" spans="1:20" x14ac:dyDescent="0.25">
      <c r="A115" t="s">
        <v>116</v>
      </c>
      <c r="B115">
        <v>-413.66123810658598</v>
      </c>
      <c r="C115">
        <v>-383.64100785756699</v>
      </c>
      <c r="D115">
        <v>30.0202302490191</v>
      </c>
      <c r="E115">
        <v>-365.29483695065301</v>
      </c>
      <c r="F115">
        <v>-357.81697145023003</v>
      </c>
      <c r="G115">
        <v>7.4778655004232002</v>
      </c>
      <c r="H115">
        <v>-48.366401155932998</v>
      </c>
      <c r="I115">
        <v>-25.824036407337001</v>
      </c>
      <c r="J115">
        <v>22.542364748595901</v>
      </c>
      <c r="K115">
        <v>-0.78675820655161699</v>
      </c>
      <c r="L115">
        <v>-2.1781442793772201</v>
      </c>
      <c r="M115">
        <v>-0.32491598250046899</v>
      </c>
      <c r="N115">
        <v>-0.96982161387100396</v>
      </c>
      <c r="O115">
        <v>-0.45352627057077599</v>
      </c>
      <c r="P115">
        <v>-1.1982168322281399</v>
      </c>
      <c r="Q115">
        <v>-0.32562839292731899</v>
      </c>
      <c r="R115">
        <v>-0.97178097576381495</v>
      </c>
      <c r="S115">
        <v>-0.45533177140498399</v>
      </c>
      <c r="T115">
        <v>-1.2023254911691701</v>
      </c>
    </row>
    <row r="116" spans="1:20" x14ac:dyDescent="0.25">
      <c r="A116" t="s">
        <v>117</v>
      </c>
      <c r="B116">
        <v>-366.42577663799</v>
      </c>
      <c r="C116">
        <v>-348.83706209080702</v>
      </c>
      <c r="D116">
        <v>17.588714547183599</v>
      </c>
      <c r="E116">
        <v>-336.84522184933297</v>
      </c>
      <c r="F116">
        <v>-332.20470262008399</v>
      </c>
      <c r="G116">
        <v>4.64051922924879</v>
      </c>
      <c r="H116">
        <v>-29.580554788657199</v>
      </c>
      <c r="I116">
        <v>-16.632359470722299</v>
      </c>
      <c r="J116">
        <v>12.9481953179348</v>
      </c>
      <c r="K116">
        <v>-0.55522777599215201</v>
      </c>
      <c r="L116">
        <v>-1.63336181849037</v>
      </c>
      <c r="M116">
        <v>-0.31050308052827702</v>
      </c>
      <c r="N116">
        <v>-1.0071628963424</v>
      </c>
      <c r="O116">
        <v>-0.239722493654031</v>
      </c>
      <c r="P116">
        <v>-0.61993448720712896</v>
      </c>
      <c r="Q116">
        <v>-0.31095199388726202</v>
      </c>
      <c r="R116">
        <v>-1.0083837396466899</v>
      </c>
      <c r="S116">
        <v>-0.240652308345046</v>
      </c>
      <c r="T116">
        <v>-0.62226662231455299</v>
      </c>
    </row>
    <row r="117" spans="1:20" x14ac:dyDescent="0.25">
      <c r="A117" t="s">
        <v>118</v>
      </c>
      <c r="B117">
        <v>-350.73834572159097</v>
      </c>
      <c r="C117">
        <v>-334.01885226395501</v>
      </c>
      <c r="D117">
        <v>16.719493457635799</v>
      </c>
      <c r="E117">
        <v>-322.82586389081899</v>
      </c>
      <c r="F117">
        <v>-318.51320128229003</v>
      </c>
      <c r="G117">
        <v>4.3126626085287496</v>
      </c>
      <c r="H117">
        <v>-27.912481830772201</v>
      </c>
      <c r="I117">
        <v>-15.505650981664999</v>
      </c>
      <c r="J117">
        <v>12.4068308491071</v>
      </c>
      <c r="K117">
        <v>-0.55509034209597496</v>
      </c>
      <c r="L117">
        <v>-1.6331184776943399</v>
      </c>
      <c r="M117">
        <v>-0.310622287710697</v>
      </c>
      <c r="N117">
        <v>-1.0072692209765099</v>
      </c>
      <c r="O117">
        <v>-0.239727456858329</v>
      </c>
      <c r="P117">
        <v>-0.61995855284275403</v>
      </c>
      <c r="Q117">
        <v>-0.31105744729389401</v>
      </c>
      <c r="R117">
        <v>-1.00842734649884</v>
      </c>
      <c r="S117">
        <v>-0.24061317505742799</v>
      </c>
      <c r="T117">
        <v>-0.62220506119180696</v>
      </c>
    </row>
    <row r="118" spans="1:20" x14ac:dyDescent="0.25">
      <c r="A118" t="s">
        <v>119</v>
      </c>
      <c r="B118">
        <v>-357.38594851671098</v>
      </c>
      <c r="C118">
        <v>-341.14989252088799</v>
      </c>
      <c r="D118">
        <v>16.236055995822699</v>
      </c>
      <c r="E118">
        <v>-329.731150347908</v>
      </c>
      <c r="F118">
        <v>-325.71952372163298</v>
      </c>
      <c r="G118">
        <v>4.0116266262743503</v>
      </c>
      <c r="H118">
        <v>-27.654798168803399</v>
      </c>
      <c r="I118">
        <v>-15.430368799255</v>
      </c>
      <c r="J118">
        <v>12.2244293695483</v>
      </c>
      <c r="K118">
        <v>-0.554950778856655</v>
      </c>
      <c r="L118">
        <v>-1.63303045046878</v>
      </c>
      <c r="M118">
        <v>-0.31053016340856199</v>
      </c>
      <c r="N118">
        <v>-1.0072462384252601</v>
      </c>
      <c r="O118">
        <v>-0.23972550646118801</v>
      </c>
      <c r="P118">
        <v>-0.61994616613836095</v>
      </c>
      <c r="Q118">
        <v>-0.31090666754556701</v>
      </c>
      <c r="R118">
        <v>-1.00826977820256</v>
      </c>
      <c r="S118">
        <v>-0.24066074607409799</v>
      </c>
      <c r="T118">
        <v>-0.62226692122064697</v>
      </c>
    </row>
    <row r="119" spans="1:20" x14ac:dyDescent="0.25">
      <c r="A119" t="s">
        <v>38</v>
      </c>
      <c r="B119">
        <v>-380.77098195329199</v>
      </c>
      <c r="C119">
        <v>-361.176861781654</v>
      </c>
      <c r="D119">
        <v>19.594120171638199</v>
      </c>
      <c r="E119">
        <v>-332.78231109799498</v>
      </c>
      <c r="F119">
        <v>-331.73770564081002</v>
      </c>
      <c r="G119">
        <v>1.0446054571852701</v>
      </c>
      <c r="H119">
        <v>-47.988670855297002</v>
      </c>
      <c r="I119">
        <v>-29.439156140843998</v>
      </c>
      <c r="J119">
        <v>18.549514714453</v>
      </c>
      <c r="K119">
        <v>-0.35843268465946398</v>
      </c>
      <c r="L119">
        <v>-1.11092765233552</v>
      </c>
      <c r="M119">
        <v>-0.31073957257443502</v>
      </c>
      <c r="N119">
        <v>-1.0076069494358799</v>
      </c>
      <c r="O119">
        <v>-3.94492877393397E-2</v>
      </c>
      <c r="P119">
        <v>-9.3286610332254896E-2</v>
      </c>
      <c r="Q119">
        <v>-0.31088604291789901</v>
      </c>
      <c r="R119">
        <v>-1.0079909758540699</v>
      </c>
      <c r="S119">
        <v>-4.1343594343811803E-2</v>
      </c>
      <c r="T119">
        <v>-9.7926943021534596E-2</v>
      </c>
    </row>
    <row r="120" spans="1:20" x14ac:dyDescent="0.25">
      <c r="A120" t="s">
        <v>39</v>
      </c>
      <c r="B120">
        <v>-362.16494428185803</v>
      </c>
      <c r="C120">
        <v>-343.89539086084199</v>
      </c>
      <c r="D120">
        <v>18.269553421015601</v>
      </c>
      <c r="E120">
        <v>-317.57313006815099</v>
      </c>
      <c r="F120">
        <v>-316.586064980115</v>
      </c>
      <c r="G120">
        <v>0.98706508803665605</v>
      </c>
      <c r="H120">
        <v>-44.5918142137064</v>
      </c>
      <c r="I120">
        <v>-27.3093258807273</v>
      </c>
      <c r="J120">
        <v>17.282488332979</v>
      </c>
      <c r="K120">
        <v>-0.35781056628223001</v>
      </c>
      <c r="L120">
        <v>-1.1102715681653099</v>
      </c>
      <c r="M120">
        <v>-0.31069847702730402</v>
      </c>
      <c r="N120">
        <v>-1.00766363662398</v>
      </c>
      <c r="O120">
        <v>-3.94492877393397E-2</v>
      </c>
      <c r="P120">
        <v>-9.3286610332254896E-2</v>
      </c>
      <c r="Q120">
        <v>-0.31081660049403698</v>
      </c>
      <c r="R120">
        <v>-1.0080084606842701</v>
      </c>
      <c r="S120">
        <v>-4.1222686521899497E-2</v>
      </c>
      <c r="T120">
        <v>-9.7632815282237495E-2</v>
      </c>
    </row>
    <row r="121" spans="1:20" x14ac:dyDescent="0.25">
      <c r="A121" t="s">
        <v>40</v>
      </c>
      <c r="B121">
        <v>-372.46521278876702</v>
      </c>
      <c r="C121">
        <v>-354.24281388936902</v>
      </c>
      <c r="D121">
        <v>18.222398899398101</v>
      </c>
      <c r="E121">
        <v>-327.56568642488702</v>
      </c>
      <c r="F121">
        <v>-326.69596170501899</v>
      </c>
      <c r="G121">
        <v>0.86972471986811095</v>
      </c>
      <c r="H121">
        <v>-44.899526363880199</v>
      </c>
      <c r="I121">
        <v>-27.546852184350101</v>
      </c>
      <c r="J121">
        <v>17.352674179529998</v>
      </c>
      <c r="K121">
        <v>-0.35788617646724202</v>
      </c>
      <c r="L121">
        <v>-1.1103387700035701</v>
      </c>
      <c r="M121">
        <v>-0.31071262845155001</v>
      </c>
      <c r="N121">
        <v>-1.00767509587085</v>
      </c>
      <c r="O121">
        <v>-3.9449287739328098E-2</v>
      </c>
      <c r="P121">
        <v>-9.3286610332240394E-2</v>
      </c>
      <c r="Q121">
        <v>-0.31083940987880598</v>
      </c>
      <c r="R121">
        <v>-1.00801641126154</v>
      </c>
      <c r="S121">
        <v>-4.1224507662842601E-2</v>
      </c>
      <c r="T121">
        <v>-9.7652577223722101E-2</v>
      </c>
    </row>
    <row r="122" spans="1:20" x14ac:dyDescent="0.25">
      <c r="A122" t="s">
        <v>120</v>
      </c>
      <c r="B122">
        <v>-395.42629977149602</v>
      </c>
      <c r="C122">
        <v>-375.83358458220101</v>
      </c>
      <c r="D122">
        <v>19.5927151892948</v>
      </c>
      <c r="E122">
        <v>-353.26821924356301</v>
      </c>
      <c r="F122">
        <v>-352.446819182936</v>
      </c>
      <c r="G122">
        <v>0.82140006062742998</v>
      </c>
      <c r="H122">
        <v>-42.158080527933301</v>
      </c>
      <c r="I122">
        <v>-23.386765399265901</v>
      </c>
      <c r="J122">
        <v>18.7713151286674</v>
      </c>
      <c r="K122">
        <v>-0.356000010402166</v>
      </c>
      <c r="L122">
        <v>-1.11862578636583</v>
      </c>
      <c r="M122">
        <v>-0.31075148114061402</v>
      </c>
      <c r="N122">
        <v>-1.00764878976637</v>
      </c>
      <c r="O122">
        <v>-3.80111383230365E-2</v>
      </c>
      <c r="P122">
        <v>-0.102157224891659</v>
      </c>
      <c r="Q122">
        <v>-0.31089341271323601</v>
      </c>
      <c r="R122">
        <v>-1.00801932628621</v>
      </c>
      <c r="S122">
        <v>-3.9992348963215997E-2</v>
      </c>
      <c r="T122">
        <v>-0.106813161519273</v>
      </c>
    </row>
    <row r="123" spans="1:20" x14ac:dyDescent="0.25">
      <c r="A123" t="s">
        <v>121</v>
      </c>
      <c r="B123">
        <v>-378.32785383595899</v>
      </c>
      <c r="C123">
        <v>-359.81026097090898</v>
      </c>
      <c r="D123">
        <v>18.517592865049799</v>
      </c>
      <c r="E123">
        <v>-338.07511825272098</v>
      </c>
      <c r="F123">
        <v>-337.31713718997798</v>
      </c>
      <c r="G123">
        <v>0.75798106274277399</v>
      </c>
      <c r="H123">
        <v>-40.252735583237701</v>
      </c>
      <c r="I123">
        <v>-22.493123780930599</v>
      </c>
      <c r="J123">
        <v>17.759611802306999</v>
      </c>
      <c r="K123">
        <v>-0.35562765221571302</v>
      </c>
      <c r="L123">
        <v>-1.11827221575171</v>
      </c>
      <c r="M123">
        <v>-0.31067081585650003</v>
      </c>
      <c r="N123">
        <v>-1.0077292337131001</v>
      </c>
      <c r="O123">
        <v>-3.8011138323036299E-2</v>
      </c>
      <c r="P123">
        <v>-0.102157224891659</v>
      </c>
      <c r="Q123">
        <v>-0.31078322703757799</v>
      </c>
      <c r="R123">
        <v>-1.00805396387485</v>
      </c>
      <c r="S123">
        <v>-3.9892467168017601E-2</v>
      </c>
      <c r="T123">
        <v>-0.106603032670734</v>
      </c>
    </row>
    <row r="124" spans="1:20" x14ac:dyDescent="0.25">
      <c r="A124" t="s">
        <v>122</v>
      </c>
      <c r="B124">
        <v>-387.49548221782197</v>
      </c>
      <c r="C124">
        <v>-369.467413065443</v>
      </c>
      <c r="D124">
        <v>18.0280691523784</v>
      </c>
      <c r="E124">
        <v>-348.07624193159501</v>
      </c>
      <c r="F124">
        <v>-347.41995807826999</v>
      </c>
      <c r="G124">
        <v>0.65628385332499695</v>
      </c>
      <c r="H124">
        <v>-39.419240286226596</v>
      </c>
      <c r="I124">
        <v>-22.047454987173101</v>
      </c>
      <c r="J124">
        <v>17.3717852990534</v>
      </c>
      <c r="K124">
        <v>-0.35554753159687003</v>
      </c>
      <c r="L124">
        <v>-1.11808945685829</v>
      </c>
      <c r="M124">
        <v>-0.310734959994305</v>
      </c>
      <c r="N124">
        <v>-1.00771967161209</v>
      </c>
      <c r="O124">
        <v>-3.8011138323036299E-2</v>
      </c>
      <c r="P124">
        <v>-0.102157224891659</v>
      </c>
      <c r="Q124">
        <v>-0.31085784195812899</v>
      </c>
      <c r="R124">
        <v>-1.0080488688399101</v>
      </c>
      <c r="S124">
        <v>-3.9838388528486E-2</v>
      </c>
      <c r="T124">
        <v>-0.106494458167829</v>
      </c>
    </row>
    <row r="125" spans="1:20" x14ac:dyDescent="0.25">
      <c r="A125" t="s">
        <v>123</v>
      </c>
      <c r="B125">
        <v>-347.299106965563</v>
      </c>
      <c r="C125">
        <v>-332.35272982772102</v>
      </c>
      <c r="D125">
        <v>14.946377137841999</v>
      </c>
      <c r="E125">
        <v>-304.777268751333</v>
      </c>
      <c r="F125">
        <v>-302.38642928046102</v>
      </c>
      <c r="G125">
        <v>2.39083947087249</v>
      </c>
      <c r="H125">
        <v>-42.521838214230101</v>
      </c>
      <c r="I125">
        <v>-29.966300547260499</v>
      </c>
      <c r="J125">
        <v>12.555537666969499</v>
      </c>
      <c r="K125">
        <v>-0.522233098293585</v>
      </c>
      <c r="L125">
        <v>-1.54002690157819</v>
      </c>
      <c r="M125">
        <v>-0.31059457099835702</v>
      </c>
      <c r="N125">
        <v>-1.0073306785018601</v>
      </c>
      <c r="O125">
        <v>-0.20403529432494699</v>
      </c>
      <c r="P125">
        <v>-0.52410374543604799</v>
      </c>
      <c r="Q125">
        <v>-0.31090514447611101</v>
      </c>
      <c r="R125">
        <v>-1.0081808334787701</v>
      </c>
      <c r="S125">
        <v>-0.20503888500259901</v>
      </c>
      <c r="T125">
        <v>-0.52672157738064895</v>
      </c>
    </row>
    <row r="126" spans="1:20" x14ac:dyDescent="0.25">
      <c r="A126" t="s">
        <v>124</v>
      </c>
      <c r="B126">
        <v>-348.46374080665902</v>
      </c>
      <c r="C126">
        <v>-331.888242385154</v>
      </c>
      <c r="D126">
        <v>16.575498421504999</v>
      </c>
      <c r="E126">
        <v>-302.56059960628698</v>
      </c>
      <c r="F126">
        <v>-300.04837245091198</v>
      </c>
      <c r="G126">
        <v>2.5122271553742102</v>
      </c>
      <c r="H126">
        <v>-45.903141200372801</v>
      </c>
      <c r="I126">
        <v>-31.839869934242</v>
      </c>
      <c r="J126">
        <v>14.063271266130799</v>
      </c>
      <c r="K126">
        <v>-0.522632673695829</v>
      </c>
      <c r="L126">
        <v>-1.54091054234729</v>
      </c>
      <c r="M126">
        <v>-0.31054787164644199</v>
      </c>
      <c r="N126">
        <v>-1.00730449141411</v>
      </c>
      <c r="O126">
        <v>-0.20402997472846801</v>
      </c>
      <c r="P126">
        <v>-0.52417729752808395</v>
      </c>
      <c r="Q126">
        <v>-0.31088744033132498</v>
      </c>
      <c r="R126">
        <v>-1.00824094691021</v>
      </c>
      <c r="S126">
        <v>-0.205182061904747</v>
      </c>
      <c r="T126">
        <v>-0.52710560256733896</v>
      </c>
    </row>
    <row r="127" spans="1:20" x14ac:dyDescent="0.25">
      <c r="A127" t="s">
        <v>125</v>
      </c>
      <c r="B127">
        <v>-349.26988512898299</v>
      </c>
      <c r="C127">
        <v>-334.15337226629998</v>
      </c>
      <c r="D127">
        <v>15.1165128626831</v>
      </c>
      <c r="E127">
        <v>-307.09566086831802</v>
      </c>
      <c r="F127">
        <v>-304.71087750300001</v>
      </c>
      <c r="G127">
        <v>2.3847833653176602</v>
      </c>
      <c r="H127">
        <v>-42.174224260664602</v>
      </c>
      <c r="I127">
        <v>-29.442494763299099</v>
      </c>
      <c r="J127">
        <v>12.7317294973654</v>
      </c>
      <c r="K127">
        <v>-0.52214014618748195</v>
      </c>
      <c r="L127">
        <v>-1.5398582832026999</v>
      </c>
      <c r="M127">
        <v>-0.31058079817308198</v>
      </c>
      <c r="N127">
        <v>-1.0073009072571899</v>
      </c>
      <c r="O127">
        <v>-0.20399892312708001</v>
      </c>
      <c r="P127">
        <v>-0.52405448936606902</v>
      </c>
      <c r="Q127">
        <v>-0.31089200253865101</v>
      </c>
      <c r="R127">
        <v>-1.0081569419999501</v>
      </c>
      <c r="S127">
        <v>-0.20502350413695</v>
      </c>
      <c r="T127">
        <v>-0.52671192824075896</v>
      </c>
    </row>
    <row r="128" spans="1:20" x14ac:dyDescent="0.25">
      <c r="A128" t="s">
        <v>126</v>
      </c>
      <c r="B128">
        <v>-326.29777356376502</v>
      </c>
      <c r="C128">
        <v>-312.49354933129501</v>
      </c>
      <c r="D128">
        <v>13.804224232470499</v>
      </c>
      <c r="E128">
        <v>-286.44114520576602</v>
      </c>
      <c r="F128">
        <v>-283.32130065079701</v>
      </c>
      <c r="G128">
        <v>3.1198445549695002</v>
      </c>
      <c r="H128">
        <v>-39.856628357998801</v>
      </c>
      <c r="I128">
        <v>-29.172248680497798</v>
      </c>
      <c r="J128">
        <v>10.684379677500999</v>
      </c>
      <c r="K128">
        <v>-0.52123087867156703</v>
      </c>
      <c r="L128">
        <v>-1.5404846654923301</v>
      </c>
      <c r="M128">
        <v>-0.31058330575624299</v>
      </c>
      <c r="N128">
        <v>-1.00730810421449</v>
      </c>
      <c r="O128">
        <v>-0.204072231804412</v>
      </c>
      <c r="P128">
        <v>-0.52457131646093202</v>
      </c>
      <c r="Q128">
        <v>-0.3109388505613</v>
      </c>
      <c r="R128">
        <v>-1.00828485901691</v>
      </c>
      <c r="S128">
        <v>-0.204797860782265</v>
      </c>
      <c r="T128">
        <v>-0.52658285260298499</v>
      </c>
    </row>
    <row r="129" spans="1:20" x14ac:dyDescent="0.25">
      <c r="A129" t="s">
        <v>127</v>
      </c>
      <c r="B129">
        <v>-345.93287693172601</v>
      </c>
      <c r="C129">
        <v>-330.25119867000598</v>
      </c>
      <c r="D129">
        <v>15.681678261720201</v>
      </c>
      <c r="E129">
        <v>-301.90843471407698</v>
      </c>
      <c r="F129">
        <v>-299.35689329361998</v>
      </c>
      <c r="G129">
        <v>2.5515414204568199</v>
      </c>
      <c r="H129">
        <v>-44.024442217649003</v>
      </c>
      <c r="I129">
        <v>-30.894305376385599</v>
      </c>
      <c r="J129">
        <v>13.130136841263299</v>
      </c>
      <c r="K129">
        <v>-0.52226682003334102</v>
      </c>
      <c r="L129">
        <v>-1.54060302993361</v>
      </c>
      <c r="M129">
        <v>-0.31063560044631799</v>
      </c>
      <c r="N129">
        <v>-1.0073387215557501</v>
      </c>
      <c r="O129">
        <v>-0.20399613669972999</v>
      </c>
      <c r="P129">
        <v>-0.52413136909256597</v>
      </c>
      <c r="Q129">
        <v>-0.31096462737664898</v>
      </c>
      <c r="R129">
        <v>-1.0082625292738501</v>
      </c>
      <c r="S129">
        <v>-0.205041592423341</v>
      </c>
      <c r="T129">
        <v>-0.52683408303527202</v>
      </c>
    </row>
    <row r="130" spans="1:20" x14ac:dyDescent="0.25">
      <c r="A130" t="s">
        <v>128</v>
      </c>
      <c r="B130">
        <v>-352.187332368662</v>
      </c>
      <c r="C130">
        <v>-336.44091829971899</v>
      </c>
      <c r="D130">
        <v>15.746414068942901</v>
      </c>
      <c r="E130">
        <v>-306.545699160232</v>
      </c>
      <c r="F130">
        <v>-304.11094402689201</v>
      </c>
      <c r="G130">
        <v>2.43475513333967</v>
      </c>
      <c r="H130">
        <v>-45.641633208430299</v>
      </c>
      <c r="I130">
        <v>-32.329974272827002</v>
      </c>
      <c r="J130">
        <v>13.3116589356032</v>
      </c>
      <c r="K130">
        <v>-0.52254527365994796</v>
      </c>
      <c r="L130">
        <v>-1.54088970786093</v>
      </c>
      <c r="M130">
        <v>-0.31057682844726298</v>
      </c>
      <c r="N130">
        <v>-1.00731632571996</v>
      </c>
      <c r="O130">
        <v>-0.20400070562898101</v>
      </c>
      <c r="P130">
        <v>-0.52415714411816305</v>
      </c>
      <c r="Q130">
        <v>-0.31091332986472398</v>
      </c>
      <c r="R130">
        <v>-1.0082307370035599</v>
      </c>
      <c r="S130">
        <v>-0.20506889212881299</v>
      </c>
      <c r="T130">
        <v>-0.526908187337638</v>
      </c>
    </row>
    <row r="131" spans="1:20" x14ac:dyDescent="0.25">
      <c r="A131" t="s">
        <v>129</v>
      </c>
      <c r="B131">
        <v>-407.24562652704998</v>
      </c>
      <c r="C131">
        <v>-383.11134973096398</v>
      </c>
      <c r="D131">
        <v>24.1342767960858</v>
      </c>
      <c r="E131">
        <v>-368.21399883933401</v>
      </c>
      <c r="F131">
        <v>-362.38462886221998</v>
      </c>
      <c r="G131">
        <v>5.8293699771139504</v>
      </c>
      <c r="H131">
        <v>-39.031627687715797</v>
      </c>
      <c r="I131">
        <v>-20.7267208687439</v>
      </c>
      <c r="J131">
        <v>18.304906818971901</v>
      </c>
      <c r="K131">
        <v>-0.55417293155574299</v>
      </c>
      <c r="L131">
        <v>-1.6451611434303901</v>
      </c>
      <c r="M131">
        <v>-0.31050959060544298</v>
      </c>
      <c r="N131">
        <v>-1.00730829553345</v>
      </c>
      <c r="O131">
        <v>-0.23656757080584401</v>
      </c>
      <c r="P131">
        <v>-0.63008225822944897</v>
      </c>
      <c r="Q131">
        <v>-0.31093484512352298</v>
      </c>
      <c r="R131">
        <v>-1.0084497193681199</v>
      </c>
      <c r="S131">
        <v>-0.23822681527323999</v>
      </c>
      <c r="T131">
        <v>-0.63382830524940503</v>
      </c>
    </row>
    <row r="132" spans="1:20" x14ac:dyDescent="0.25">
      <c r="A132" t="s">
        <v>130</v>
      </c>
      <c r="B132">
        <v>-388.93178470597297</v>
      </c>
      <c r="C132">
        <v>-365.86523342847698</v>
      </c>
      <c r="D132">
        <v>23.066551277495599</v>
      </c>
      <c r="E132">
        <v>-353.323094789138</v>
      </c>
      <c r="F132">
        <v>-347.56246056818401</v>
      </c>
      <c r="G132">
        <v>5.7606342209541896</v>
      </c>
      <c r="H132">
        <v>-35.608689916834699</v>
      </c>
      <c r="I132">
        <v>-18.302772860293199</v>
      </c>
      <c r="J132">
        <v>17.3059170565414</v>
      </c>
      <c r="K132">
        <v>-0.55379003240765801</v>
      </c>
      <c r="L132">
        <v>-1.64468318958781</v>
      </c>
      <c r="M132">
        <v>-0.31072790440598602</v>
      </c>
      <c r="N132">
        <v>-1.0074701571356901</v>
      </c>
      <c r="O132">
        <v>-0.23658206780438701</v>
      </c>
      <c r="P132">
        <v>-0.630130460801968</v>
      </c>
      <c r="Q132">
        <v>-0.31112893750918602</v>
      </c>
      <c r="R132">
        <v>-1.0085487291259301</v>
      </c>
      <c r="S132">
        <v>-0.238147757757975</v>
      </c>
      <c r="T132">
        <v>-0.63367664054193795</v>
      </c>
    </row>
    <row r="133" spans="1:20" x14ac:dyDescent="0.25">
      <c r="A133" t="s">
        <v>131</v>
      </c>
      <c r="B133">
        <v>-393.90590318403002</v>
      </c>
      <c r="C133">
        <v>-371.23154721879899</v>
      </c>
      <c r="D133">
        <v>22.674355965230401</v>
      </c>
      <c r="E133">
        <v>-358.61786543264401</v>
      </c>
      <c r="F133">
        <v>-353.31995537832597</v>
      </c>
      <c r="G133">
        <v>5.2979100543187299</v>
      </c>
      <c r="H133">
        <v>-35.288037751385303</v>
      </c>
      <c r="I133">
        <v>-17.911591840473601</v>
      </c>
      <c r="J133">
        <v>17.376445910911599</v>
      </c>
      <c r="K133">
        <v>-0.55366406036537696</v>
      </c>
      <c r="L133">
        <v>-1.6445411863767001</v>
      </c>
      <c r="M133">
        <v>-0.31058710966363101</v>
      </c>
      <c r="N133">
        <v>-1.0075214304357101</v>
      </c>
      <c r="O133">
        <v>-0.236569605524793</v>
      </c>
      <c r="P133">
        <v>-0.63008659921339705</v>
      </c>
      <c r="Q133">
        <v>-0.31093234136225401</v>
      </c>
      <c r="R133">
        <v>-1.00845368749064</v>
      </c>
      <c r="S133">
        <v>-0.23821216790595801</v>
      </c>
      <c r="T133">
        <v>-0.63378488588363902</v>
      </c>
    </row>
    <row r="134" spans="1:20" x14ac:dyDescent="0.25">
      <c r="A134" t="s">
        <v>132</v>
      </c>
      <c r="B134">
        <v>-351.918254717043</v>
      </c>
      <c r="C134">
        <v>-321.30258711364303</v>
      </c>
      <c r="D134">
        <v>30.6156676034004</v>
      </c>
      <c r="E134">
        <v>-296.92383266486399</v>
      </c>
      <c r="F134">
        <v>-286.31874333605498</v>
      </c>
      <c r="G134">
        <v>10.605089328809701</v>
      </c>
      <c r="H134">
        <v>-54.994422052178699</v>
      </c>
      <c r="I134">
        <v>-34.983843777588</v>
      </c>
      <c r="J134">
        <v>20.010578274590699</v>
      </c>
      <c r="K134">
        <v>-1.0627724053062799</v>
      </c>
      <c r="L134">
        <v>-2.8986173402780602</v>
      </c>
      <c r="M134">
        <v>-0.31062329334461097</v>
      </c>
      <c r="N134">
        <v>-1.00719569379639</v>
      </c>
      <c r="O134">
        <v>-0.74316058484908598</v>
      </c>
      <c r="P134">
        <v>-1.8794639073393999</v>
      </c>
      <c r="Q134">
        <v>-0.31128980239716397</v>
      </c>
      <c r="R134">
        <v>-1.00900932573459</v>
      </c>
      <c r="S134">
        <v>-0.74467570493209601</v>
      </c>
      <c r="T134">
        <v>-1.8830902719645399</v>
      </c>
    </row>
    <row r="135" spans="1:20" x14ac:dyDescent="0.25">
      <c r="A135" t="s">
        <v>133</v>
      </c>
      <c r="B135">
        <v>-334.50995749677298</v>
      </c>
      <c r="C135">
        <v>-308.34525009180697</v>
      </c>
      <c r="D135">
        <v>26.164707404966101</v>
      </c>
      <c r="E135">
        <v>-293.69182708834899</v>
      </c>
      <c r="F135">
        <v>-284.71845578398398</v>
      </c>
      <c r="G135">
        <v>8.9733713043654397</v>
      </c>
      <c r="H135">
        <v>-40.818130408423499</v>
      </c>
      <c r="I135">
        <v>-23.626794307822799</v>
      </c>
      <c r="J135">
        <v>17.191336100600701</v>
      </c>
      <c r="K135">
        <v>-1.06058927289128</v>
      </c>
      <c r="L135">
        <v>-2.8946198796672702</v>
      </c>
      <c r="M135">
        <v>-0.31051756998913899</v>
      </c>
      <c r="N135">
        <v>-1.00711597910379</v>
      </c>
      <c r="O135">
        <v>-0.74306308924925901</v>
      </c>
      <c r="P135">
        <v>-1.87896571154694</v>
      </c>
      <c r="Q135">
        <v>-0.31113179017051001</v>
      </c>
      <c r="R135">
        <v>-1.00878067357198</v>
      </c>
      <c r="S135">
        <v>-0.74433021533594601</v>
      </c>
      <c r="T135">
        <v>-1.8819675040227</v>
      </c>
    </row>
    <row r="136" spans="1:20" x14ac:dyDescent="0.25">
      <c r="A136" t="s">
        <v>134</v>
      </c>
      <c r="B136">
        <v>-342.586183274544</v>
      </c>
      <c r="C136">
        <v>-312.66139049630999</v>
      </c>
      <c r="D136">
        <v>29.924792778234099</v>
      </c>
      <c r="E136">
        <v>-290.23763981782298</v>
      </c>
      <c r="F136">
        <v>-279.79778901568102</v>
      </c>
      <c r="G136">
        <v>10.439850802141301</v>
      </c>
      <c r="H136">
        <v>-52.348543456721103</v>
      </c>
      <c r="I136">
        <v>-32.863601480628297</v>
      </c>
      <c r="J136">
        <v>19.484941976092799</v>
      </c>
      <c r="K136">
        <v>-1.06227905938972</v>
      </c>
      <c r="L136">
        <v>-2.8979030534731298</v>
      </c>
      <c r="M136">
        <v>-0.310505669487602</v>
      </c>
      <c r="N136">
        <v>-1.00711028790867</v>
      </c>
      <c r="O136">
        <v>-0.74316337401250099</v>
      </c>
      <c r="P136">
        <v>-1.8794642769951899</v>
      </c>
      <c r="Q136">
        <v>-0.311143938764321</v>
      </c>
      <c r="R136">
        <v>-1.00886096880813</v>
      </c>
      <c r="S136">
        <v>-0.74466266445838603</v>
      </c>
      <c r="T136">
        <v>-1.8829974578067401</v>
      </c>
    </row>
    <row r="137" spans="1:20" x14ac:dyDescent="0.25">
      <c r="A137" t="s">
        <v>135</v>
      </c>
      <c r="B137">
        <v>-347.90785056573702</v>
      </c>
      <c r="C137">
        <v>-317.67072776190599</v>
      </c>
      <c r="D137">
        <v>30.237122803831099</v>
      </c>
      <c r="E137">
        <v>-294.51523672470501</v>
      </c>
      <c r="F137">
        <v>-284.06217990855998</v>
      </c>
      <c r="G137">
        <v>10.4530568161445</v>
      </c>
      <c r="H137">
        <v>-53.392613841032102</v>
      </c>
      <c r="I137">
        <v>-33.608547853345499</v>
      </c>
      <c r="J137">
        <v>19.7840659876865</v>
      </c>
      <c r="K137">
        <v>-1.0624295658673499</v>
      </c>
      <c r="L137">
        <v>-2.8981771522482598</v>
      </c>
      <c r="M137">
        <v>-0.31054523265692302</v>
      </c>
      <c r="N137">
        <v>-1.00718525534502</v>
      </c>
      <c r="O137">
        <v>-0.74313877220730795</v>
      </c>
      <c r="P137">
        <v>-1.8794012880944899</v>
      </c>
      <c r="Q137">
        <v>-0.31114547468155201</v>
      </c>
      <c r="R137">
        <v>-1.0088753891028699</v>
      </c>
      <c r="S137">
        <v>-0.74469541471121403</v>
      </c>
      <c r="T137">
        <v>-1.8830896215450199</v>
      </c>
    </row>
    <row r="138" spans="1:20" x14ac:dyDescent="0.25">
      <c r="A138" t="s">
        <v>136</v>
      </c>
      <c r="B138">
        <v>-333.524007621848</v>
      </c>
      <c r="C138">
        <v>-306.26491616554603</v>
      </c>
      <c r="D138">
        <v>27.259091456301899</v>
      </c>
      <c r="E138">
        <v>-291.134990619907</v>
      </c>
      <c r="F138">
        <v>-281.632865978224</v>
      </c>
      <c r="G138">
        <v>9.5021246416838903</v>
      </c>
      <c r="H138">
        <v>-42.389017001940601</v>
      </c>
      <c r="I138">
        <v>-24.632050187322498</v>
      </c>
      <c r="J138">
        <v>17.756966814618</v>
      </c>
      <c r="K138">
        <v>-1.0606333225982501</v>
      </c>
      <c r="L138">
        <v>-2.8949956171497799</v>
      </c>
      <c r="M138">
        <v>-0.31044211820219197</v>
      </c>
      <c r="N138">
        <v>-1.0070638416776501</v>
      </c>
      <c r="O138">
        <v>-0.74304549829599598</v>
      </c>
      <c r="P138">
        <v>-1.8789323598802901</v>
      </c>
      <c r="Q138">
        <v>-0.31111196715158101</v>
      </c>
      <c r="R138">
        <v>-1.0088673696824699</v>
      </c>
      <c r="S138">
        <v>-0.74430024196056699</v>
      </c>
      <c r="T138">
        <v>-1.88196750980517</v>
      </c>
    </row>
    <row r="139" spans="1:20" x14ac:dyDescent="0.25">
      <c r="A139" t="s">
        <v>137</v>
      </c>
      <c r="B139">
        <v>-335.25918662175297</v>
      </c>
      <c r="C139">
        <v>-309.22485526493</v>
      </c>
      <c r="D139">
        <v>26.034331356823799</v>
      </c>
      <c r="E139">
        <v>-294.27004144382499</v>
      </c>
      <c r="F139">
        <v>-285.16474347943398</v>
      </c>
      <c r="G139">
        <v>9.1052979643904095</v>
      </c>
      <c r="H139">
        <v>-40.989145177928599</v>
      </c>
      <c r="I139">
        <v>-24.060111785495099</v>
      </c>
      <c r="J139">
        <v>16.9290333924334</v>
      </c>
      <c r="K139">
        <v>-1.06058767628659</v>
      </c>
      <c r="L139">
        <v>-2.8947885623315601</v>
      </c>
      <c r="M139">
        <v>-0.310560469670073</v>
      </c>
      <c r="N139">
        <v>-1.00716572923838</v>
      </c>
      <c r="O139">
        <v>-0.74308409653876595</v>
      </c>
      <c r="P139">
        <v>-1.8789540044247901</v>
      </c>
      <c r="Q139">
        <v>-0.31115589908532798</v>
      </c>
      <c r="R139">
        <v>-1.0088300728686601</v>
      </c>
      <c r="S139">
        <v>-0.74430797863756604</v>
      </c>
      <c r="T139">
        <v>-1.8819182766809599</v>
      </c>
    </row>
    <row r="140" spans="1:20" x14ac:dyDescent="0.25">
      <c r="A140" t="s">
        <v>138</v>
      </c>
      <c r="B140">
        <v>-346.00773210105098</v>
      </c>
      <c r="C140">
        <v>-325.16410159732601</v>
      </c>
      <c r="D140">
        <v>20.843630503724601</v>
      </c>
      <c r="E140">
        <v>-313.65164075778898</v>
      </c>
      <c r="F140">
        <v>-308.33494132726003</v>
      </c>
      <c r="G140">
        <v>5.3166994305287103</v>
      </c>
      <c r="H140">
        <v>-32.356091343262001</v>
      </c>
      <c r="I140">
        <v>-16.829160270066101</v>
      </c>
      <c r="J140">
        <v>15.5269310731959</v>
      </c>
      <c r="K140">
        <v>-0.67710698643420997</v>
      </c>
      <c r="L140">
        <v>-1.94639405338801</v>
      </c>
      <c r="M140">
        <v>-0.31047024972594001</v>
      </c>
      <c r="N140">
        <v>-1.0070965230403901</v>
      </c>
      <c r="O140">
        <v>-0.36130146828678</v>
      </c>
      <c r="P140">
        <v>-0.93230901612092998</v>
      </c>
      <c r="Q140">
        <v>-0.31094537957098201</v>
      </c>
      <c r="R140">
        <v>-1.00838614168303</v>
      </c>
      <c r="S140">
        <v>-0.36257316774302001</v>
      </c>
      <c r="T140">
        <v>-0.93518646307909603</v>
      </c>
    </row>
    <row r="141" spans="1:20" x14ac:dyDescent="0.25">
      <c r="A141" t="s">
        <v>139</v>
      </c>
      <c r="B141">
        <v>-330.27926811834101</v>
      </c>
      <c r="C141">
        <v>-310.78953900763099</v>
      </c>
      <c r="D141">
        <v>19.4897291107104</v>
      </c>
      <c r="E141">
        <v>-300.38601136052301</v>
      </c>
      <c r="F141">
        <v>-295.47840319637498</v>
      </c>
      <c r="G141">
        <v>4.9076081641471001</v>
      </c>
      <c r="H141">
        <v>-29.893256757818399</v>
      </c>
      <c r="I141">
        <v>-15.311135811255101</v>
      </c>
      <c r="J141">
        <v>14.5821209465633</v>
      </c>
      <c r="K141">
        <v>-0.67682100296006098</v>
      </c>
      <c r="L141">
        <v>-1.94594207074325</v>
      </c>
      <c r="M141">
        <v>-0.31056832332171702</v>
      </c>
      <c r="N141">
        <v>-1.00716990084603</v>
      </c>
      <c r="O141">
        <v>-0.36130719307836001</v>
      </c>
      <c r="P141">
        <v>-0.93233191783314595</v>
      </c>
      <c r="Q141">
        <v>-0.31101502813846299</v>
      </c>
      <c r="R141">
        <v>-1.0083532371178301</v>
      </c>
      <c r="S141">
        <v>-0.36250068427702697</v>
      </c>
      <c r="T141">
        <v>-0.93506242132543604</v>
      </c>
    </row>
    <row r="142" spans="1:20" x14ac:dyDescent="0.25">
      <c r="A142" t="s">
        <v>140</v>
      </c>
      <c r="B142">
        <v>-337.44112326149002</v>
      </c>
      <c r="C142">
        <v>-318.05241931093201</v>
      </c>
      <c r="D142">
        <v>19.388703950558099</v>
      </c>
      <c r="E142">
        <v>-307.645323586725</v>
      </c>
      <c r="F142">
        <v>-302.78238435768498</v>
      </c>
      <c r="G142">
        <v>4.8629392290406699</v>
      </c>
      <c r="H142">
        <v>-29.7957996747643</v>
      </c>
      <c r="I142">
        <v>-15.2700349532468</v>
      </c>
      <c r="J142">
        <v>14.525764721517399</v>
      </c>
      <c r="K142">
        <v>-0.67673478894611405</v>
      </c>
      <c r="L142">
        <v>-1.94594603083649</v>
      </c>
      <c r="M142">
        <v>-0.31051262808004798</v>
      </c>
      <c r="N142">
        <v>-1.0071641811540799</v>
      </c>
      <c r="O142">
        <v>-0.36131181529148398</v>
      </c>
      <c r="P142">
        <v>-0.93234357607032203</v>
      </c>
      <c r="Q142">
        <v>-0.310919279448023</v>
      </c>
      <c r="R142">
        <v>-1.00825717489417</v>
      </c>
      <c r="S142">
        <v>-0.36254904896407902</v>
      </c>
      <c r="T142">
        <v>-0.93513926811937997</v>
      </c>
    </row>
    <row r="143" spans="1:20" x14ac:dyDescent="0.25">
      <c r="A143" t="s">
        <v>141</v>
      </c>
      <c r="B143">
        <v>-399.86122939061403</v>
      </c>
      <c r="C143">
        <v>-374.75686268089999</v>
      </c>
      <c r="D143">
        <v>25.104366709713702</v>
      </c>
      <c r="E143">
        <v>-361.15570288184398</v>
      </c>
      <c r="F143">
        <v>-355.034699779064</v>
      </c>
      <c r="G143">
        <v>6.1210031027796603</v>
      </c>
      <c r="H143">
        <v>-38.7055265087698</v>
      </c>
      <c r="I143">
        <v>-19.722162901835699</v>
      </c>
      <c r="J143">
        <v>18.983363606933999</v>
      </c>
      <c r="K143">
        <v>-0.77084143009720996</v>
      </c>
      <c r="L143">
        <v>-2.21359914108606</v>
      </c>
      <c r="M143">
        <v>-0.31050210306407899</v>
      </c>
      <c r="N143">
        <v>-1.00730862942273</v>
      </c>
      <c r="O143">
        <v>-0.45328790488204601</v>
      </c>
      <c r="P143">
        <v>-1.1985997793860499</v>
      </c>
      <c r="Q143">
        <v>-0.311003594096599</v>
      </c>
      <c r="R143">
        <v>-1.0086602767574799</v>
      </c>
      <c r="S143">
        <v>-0.45494782500902797</v>
      </c>
      <c r="T143">
        <v>-1.20231710121055</v>
      </c>
    </row>
    <row r="144" spans="1:20" x14ac:dyDescent="0.25">
      <c r="A144" t="s">
        <v>142</v>
      </c>
      <c r="B144">
        <v>-381.86959166182402</v>
      </c>
      <c r="C144">
        <v>-357.60912845588302</v>
      </c>
      <c r="D144">
        <v>24.260463205941001</v>
      </c>
      <c r="E144">
        <v>-346.389313702815</v>
      </c>
      <c r="F144">
        <v>-340.244595433467</v>
      </c>
      <c r="G144">
        <v>6.1447182693477602</v>
      </c>
      <c r="H144">
        <v>-35.480277959009399</v>
      </c>
      <c r="I144">
        <v>-17.3645330224162</v>
      </c>
      <c r="J144">
        <v>18.115744936593199</v>
      </c>
      <c r="K144">
        <v>-0.77045201503935001</v>
      </c>
      <c r="L144">
        <v>-2.2131392416836002</v>
      </c>
      <c r="M144">
        <v>-0.310712615929715</v>
      </c>
      <c r="N144">
        <v>-1.0074445146522399</v>
      </c>
      <c r="O144">
        <v>-0.45329499464570999</v>
      </c>
      <c r="P144">
        <v>-1.19862540919351</v>
      </c>
      <c r="Q144">
        <v>-0.31118550530587802</v>
      </c>
      <c r="R144">
        <v>-1.00871395651813</v>
      </c>
      <c r="S144">
        <v>-0.45488717209113499</v>
      </c>
      <c r="T144">
        <v>-1.20219082237106</v>
      </c>
    </row>
    <row r="145" spans="1:20" x14ac:dyDescent="0.25">
      <c r="A145" t="s">
        <v>143</v>
      </c>
      <c r="B145">
        <v>-377.87060631391</v>
      </c>
      <c r="C145">
        <v>-355.73601304863303</v>
      </c>
      <c r="D145">
        <v>22.1345932652771</v>
      </c>
      <c r="E145">
        <v>-345.11107502540398</v>
      </c>
      <c r="F145">
        <v>-338.829740598174</v>
      </c>
      <c r="G145">
        <v>6.2813344272300604</v>
      </c>
      <c r="H145">
        <v>-32.759531288505499</v>
      </c>
      <c r="I145">
        <v>-16.906272450458399</v>
      </c>
      <c r="J145">
        <v>15.8532588380471</v>
      </c>
      <c r="K145">
        <v>-0.603951431753873</v>
      </c>
      <c r="L145">
        <v>-1.70775398079497</v>
      </c>
      <c r="M145">
        <v>-0.35887259869234001</v>
      </c>
      <c r="N145">
        <v>-1.0799177779482201</v>
      </c>
      <c r="O145">
        <v>-0.23987916156934799</v>
      </c>
      <c r="P145">
        <v>-0.620558429553425</v>
      </c>
      <c r="Q145">
        <v>-0.35955510652137901</v>
      </c>
      <c r="R145">
        <v>-1.0817553616764499</v>
      </c>
      <c r="S145">
        <v>-0.24086702572500199</v>
      </c>
      <c r="T145">
        <v>-0.62308866040982902</v>
      </c>
    </row>
    <row r="146" spans="1:20" x14ac:dyDescent="0.25">
      <c r="A146" t="s">
        <v>144</v>
      </c>
      <c r="B146">
        <v>-375.83904038391898</v>
      </c>
      <c r="C146">
        <v>-354.07470082602498</v>
      </c>
      <c r="D146">
        <v>21.764339557894399</v>
      </c>
      <c r="E146">
        <v>-343.72409928087302</v>
      </c>
      <c r="F146">
        <v>-337.47575150647901</v>
      </c>
      <c r="G146">
        <v>6.2483477743941496</v>
      </c>
      <c r="H146">
        <v>-32.114941103046299</v>
      </c>
      <c r="I146">
        <v>-16.598949319546001</v>
      </c>
      <c r="J146">
        <v>15.515991783500199</v>
      </c>
      <c r="K146">
        <v>-0.60373395120391804</v>
      </c>
      <c r="L146">
        <v>-1.7075306352197199</v>
      </c>
      <c r="M146">
        <v>-0.35881948066964398</v>
      </c>
      <c r="N146">
        <v>-1.0797662712748</v>
      </c>
      <c r="O146">
        <v>-0.239881225216974</v>
      </c>
      <c r="P146">
        <v>-0.62056567587885703</v>
      </c>
      <c r="Q146">
        <v>-0.35948903672855698</v>
      </c>
      <c r="R146">
        <v>-1.08158518827473</v>
      </c>
      <c r="S146">
        <v>-0.24085082531310401</v>
      </c>
      <c r="T146">
        <v>-0.62301733107396295</v>
      </c>
    </row>
    <row r="147" spans="1:20" x14ac:dyDescent="0.25">
      <c r="A147" t="s">
        <v>41</v>
      </c>
      <c r="B147">
        <v>-388.608073313989</v>
      </c>
      <c r="C147">
        <v>-366.40855792279302</v>
      </c>
      <c r="D147">
        <v>22.1995153911956</v>
      </c>
      <c r="E147">
        <v>-340.79572453177002</v>
      </c>
      <c r="F147">
        <v>-339.360946351319</v>
      </c>
      <c r="G147">
        <v>1.4347781804509301</v>
      </c>
      <c r="H147">
        <v>-47.812348782218798</v>
      </c>
      <c r="I147">
        <v>-27.047611571474199</v>
      </c>
      <c r="J147">
        <v>20.764737210744599</v>
      </c>
      <c r="K147">
        <v>-0.40720594450791803</v>
      </c>
      <c r="L147">
        <v>-1.18784021497196</v>
      </c>
      <c r="M147">
        <v>-0.35970030293365401</v>
      </c>
      <c r="N147">
        <v>-1.0843991990827599</v>
      </c>
      <c r="O147">
        <v>-3.94492877393397E-2</v>
      </c>
      <c r="P147">
        <v>-9.3286610332254896E-2</v>
      </c>
      <c r="Q147">
        <v>-0.35991176436227901</v>
      </c>
      <c r="R147">
        <v>-1.08495771193007</v>
      </c>
      <c r="S147">
        <v>-4.1503437049546101E-2</v>
      </c>
      <c r="T147">
        <v>-9.8371356373896393E-2</v>
      </c>
    </row>
    <row r="148" spans="1:20" x14ac:dyDescent="0.25">
      <c r="A148" t="s">
        <v>42</v>
      </c>
      <c r="B148">
        <v>-380.42630493946598</v>
      </c>
      <c r="C148">
        <v>-363.38866716700898</v>
      </c>
      <c r="D148">
        <v>17.0376377724576</v>
      </c>
      <c r="E148">
        <v>-348.12697888359003</v>
      </c>
      <c r="F148">
        <v>-347.17677192061598</v>
      </c>
      <c r="G148">
        <v>0.95020696297404506</v>
      </c>
      <c r="H148">
        <v>-32.299326055875902</v>
      </c>
      <c r="I148">
        <v>-16.211895246392299</v>
      </c>
      <c r="J148">
        <v>16.0874308094835</v>
      </c>
      <c r="K148">
        <v>-0.405387524845845</v>
      </c>
      <c r="L148">
        <v>-1.18470979200951</v>
      </c>
      <c r="M148">
        <v>-0.35990655809699801</v>
      </c>
      <c r="N148">
        <v>-1.0851526987909501</v>
      </c>
      <c r="O148">
        <v>-3.94492877393397E-2</v>
      </c>
      <c r="P148">
        <v>-9.3286610332254896E-2</v>
      </c>
      <c r="Q148">
        <v>-0.36002609549672399</v>
      </c>
      <c r="R148">
        <v>-1.0854940191413001</v>
      </c>
      <c r="S148">
        <v>-4.1061086610324898E-2</v>
      </c>
      <c r="T148">
        <v>-9.7341331660217301E-2</v>
      </c>
    </row>
    <row r="149" spans="1:20" x14ac:dyDescent="0.25">
      <c r="A149" t="s">
        <v>43</v>
      </c>
      <c r="B149">
        <v>-378.91788632452801</v>
      </c>
      <c r="C149">
        <v>-361.14520431736003</v>
      </c>
      <c r="D149">
        <v>17.772682007167798</v>
      </c>
      <c r="E149">
        <v>-342.71447496623398</v>
      </c>
      <c r="F149">
        <v>-341.79438587010299</v>
      </c>
      <c r="G149">
        <v>0.92008909613103196</v>
      </c>
      <c r="H149">
        <v>-36.203411358293799</v>
      </c>
      <c r="I149">
        <v>-19.350818447257002</v>
      </c>
      <c r="J149">
        <v>16.852592911036801</v>
      </c>
      <c r="K149">
        <v>-0.405881637123373</v>
      </c>
      <c r="L149">
        <v>-1.1852658214082701</v>
      </c>
      <c r="M149">
        <v>-0.35972719369103501</v>
      </c>
      <c r="N149">
        <v>-1.0848952175194</v>
      </c>
      <c r="O149">
        <v>-3.94492877393397E-2</v>
      </c>
      <c r="P149">
        <v>-9.3286610332254896E-2</v>
      </c>
      <c r="Q149">
        <v>-0.359832414908486</v>
      </c>
      <c r="R149">
        <v>-1.0852186132977499</v>
      </c>
      <c r="S149">
        <v>-4.1174045395992599E-2</v>
      </c>
      <c r="T149">
        <v>-9.7552048442779093E-2</v>
      </c>
    </row>
    <row r="150" spans="1:20" x14ac:dyDescent="0.25">
      <c r="A150" t="s">
        <v>44</v>
      </c>
      <c r="B150">
        <v>-395.30925416745299</v>
      </c>
      <c r="C150">
        <v>-372.88099897073198</v>
      </c>
      <c r="D150">
        <v>22.428255196720499</v>
      </c>
      <c r="E150">
        <v>-346.94854388821898</v>
      </c>
      <c r="F150">
        <v>-345.383021018568</v>
      </c>
      <c r="G150">
        <v>1.56552286965101</v>
      </c>
      <c r="H150">
        <v>-48.3607102792337</v>
      </c>
      <c r="I150">
        <v>-27.497977952164199</v>
      </c>
      <c r="J150">
        <v>20.862732327069502</v>
      </c>
      <c r="K150">
        <v>-0.40724917730038501</v>
      </c>
      <c r="L150">
        <v>-1.1879644061049299</v>
      </c>
      <c r="M150">
        <v>-0.35969711121110298</v>
      </c>
      <c r="N150">
        <v>-1.0843609548949</v>
      </c>
      <c r="O150">
        <v>-3.94492877393397E-2</v>
      </c>
      <c r="P150">
        <v>-9.3286610332254896E-2</v>
      </c>
      <c r="Q150">
        <v>-0.35991811485041603</v>
      </c>
      <c r="R150">
        <v>-1.0849693189435701</v>
      </c>
      <c r="S150">
        <v>-4.1492321015455601E-2</v>
      </c>
      <c r="T150">
        <v>-9.8360403359887202E-2</v>
      </c>
    </row>
    <row r="151" spans="1:20" x14ac:dyDescent="0.25">
      <c r="A151" t="s">
        <v>145</v>
      </c>
      <c r="B151">
        <v>-400.68938747742698</v>
      </c>
      <c r="C151">
        <v>-378.68493532393302</v>
      </c>
      <c r="D151">
        <v>22.004452153494</v>
      </c>
      <c r="E151">
        <v>-360.49218988772901</v>
      </c>
      <c r="F151">
        <v>-359.318058057766</v>
      </c>
      <c r="G151">
        <v>1.17413182996266</v>
      </c>
      <c r="H151">
        <v>-40.197197589697602</v>
      </c>
      <c r="I151">
        <v>-19.366877266166199</v>
      </c>
      <c r="J151">
        <v>20.8303203235313</v>
      </c>
      <c r="K151">
        <v>-0.40437398068227698</v>
      </c>
      <c r="L151">
        <v>-1.19500873811265</v>
      </c>
      <c r="M151">
        <v>-0.35962913902302301</v>
      </c>
      <c r="N151">
        <v>-1.0842749146750199</v>
      </c>
      <c r="O151">
        <v>-3.80111383230365E-2</v>
      </c>
      <c r="P151">
        <v>-0.102157224891659</v>
      </c>
      <c r="Q151">
        <v>-0.359841599252472</v>
      </c>
      <c r="R151">
        <v>-1.0848283063515001</v>
      </c>
      <c r="S151">
        <v>-4.0113892204971399E-2</v>
      </c>
      <c r="T151">
        <v>-0.107222468017341</v>
      </c>
    </row>
    <row r="152" spans="1:20" x14ac:dyDescent="0.25">
      <c r="A152" t="s">
        <v>146</v>
      </c>
      <c r="B152">
        <v>-399.729235196101</v>
      </c>
      <c r="C152">
        <v>-382.33239832858999</v>
      </c>
      <c r="D152">
        <v>17.3968368675107</v>
      </c>
      <c r="E152">
        <v>-371.15912367386198</v>
      </c>
      <c r="F152">
        <v>-370.38979950443098</v>
      </c>
      <c r="G152">
        <v>0.769324169430599</v>
      </c>
      <c r="H152">
        <v>-28.570111522238701</v>
      </c>
      <c r="I152">
        <v>-11.9425988241585</v>
      </c>
      <c r="J152">
        <v>16.6275126980801</v>
      </c>
      <c r="K152">
        <v>-0.40347403760257999</v>
      </c>
      <c r="L152">
        <v>-1.1929729317598801</v>
      </c>
      <c r="M152">
        <v>-0.35999157956306499</v>
      </c>
      <c r="N152">
        <v>-1.0854052472971101</v>
      </c>
      <c r="O152">
        <v>-3.80111383230365E-2</v>
      </c>
      <c r="P152">
        <v>-0.102157224891659</v>
      </c>
      <c r="Q152">
        <v>-0.360112894255044</v>
      </c>
      <c r="R152">
        <v>-1.08574903046402</v>
      </c>
      <c r="S152">
        <v>-3.9686358616559697E-2</v>
      </c>
      <c r="T152">
        <v>-0.106349990988741</v>
      </c>
    </row>
    <row r="153" spans="1:20" x14ac:dyDescent="0.25">
      <c r="A153" t="s">
        <v>147</v>
      </c>
      <c r="B153">
        <v>-397.170943030177</v>
      </c>
      <c r="C153">
        <v>-379.02091927346299</v>
      </c>
      <c r="D153">
        <v>18.150023756713701</v>
      </c>
      <c r="E153">
        <v>-365.43336810234399</v>
      </c>
      <c r="F153">
        <v>-364.67505562835402</v>
      </c>
      <c r="G153">
        <v>0.75831247398999202</v>
      </c>
      <c r="H153">
        <v>-31.737574927833101</v>
      </c>
      <c r="I153">
        <v>-14.345863645109301</v>
      </c>
      <c r="J153">
        <v>17.391711282723701</v>
      </c>
      <c r="K153">
        <v>-0.40379245311928302</v>
      </c>
      <c r="L153">
        <v>-1.19331972264511</v>
      </c>
      <c r="M153">
        <v>-0.35978590486862599</v>
      </c>
      <c r="N153">
        <v>-1.08506970546202</v>
      </c>
      <c r="O153">
        <v>-3.8011138323036597E-2</v>
      </c>
      <c r="P153">
        <v>-0.10215722489166</v>
      </c>
      <c r="Q153">
        <v>-0.359892835889143</v>
      </c>
      <c r="R153">
        <v>-1.0853936511899001</v>
      </c>
      <c r="S153">
        <v>-3.9815343005247597E-2</v>
      </c>
      <c r="T153">
        <v>-0.10654629553957599</v>
      </c>
    </row>
    <row r="154" spans="1:20" x14ac:dyDescent="0.25">
      <c r="A154" t="s">
        <v>148</v>
      </c>
      <c r="B154">
        <v>-406.63247820213502</v>
      </c>
      <c r="C154">
        <v>-384.47204832437802</v>
      </c>
      <c r="D154">
        <v>22.160429877756901</v>
      </c>
      <c r="E154">
        <v>-366.37702670819499</v>
      </c>
      <c r="F154">
        <v>-365.07738804285401</v>
      </c>
      <c r="G154">
        <v>1.2996386653413301</v>
      </c>
      <c r="H154">
        <v>-40.255451493939901</v>
      </c>
      <c r="I154">
        <v>-19.394660281524299</v>
      </c>
      <c r="J154">
        <v>20.860791212415499</v>
      </c>
      <c r="K154">
        <v>-0.40427421790995099</v>
      </c>
      <c r="L154">
        <v>-1.1950587756840001</v>
      </c>
      <c r="M154">
        <v>-0.35962055626414602</v>
      </c>
      <c r="N154">
        <v>-1.0842115844950799</v>
      </c>
      <c r="O154">
        <v>-3.8011138323036202E-2</v>
      </c>
      <c r="P154">
        <v>-0.102157224891659</v>
      </c>
      <c r="Q154">
        <v>-0.35983875262473802</v>
      </c>
      <c r="R154">
        <v>-1.0848132145920999</v>
      </c>
      <c r="S154">
        <v>-4.0093727458089201E-2</v>
      </c>
      <c r="T154">
        <v>-0.107200263959794</v>
      </c>
    </row>
    <row r="155" spans="1:20" x14ac:dyDescent="0.25">
      <c r="A155" t="s">
        <v>149</v>
      </c>
      <c r="B155">
        <v>-369.601239408673</v>
      </c>
      <c r="C155">
        <v>-346.643655566056</v>
      </c>
      <c r="D155">
        <v>22.957583842616501</v>
      </c>
      <c r="E155">
        <v>-304.47546008478002</v>
      </c>
      <c r="F155">
        <v>-300.16069907353699</v>
      </c>
      <c r="G155">
        <v>4.3147610112426404</v>
      </c>
      <c r="H155">
        <v>-65.1257793238928</v>
      </c>
      <c r="I155">
        <v>-46.482956492518902</v>
      </c>
      <c r="J155">
        <v>18.642822831373898</v>
      </c>
      <c r="K155">
        <v>-0.57622895815095598</v>
      </c>
      <c r="L155">
        <v>-1.6244943661140701</v>
      </c>
      <c r="M155">
        <v>-0.358779239392919</v>
      </c>
      <c r="N155">
        <v>-1.0800280796294099</v>
      </c>
      <c r="O155">
        <v>-0.206549785974489</v>
      </c>
      <c r="P155">
        <v>-0.53056112335309802</v>
      </c>
      <c r="Q155">
        <v>-0.359349552287135</v>
      </c>
      <c r="R155">
        <v>-1.0816228266065</v>
      </c>
      <c r="S155">
        <v>-0.207927221048686</v>
      </c>
      <c r="T155">
        <v>-0.53411930363874405</v>
      </c>
    </row>
    <row r="156" spans="1:20" x14ac:dyDescent="0.25">
      <c r="A156" t="s">
        <v>150</v>
      </c>
      <c r="B156">
        <v>-375.94905958337</v>
      </c>
      <c r="C156">
        <v>-353.04784911536899</v>
      </c>
      <c r="D156">
        <v>22.901210468001299</v>
      </c>
      <c r="E156">
        <v>-308.85476734097699</v>
      </c>
      <c r="F156">
        <v>-304.493855334356</v>
      </c>
      <c r="G156">
        <v>4.3609120066204801</v>
      </c>
      <c r="H156">
        <v>-67.094292242393394</v>
      </c>
      <c r="I156">
        <v>-48.553993781012601</v>
      </c>
      <c r="J156">
        <v>18.5402984613808</v>
      </c>
      <c r="K156">
        <v>-0.576849909745759</v>
      </c>
      <c r="L156">
        <v>-1.62470893510738</v>
      </c>
      <c r="M156">
        <v>-0.35890495248124199</v>
      </c>
      <c r="N156">
        <v>-1.0801508650532201</v>
      </c>
      <c r="O156">
        <v>-0.20655019080241699</v>
      </c>
      <c r="P156">
        <v>-0.53039797373103004</v>
      </c>
      <c r="Q156">
        <v>-0.35947282389817797</v>
      </c>
      <c r="R156">
        <v>-1.08171527035968</v>
      </c>
      <c r="S156">
        <v>-0.20791140143486</v>
      </c>
      <c r="T156">
        <v>-0.53396611214135403</v>
      </c>
    </row>
    <row r="157" spans="1:20" x14ac:dyDescent="0.25">
      <c r="A157" t="s">
        <v>151</v>
      </c>
      <c r="B157">
        <v>-366.364022327383</v>
      </c>
      <c r="C157">
        <v>-343.64930869644098</v>
      </c>
      <c r="D157">
        <v>22.714713630942502</v>
      </c>
      <c r="E157">
        <v>-303.222851035845</v>
      </c>
      <c r="F157">
        <v>-298.575548747151</v>
      </c>
      <c r="G157">
        <v>4.6473022886946902</v>
      </c>
      <c r="H157">
        <v>-63.141171291537802</v>
      </c>
      <c r="I157">
        <v>-45.07375994929</v>
      </c>
      <c r="J157">
        <v>18.067411342247802</v>
      </c>
      <c r="K157">
        <v>-0.57561613312906201</v>
      </c>
      <c r="L157">
        <v>-1.62383140078518</v>
      </c>
      <c r="M157">
        <v>-0.35864986684542399</v>
      </c>
      <c r="N157">
        <v>-1.07978775047463</v>
      </c>
      <c r="O157">
        <v>-0.20652106016136601</v>
      </c>
      <c r="P157">
        <v>-0.53043965769454204</v>
      </c>
      <c r="Q157">
        <v>-0.359241726841174</v>
      </c>
      <c r="R157">
        <v>-1.08140392676852</v>
      </c>
      <c r="S157">
        <v>-0.207813420686945</v>
      </c>
      <c r="T157">
        <v>-0.53382077348309698</v>
      </c>
    </row>
    <row r="158" spans="1:20" x14ac:dyDescent="0.25">
      <c r="A158" t="s">
        <v>152</v>
      </c>
      <c r="B158">
        <v>-423.046113877935</v>
      </c>
      <c r="C158">
        <v>-393.291270108074</v>
      </c>
      <c r="D158">
        <v>29.754843769861001</v>
      </c>
      <c r="E158">
        <v>-373.83704219509298</v>
      </c>
      <c r="F158">
        <v>-365.89715524511001</v>
      </c>
      <c r="G158">
        <v>7.9398869499827596</v>
      </c>
      <c r="H158">
        <v>-49.209071682841802</v>
      </c>
      <c r="I158">
        <v>-27.394114862963601</v>
      </c>
      <c r="J158">
        <v>21.814956819878201</v>
      </c>
      <c r="K158">
        <v>-0.60431435069717199</v>
      </c>
      <c r="L158">
        <v>-1.7199196666688501</v>
      </c>
      <c r="M158">
        <v>-0.35914141652260101</v>
      </c>
      <c r="N158">
        <v>-1.0804221993038401</v>
      </c>
      <c r="O158">
        <v>-0.23650585834829199</v>
      </c>
      <c r="P158">
        <v>-0.629421800216168</v>
      </c>
      <c r="Q158">
        <v>-0.359782159924036</v>
      </c>
      <c r="R158">
        <v>-1.0821224562348899</v>
      </c>
      <c r="S158">
        <v>-0.238315744375386</v>
      </c>
      <c r="T158">
        <v>-0.63357979095373895</v>
      </c>
    </row>
    <row r="159" spans="1:20" x14ac:dyDescent="0.25">
      <c r="A159" t="s">
        <v>153</v>
      </c>
      <c r="B159">
        <v>-413.03995722991999</v>
      </c>
      <c r="C159">
        <v>-384.69813465066602</v>
      </c>
      <c r="D159">
        <v>28.3418225792546</v>
      </c>
      <c r="E159">
        <v>-370.02273353931599</v>
      </c>
      <c r="F159">
        <v>-362.46193165143598</v>
      </c>
      <c r="G159">
        <v>7.5608018878803298</v>
      </c>
      <c r="H159">
        <v>-43.017223690604098</v>
      </c>
      <c r="I159">
        <v>-22.2362029992298</v>
      </c>
      <c r="J159">
        <v>20.781020691374199</v>
      </c>
      <c r="K159">
        <v>-0.602572739463618</v>
      </c>
      <c r="L159">
        <v>-1.7181822501081601</v>
      </c>
      <c r="M159">
        <v>-0.358679359088799</v>
      </c>
      <c r="N159">
        <v>-1.0796960583342099</v>
      </c>
      <c r="O159">
        <v>-0.23651953782398999</v>
      </c>
      <c r="P159">
        <v>-0.62947564137419798</v>
      </c>
      <c r="Q159">
        <v>-0.35922610191790999</v>
      </c>
      <c r="R159">
        <v>-1.0812039088827701</v>
      </c>
      <c r="S159">
        <v>-0.23831347782613299</v>
      </c>
      <c r="T159">
        <v>-0.63354217967219695</v>
      </c>
    </row>
    <row r="160" spans="1:20" x14ac:dyDescent="0.25">
      <c r="A160" t="s">
        <v>154</v>
      </c>
      <c r="B160">
        <v>-360.28020021666902</v>
      </c>
      <c r="C160">
        <v>-332.49148864431203</v>
      </c>
      <c r="D160">
        <v>27.788711572356899</v>
      </c>
      <c r="E160">
        <v>-320.32534672665599</v>
      </c>
      <c r="F160">
        <v>-312.60920661867499</v>
      </c>
      <c r="G160">
        <v>7.7161401079808503</v>
      </c>
      <c r="H160">
        <v>-39.954853490013299</v>
      </c>
      <c r="I160">
        <v>-19.882282025637199</v>
      </c>
      <c r="J160">
        <v>20.072571464376001</v>
      </c>
      <c r="K160">
        <v>-0.72639958430276896</v>
      </c>
      <c r="L160">
        <v>-2.02099903718555</v>
      </c>
      <c r="M160">
        <v>-0.35884859690691301</v>
      </c>
      <c r="N160">
        <v>-1.0799418358838899</v>
      </c>
      <c r="O160">
        <v>-0.36124994827706097</v>
      </c>
      <c r="P160">
        <v>-0.93214024252210503</v>
      </c>
      <c r="Q160">
        <v>-0.35960252889803201</v>
      </c>
      <c r="R160">
        <v>-1.0819513019187099</v>
      </c>
      <c r="S160">
        <v>-0.36273135565227899</v>
      </c>
      <c r="T160">
        <v>-0.93554067477497704</v>
      </c>
    </row>
    <row r="161" spans="1:20" x14ac:dyDescent="0.25">
      <c r="A161" t="s">
        <v>155</v>
      </c>
      <c r="B161">
        <v>-350.06523129138202</v>
      </c>
      <c r="C161">
        <v>-324.97470250680402</v>
      </c>
      <c r="D161">
        <v>25.090528784577799</v>
      </c>
      <c r="E161">
        <v>-314.88531771508502</v>
      </c>
      <c r="F161">
        <v>-308.00051359607102</v>
      </c>
      <c r="G161">
        <v>6.8848041190131699</v>
      </c>
      <c r="H161">
        <v>-35.179913576297302</v>
      </c>
      <c r="I161">
        <v>-16.9741889107326</v>
      </c>
      <c r="J161">
        <v>18.205724665564599</v>
      </c>
      <c r="K161">
        <v>-0.725196242630468</v>
      </c>
      <c r="L161">
        <v>-2.0196597923162498</v>
      </c>
      <c r="M161">
        <v>-0.35857917400149703</v>
      </c>
      <c r="N161">
        <v>-1.0794700099979</v>
      </c>
      <c r="O161">
        <v>-0.36125352263979299</v>
      </c>
      <c r="P161">
        <v>-0.93215400872310705</v>
      </c>
      <c r="Q161">
        <v>-0.35925507920042998</v>
      </c>
      <c r="R161">
        <v>-1.0812933358727499</v>
      </c>
      <c r="S161">
        <v>-0.362609650536517</v>
      </c>
      <c r="T161">
        <v>-0.93523284311033605</v>
      </c>
    </row>
    <row r="162" spans="1:20" x14ac:dyDescent="0.25">
      <c r="A162" t="s">
        <v>156</v>
      </c>
      <c r="B162">
        <v>-417.63130258317102</v>
      </c>
      <c r="C162">
        <v>-385.32446106257601</v>
      </c>
      <c r="D162">
        <v>32.306841520594702</v>
      </c>
      <c r="E162">
        <v>-365.03907528528703</v>
      </c>
      <c r="F162">
        <v>-356.38724487655099</v>
      </c>
      <c r="G162">
        <v>8.6518304087352806</v>
      </c>
      <c r="H162">
        <v>-52.592227297883902</v>
      </c>
      <c r="I162">
        <v>-28.937216186024401</v>
      </c>
      <c r="J162">
        <v>23.655011111859402</v>
      </c>
      <c r="K162">
        <v>-0.82174235832130105</v>
      </c>
      <c r="L162">
        <v>-2.2894738864780999</v>
      </c>
      <c r="M162">
        <v>-0.35910908277372999</v>
      </c>
      <c r="N162">
        <v>-1.08036980199146</v>
      </c>
      <c r="O162">
        <v>-0.453520455380095</v>
      </c>
      <c r="P162">
        <v>-1.1981855859410699</v>
      </c>
      <c r="Q162">
        <v>-0.359908224107928</v>
      </c>
      <c r="R162">
        <v>-1.0825186775250499</v>
      </c>
      <c r="S162">
        <v>-0.45535850758845398</v>
      </c>
      <c r="T162">
        <v>-1.20240923351866</v>
      </c>
    </row>
    <row r="163" spans="1:20" x14ac:dyDescent="0.25">
      <c r="A163" t="s">
        <v>157</v>
      </c>
      <c r="B163">
        <v>-413.85793812230702</v>
      </c>
      <c r="C163">
        <v>-383.73998849622399</v>
      </c>
      <c r="D163">
        <v>30.117949626082801</v>
      </c>
      <c r="E163">
        <v>-365.03858110132802</v>
      </c>
      <c r="F163">
        <v>-356.99877016396601</v>
      </c>
      <c r="G163">
        <v>8.03981093736245</v>
      </c>
      <c r="H163">
        <v>-48.8193570209786</v>
      </c>
      <c r="I163">
        <v>-26.7412183322582</v>
      </c>
      <c r="J163">
        <v>22.078138688720301</v>
      </c>
      <c r="K163">
        <v>-0.82103085227779804</v>
      </c>
      <c r="L163">
        <v>-2.2884948672522301</v>
      </c>
      <c r="M163">
        <v>-0.35904908445195299</v>
      </c>
      <c r="N163">
        <v>-1.08019630522319</v>
      </c>
      <c r="O163">
        <v>-0.45351176652314601</v>
      </c>
      <c r="P163">
        <v>-1.1981742548205501</v>
      </c>
      <c r="Q163">
        <v>-0.35977717866702802</v>
      </c>
      <c r="R163">
        <v>-1.0821588194792899</v>
      </c>
      <c r="S163">
        <v>-0.45525521647845602</v>
      </c>
      <c r="T163">
        <v>-1.2021493141438699</v>
      </c>
    </row>
    <row r="164" spans="1:20" x14ac:dyDescent="0.25">
      <c r="A164" t="s">
        <v>158</v>
      </c>
      <c r="B164">
        <v>-365.61152741691598</v>
      </c>
      <c r="C164">
        <v>-347.63250229080501</v>
      </c>
      <c r="D164">
        <v>17.979025126110201</v>
      </c>
      <c r="E164">
        <v>-335.66390633885999</v>
      </c>
      <c r="F164">
        <v>-330.90549471739899</v>
      </c>
      <c r="G164">
        <v>4.75841162146037</v>
      </c>
      <c r="H164">
        <v>-29.947621078055899</v>
      </c>
      <c r="I164">
        <v>-16.727007573406102</v>
      </c>
      <c r="J164">
        <v>13.220613504649799</v>
      </c>
      <c r="K164">
        <v>-0.589136265644853</v>
      </c>
      <c r="L164">
        <v>-1.74368189909473</v>
      </c>
      <c r="M164">
        <v>-0.34436753115692098</v>
      </c>
      <c r="N164">
        <v>-1.11738080745275</v>
      </c>
      <c r="O164">
        <v>-0.23972379096138399</v>
      </c>
      <c r="P164">
        <v>-0.61993959027096301</v>
      </c>
      <c r="Q164">
        <v>-0.34482705499043997</v>
      </c>
      <c r="R164">
        <v>-1.11862383746043</v>
      </c>
      <c r="S164">
        <v>-0.240674792386778</v>
      </c>
      <c r="T164">
        <v>-0.62232150006030096</v>
      </c>
    </row>
    <row r="165" spans="1:20" x14ac:dyDescent="0.25">
      <c r="A165" t="s">
        <v>159</v>
      </c>
      <c r="B165">
        <v>-350.017928037861</v>
      </c>
      <c r="C165">
        <v>-332.93616342930602</v>
      </c>
      <c r="D165">
        <v>17.081764608555002</v>
      </c>
      <c r="E165">
        <v>-321.64631432428001</v>
      </c>
      <c r="F165">
        <v>-317.25657064238197</v>
      </c>
      <c r="G165">
        <v>4.38974368189752</v>
      </c>
      <c r="H165">
        <v>-28.3716137135814</v>
      </c>
      <c r="I165">
        <v>-15.6795927869239</v>
      </c>
      <c r="J165">
        <v>12.6920209266575</v>
      </c>
      <c r="K165">
        <v>-0.58898465050923399</v>
      </c>
      <c r="L165">
        <v>-1.74349982257727</v>
      </c>
      <c r="M165">
        <v>-0.344486961593025</v>
      </c>
      <c r="N165">
        <v>-1.1175064825229</v>
      </c>
      <c r="O165">
        <v>-0.239727100340491</v>
      </c>
      <c r="P165">
        <v>-0.61995775315340695</v>
      </c>
      <c r="Q165">
        <v>-0.34492283967430598</v>
      </c>
      <c r="R165">
        <v>-1.1186974508658101</v>
      </c>
      <c r="S165">
        <v>-0.24063343193763501</v>
      </c>
      <c r="T165">
        <v>-0.62225870993545396</v>
      </c>
    </row>
    <row r="166" spans="1:20" x14ac:dyDescent="0.25">
      <c r="A166" t="s">
        <v>160</v>
      </c>
      <c r="B166">
        <v>-356.623209037469</v>
      </c>
      <c r="C166">
        <v>-340.01606118152802</v>
      </c>
      <c r="D166">
        <v>16.6071478559412</v>
      </c>
      <c r="E166">
        <v>-328.55555784858598</v>
      </c>
      <c r="F166">
        <v>-324.446602362904</v>
      </c>
      <c r="G166">
        <v>4.1089554856822099</v>
      </c>
      <c r="H166">
        <v>-28.067651188882799</v>
      </c>
      <c r="I166">
        <v>-15.569458818623801</v>
      </c>
      <c r="J166">
        <v>12.4981923702589</v>
      </c>
      <c r="K166">
        <v>-0.58889593892224401</v>
      </c>
      <c r="L166">
        <v>-1.74339695418509</v>
      </c>
      <c r="M166">
        <v>-0.34441691661682</v>
      </c>
      <c r="N166">
        <v>-1.11750176635801</v>
      </c>
      <c r="O166">
        <v>-0.23972792157584999</v>
      </c>
      <c r="P166">
        <v>-0.61995588627540699</v>
      </c>
      <c r="Q166">
        <v>-0.34480282013854902</v>
      </c>
      <c r="R166">
        <v>-1.1185475116394199</v>
      </c>
      <c r="S166">
        <v>-0.24068406588515001</v>
      </c>
      <c r="T166">
        <v>-0.62232840257830702</v>
      </c>
    </row>
    <row r="167" spans="1:20" x14ac:dyDescent="0.25">
      <c r="A167" t="s">
        <v>45</v>
      </c>
      <c r="B167">
        <v>-379.92367850331198</v>
      </c>
      <c r="C167">
        <v>-360.01447863918298</v>
      </c>
      <c r="D167">
        <v>19.909199864128801</v>
      </c>
      <c r="E167">
        <v>-331.39147909963401</v>
      </c>
      <c r="F167">
        <v>-330.31753012544999</v>
      </c>
      <c r="G167">
        <v>1.07394897418457</v>
      </c>
      <c r="H167">
        <v>-48.532199403678099</v>
      </c>
      <c r="I167">
        <v>-29.696948513733801</v>
      </c>
      <c r="J167">
        <v>18.835250889944199</v>
      </c>
      <c r="K167">
        <v>-0.39237832873306699</v>
      </c>
      <c r="L167">
        <v>-1.2212856452812599</v>
      </c>
      <c r="M167">
        <v>-0.34460989477530202</v>
      </c>
      <c r="N167">
        <v>-1.11783324519185</v>
      </c>
      <c r="O167">
        <v>-3.94492877393397E-2</v>
      </c>
      <c r="P167">
        <v>-9.3286610332254896E-2</v>
      </c>
      <c r="Q167">
        <v>-0.344760979822964</v>
      </c>
      <c r="R167">
        <v>-1.1182284556200299</v>
      </c>
      <c r="S167">
        <v>-4.1370164706730897E-2</v>
      </c>
      <c r="T167">
        <v>-9.7993405091047606E-2</v>
      </c>
    </row>
    <row r="168" spans="1:20" x14ac:dyDescent="0.25">
      <c r="A168" t="s">
        <v>46</v>
      </c>
      <c r="B168">
        <v>-361.73550283987402</v>
      </c>
      <c r="C168">
        <v>-343.04219394060101</v>
      </c>
      <c r="D168">
        <v>18.693308899273301</v>
      </c>
      <c r="E168">
        <v>-316.37285097648999</v>
      </c>
      <c r="F168">
        <v>-315.36054890642401</v>
      </c>
      <c r="G168">
        <v>1.01230207006614</v>
      </c>
      <c r="H168">
        <v>-45.362651863383903</v>
      </c>
      <c r="I168">
        <v>-27.6816450341767</v>
      </c>
      <c r="J168">
        <v>17.681006829207099</v>
      </c>
      <c r="K168">
        <v>-0.391761474369267</v>
      </c>
      <c r="L168">
        <v>-1.2207264503856501</v>
      </c>
      <c r="M168">
        <v>-0.34456226698771097</v>
      </c>
      <c r="N168">
        <v>-1.1179120404560701</v>
      </c>
      <c r="O168">
        <v>-3.9449287739327897E-2</v>
      </c>
      <c r="P168">
        <v>-9.3286610332239298E-2</v>
      </c>
      <c r="Q168">
        <v>-0.34468369227220003</v>
      </c>
      <c r="R168">
        <v>-1.11826906919828</v>
      </c>
      <c r="S168">
        <v>-4.1262825688386399E-2</v>
      </c>
      <c r="T168">
        <v>-9.7728957274057907E-2</v>
      </c>
    </row>
    <row r="169" spans="1:20" x14ac:dyDescent="0.25">
      <c r="A169" t="s">
        <v>47</v>
      </c>
      <c r="B169">
        <v>-371.58608594569802</v>
      </c>
      <c r="C169">
        <v>-353.02692265367199</v>
      </c>
      <c r="D169">
        <v>18.559163292025399</v>
      </c>
      <c r="E169">
        <v>-326.120135207884</v>
      </c>
      <c r="F169">
        <v>-325.21108283141302</v>
      </c>
      <c r="G169">
        <v>0.90905237647179005</v>
      </c>
      <c r="H169">
        <v>-45.4659507378135</v>
      </c>
      <c r="I169">
        <v>-27.8158398222599</v>
      </c>
      <c r="J169">
        <v>17.650110915553601</v>
      </c>
      <c r="K169">
        <v>-0.39184688045877503</v>
      </c>
      <c r="L169">
        <v>-1.2207052008268</v>
      </c>
      <c r="M169">
        <v>-0.344592483356985</v>
      </c>
      <c r="N169">
        <v>-1.1179066361594401</v>
      </c>
      <c r="O169">
        <v>-3.94492877393397E-2</v>
      </c>
      <c r="P169">
        <v>-9.3286610332254896E-2</v>
      </c>
      <c r="Q169">
        <v>-0.34472347496788702</v>
      </c>
      <c r="R169">
        <v>-1.1182549556246</v>
      </c>
      <c r="S169">
        <v>-4.1253633049993597E-2</v>
      </c>
      <c r="T169">
        <v>-9.7725525232649907E-2</v>
      </c>
    </row>
    <row r="170" spans="1:20" x14ac:dyDescent="0.25">
      <c r="A170" t="s">
        <v>0</v>
      </c>
      <c r="B170">
        <v>-394.29594157943001</v>
      </c>
      <c r="C170">
        <v>-374.45393642692</v>
      </c>
      <c r="D170">
        <v>19.8420051525102</v>
      </c>
      <c r="E170">
        <v>-351.83648143293902</v>
      </c>
      <c r="F170">
        <v>-350.98433967165499</v>
      </c>
      <c r="G170">
        <v>0.85214176128357699</v>
      </c>
      <c r="H170">
        <v>-42.459460146491502</v>
      </c>
      <c r="I170">
        <v>-23.469596755264799</v>
      </c>
      <c r="J170">
        <v>18.989863391226699</v>
      </c>
      <c r="K170">
        <v>-0.38989413500810899</v>
      </c>
      <c r="L170">
        <v>-1.2289230120116501</v>
      </c>
      <c r="M170">
        <v>-0.34461395273862</v>
      </c>
      <c r="N170">
        <v>-1.11786287900148</v>
      </c>
      <c r="O170">
        <v>-3.80111383230365E-2</v>
      </c>
      <c r="P170">
        <v>-0.102157224891659</v>
      </c>
      <c r="Q170">
        <v>-0.34476081580009899</v>
      </c>
      <c r="R170">
        <v>-1.1182446070363701</v>
      </c>
      <c r="S170">
        <v>-4.0011641825086E-2</v>
      </c>
      <c r="T170">
        <v>-0.10686098627910701</v>
      </c>
    </row>
    <row r="171" spans="1:20" x14ac:dyDescent="0.25">
      <c r="A171" t="s">
        <v>1</v>
      </c>
      <c r="B171">
        <v>-378.69527240647</v>
      </c>
      <c r="C171">
        <v>-359.57302232961098</v>
      </c>
      <c r="D171">
        <v>19.1222500768584</v>
      </c>
      <c r="E171">
        <v>-337.33504892045801</v>
      </c>
      <c r="F171">
        <v>-336.58285958439399</v>
      </c>
      <c r="G171">
        <v>0.75218933606371796</v>
      </c>
      <c r="H171">
        <v>-41.360223486011797</v>
      </c>
      <c r="I171">
        <v>-22.990162745217098</v>
      </c>
      <c r="J171">
        <v>18.370060740794699</v>
      </c>
      <c r="K171">
        <v>-0.38967246332383099</v>
      </c>
      <c r="L171">
        <v>-1.22882966632803</v>
      </c>
      <c r="M171">
        <v>-0.34455142435538599</v>
      </c>
      <c r="N171">
        <v>-1.1180290670917901</v>
      </c>
      <c r="O171">
        <v>-3.80111383230365E-2</v>
      </c>
      <c r="P171">
        <v>-0.102157224891659</v>
      </c>
      <c r="Q171">
        <v>-0.34466870635705299</v>
      </c>
      <c r="R171">
        <v>-1.1183616339053799</v>
      </c>
      <c r="S171">
        <v>-3.9960167055163899E-2</v>
      </c>
      <c r="T171">
        <v>-0.106755133000523</v>
      </c>
    </row>
    <row r="172" spans="1:20" x14ac:dyDescent="0.25">
      <c r="A172" t="s">
        <v>2</v>
      </c>
      <c r="B172">
        <v>-386.380801010288</v>
      </c>
      <c r="C172">
        <v>-368.11707382365501</v>
      </c>
      <c r="D172">
        <v>18.263727186632899</v>
      </c>
      <c r="E172">
        <v>-346.70942577517502</v>
      </c>
      <c r="F172">
        <v>-346.01661132788098</v>
      </c>
      <c r="G172">
        <v>0.692814447293851</v>
      </c>
      <c r="H172">
        <v>-39.671375235112997</v>
      </c>
      <c r="I172">
        <v>-22.1004624957739</v>
      </c>
      <c r="J172">
        <v>17.570912739339001</v>
      </c>
      <c r="K172">
        <v>-0.38944500420332101</v>
      </c>
      <c r="L172">
        <v>-1.2283856100106401</v>
      </c>
      <c r="M172">
        <v>-0.34460796887190498</v>
      </c>
      <c r="N172">
        <v>-1.11794425537616</v>
      </c>
      <c r="O172">
        <v>-3.80111383230365E-2</v>
      </c>
      <c r="P172">
        <v>-0.102157224891659</v>
      </c>
      <c r="Q172">
        <v>-0.34473463938029703</v>
      </c>
      <c r="R172">
        <v>-1.11827979701557</v>
      </c>
      <c r="S172">
        <v>-3.98576371941603E-2</v>
      </c>
      <c r="T172">
        <v>-0.10654092017208699</v>
      </c>
    </row>
    <row r="173" spans="1:20" x14ac:dyDescent="0.25">
      <c r="A173" t="s">
        <v>3</v>
      </c>
      <c r="B173">
        <v>-345.94358368958501</v>
      </c>
      <c r="C173">
        <v>-328.95504326267701</v>
      </c>
      <c r="D173">
        <v>16.9885404269078</v>
      </c>
      <c r="E173">
        <v>-300.82047836555898</v>
      </c>
      <c r="F173">
        <v>-297.95034562126898</v>
      </c>
      <c r="G173">
        <v>2.8701327442895299</v>
      </c>
      <c r="H173">
        <v>-45.123105324026</v>
      </c>
      <c r="I173">
        <v>-31.004697641407699</v>
      </c>
      <c r="J173">
        <v>14.118407682618299</v>
      </c>
      <c r="K173">
        <v>-0.55605929127716103</v>
      </c>
      <c r="L173">
        <v>-1.6512072177519601</v>
      </c>
      <c r="M173">
        <v>-0.34443575271778298</v>
      </c>
      <c r="N173">
        <v>-1.11739887452734</v>
      </c>
      <c r="O173">
        <v>-0.20401337015653101</v>
      </c>
      <c r="P173">
        <v>-0.52423203083621295</v>
      </c>
      <c r="Q173">
        <v>-0.34481665142012402</v>
      </c>
      <c r="R173">
        <v>-1.11842835142111</v>
      </c>
      <c r="S173">
        <v>-0.20512853846151199</v>
      </c>
      <c r="T173">
        <v>-0.52708390368399904</v>
      </c>
    </row>
    <row r="174" spans="1:20" x14ac:dyDescent="0.25">
      <c r="A174" t="s">
        <v>4</v>
      </c>
      <c r="B174">
        <v>-347.47323833271901</v>
      </c>
      <c r="C174">
        <v>-330.65329942176299</v>
      </c>
      <c r="D174">
        <v>16.819938910955699</v>
      </c>
      <c r="E174">
        <v>-301.20423706329001</v>
      </c>
      <c r="F174">
        <v>-298.685497909226</v>
      </c>
      <c r="G174">
        <v>2.5187391540641499</v>
      </c>
      <c r="H174">
        <v>-46.269001269428799</v>
      </c>
      <c r="I174">
        <v>-31.9678015125372</v>
      </c>
      <c r="J174">
        <v>14.301199756891499</v>
      </c>
      <c r="K174">
        <v>-0.556550521622454</v>
      </c>
      <c r="L174">
        <v>-1.6512764792350201</v>
      </c>
      <c r="M174">
        <v>-0.344431833243176</v>
      </c>
      <c r="N174">
        <v>-1.1175697895755601</v>
      </c>
      <c r="O174">
        <v>-0.20402949960869299</v>
      </c>
      <c r="P174">
        <v>-0.52417294898191802</v>
      </c>
      <c r="Q174">
        <v>-0.34476975399487098</v>
      </c>
      <c r="R174">
        <v>-1.1185148778856899</v>
      </c>
      <c r="S174">
        <v>-0.205205276025554</v>
      </c>
      <c r="T174">
        <v>-0.52716120206411299</v>
      </c>
    </row>
    <row r="175" spans="1:20" x14ac:dyDescent="0.25">
      <c r="A175" t="s">
        <v>5</v>
      </c>
      <c r="B175">
        <v>-347.96766324909299</v>
      </c>
      <c r="C175">
        <v>-332.49772103258402</v>
      </c>
      <c r="D175">
        <v>15.4699422165095</v>
      </c>
      <c r="E175">
        <v>-304.37562160859198</v>
      </c>
      <c r="F175">
        <v>-301.88009715179402</v>
      </c>
      <c r="G175">
        <v>2.4955244567981301</v>
      </c>
      <c r="H175">
        <v>-43.5920416405014</v>
      </c>
      <c r="I175">
        <v>-30.617623880789999</v>
      </c>
      <c r="J175">
        <v>12.9744177597114</v>
      </c>
      <c r="K175">
        <v>-0.55620773053508998</v>
      </c>
      <c r="L175">
        <v>-1.65050087172788</v>
      </c>
      <c r="M175">
        <v>-0.34444633556534898</v>
      </c>
      <c r="N175">
        <v>-1.11752627638669</v>
      </c>
      <c r="O175">
        <v>-0.20402785755671701</v>
      </c>
      <c r="P175">
        <v>-0.52410480324157604</v>
      </c>
      <c r="Q175">
        <v>-0.34476670542181298</v>
      </c>
      <c r="R175">
        <v>-1.1184135805757001</v>
      </c>
      <c r="S175">
        <v>-0.20506580286685999</v>
      </c>
      <c r="T175">
        <v>-0.52680087794256203</v>
      </c>
    </row>
    <row r="176" spans="1:20" x14ac:dyDescent="0.25">
      <c r="A176" t="s">
        <v>6</v>
      </c>
      <c r="B176">
        <v>-347.48073125719401</v>
      </c>
      <c r="C176">
        <v>-330.66042054200898</v>
      </c>
      <c r="D176">
        <v>16.820310715184402</v>
      </c>
      <c r="E176">
        <v>-301.200677418873</v>
      </c>
      <c r="F176">
        <v>-298.682049065797</v>
      </c>
      <c r="G176">
        <v>2.5186283530762599</v>
      </c>
      <c r="H176">
        <v>-46.280053838320498</v>
      </c>
      <c r="I176">
        <v>-31.978371476212299</v>
      </c>
      <c r="J176">
        <v>14.3016823621081</v>
      </c>
      <c r="K176">
        <v>-0.55655554921658101</v>
      </c>
      <c r="L176">
        <v>-1.6512818273251999</v>
      </c>
      <c r="M176">
        <v>-0.34443240077971699</v>
      </c>
      <c r="N176">
        <v>-1.11756877917577</v>
      </c>
      <c r="O176">
        <v>-0.20403155886687799</v>
      </c>
      <c r="P176">
        <v>-0.52417749857072105</v>
      </c>
      <c r="Q176">
        <v>-0.34477021698997501</v>
      </c>
      <c r="R176">
        <v>-1.11851335684149</v>
      </c>
      <c r="S176">
        <v>-0.20520747205002601</v>
      </c>
      <c r="T176">
        <v>-0.52716641388706098</v>
      </c>
    </row>
    <row r="177" spans="1:20" x14ac:dyDescent="0.25">
      <c r="A177" t="s">
        <v>7</v>
      </c>
      <c r="B177">
        <v>-350.22300873908398</v>
      </c>
      <c r="C177">
        <v>-332.40606273091299</v>
      </c>
      <c r="D177">
        <v>17.816946008170699</v>
      </c>
      <c r="E177">
        <v>-303.963960687304</v>
      </c>
      <c r="F177">
        <v>-300.95012339768198</v>
      </c>
      <c r="G177">
        <v>3.01383728962174</v>
      </c>
      <c r="H177">
        <v>-46.259048051780397</v>
      </c>
      <c r="I177">
        <v>-31.455939333231399</v>
      </c>
      <c r="J177">
        <v>14.803108718549</v>
      </c>
      <c r="K177">
        <v>-0.55637063157248601</v>
      </c>
      <c r="L177">
        <v>-1.65141162950035</v>
      </c>
      <c r="M177">
        <v>-0.34443183645248299</v>
      </c>
      <c r="N177">
        <v>-1.11753505895939</v>
      </c>
      <c r="O177">
        <v>-0.204018217415911</v>
      </c>
      <c r="P177">
        <v>-0.52417800977665496</v>
      </c>
      <c r="Q177">
        <v>-0.34481736538449298</v>
      </c>
      <c r="R177">
        <v>-1.1185912587908799</v>
      </c>
      <c r="S177">
        <v>-0.20519977615340801</v>
      </c>
      <c r="T177">
        <v>-0.52719292783893001</v>
      </c>
    </row>
    <row r="178" spans="1:20" x14ac:dyDescent="0.25">
      <c r="A178" t="s">
        <v>8</v>
      </c>
      <c r="B178">
        <v>-350.84888961458699</v>
      </c>
      <c r="C178">
        <v>-334.85682357646499</v>
      </c>
      <c r="D178">
        <v>15.992066038122701</v>
      </c>
      <c r="E178">
        <v>-304.82096377235001</v>
      </c>
      <c r="F178">
        <v>-302.31508091870103</v>
      </c>
      <c r="G178">
        <v>2.5058828536486701</v>
      </c>
      <c r="H178">
        <v>-46.0279258422377</v>
      </c>
      <c r="I178">
        <v>-32.541742657763599</v>
      </c>
      <c r="J178">
        <v>13.486183184473999</v>
      </c>
      <c r="K178">
        <v>-0.55646485865004702</v>
      </c>
      <c r="L178">
        <v>-1.6512464693879201</v>
      </c>
      <c r="M178">
        <v>-0.344446381509799</v>
      </c>
      <c r="N178">
        <v>-1.1175447858207299</v>
      </c>
      <c r="O178">
        <v>-0.20401124879265201</v>
      </c>
      <c r="P178">
        <v>-0.52417780323515895</v>
      </c>
      <c r="Q178">
        <v>-0.34479065855473201</v>
      </c>
      <c r="R178">
        <v>-1.1184805501890001</v>
      </c>
      <c r="S178">
        <v>-0.205088983968336</v>
      </c>
      <c r="T178">
        <v>-0.526956641834182</v>
      </c>
    </row>
    <row r="179" spans="1:20" x14ac:dyDescent="0.25">
      <c r="A179" t="s">
        <v>9</v>
      </c>
      <c r="B179">
        <v>-406.11684312222798</v>
      </c>
      <c r="C179">
        <v>-381.65702388724998</v>
      </c>
      <c r="D179">
        <v>24.459819234977701</v>
      </c>
      <c r="E179">
        <v>-366.76546664575397</v>
      </c>
      <c r="F179">
        <v>-360.83190176594002</v>
      </c>
      <c r="G179">
        <v>5.9335648798146003</v>
      </c>
      <c r="H179">
        <v>-39.351376476473597</v>
      </c>
      <c r="I179">
        <v>-20.8251221213105</v>
      </c>
      <c r="J179">
        <v>18.5262543551631</v>
      </c>
      <c r="K179">
        <v>-0.58807935908079301</v>
      </c>
      <c r="L179">
        <v>-1.7554758907274099</v>
      </c>
      <c r="M179">
        <v>-0.34437981528045702</v>
      </c>
      <c r="N179">
        <v>-1.1175347478697599</v>
      </c>
      <c r="O179">
        <v>-0.236568055849501</v>
      </c>
      <c r="P179">
        <v>-0.63008448513136595</v>
      </c>
      <c r="Q179">
        <v>-0.34481306109843102</v>
      </c>
      <c r="R179">
        <v>-1.1186916398162301</v>
      </c>
      <c r="S179">
        <v>-0.238243822009646</v>
      </c>
      <c r="T179">
        <v>-0.63387485786029396</v>
      </c>
    </row>
    <row r="180" spans="1:20" x14ac:dyDescent="0.25">
      <c r="A180" t="s">
        <v>10</v>
      </c>
      <c r="B180">
        <v>-388.51108111678201</v>
      </c>
      <c r="C180">
        <v>-364.99503460566399</v>
      </c>
      <c r="D180">
        <v>23.516046511117999</v>
      </c>
      <c r="E180">
        <v>-352.08513930202503</v>
      </c>
      <c r="F180">
        <v>-346.24533293577502</v>
      </c>
      <c r="G180">
        <v>5.8398063662499098</v>
      </c>
      <c r="H180">
        <v>-36.4259418147563</v>
      </c>
      <c r="I180">
        <v>-18.7497016698882</v>
      </c>
      <c r="J180">
        <v>17.6762401448681</v>
      </c>
      <c r="K180">
        <v>-0.58774847794090301</v>
      </c>
      <c r="L180">
        <v>-1.75514897527619</v>
      </c>
      <c r="M180">
        <v>-0.34459658644872698</v>
      </c>
      <c r="N180">
        <v>-1.11771670690924</v>
      </c>
      <c r="O180">
        <v>-0.23658115619970099</v>
      </c>
      <c r="P180">
        <v>-0.63012909704603604</v>
      </c>
      <c r="Q180">
        <v>-0.344996215430872</v>
      </c>
      <c r="R180">
        <v>-1.11882156559864</v>
      </c>
      <c r="S180">
        <v>-0.23817906472216599</v>
      </c>
      <c r="T180">
        <v>-0.63375922423557596</v>
      </c>
    </row>
    <row r="181" spans="1:20" x14ac:dyDescent="0.25">
      <c r="A181" t="s">
        <v>11</v>
      </c>
      <c r="B181">
        <v>-393.140963279647</v>
      </c>
      <c r="C181">
        <v>-370.01841341170802</v>
      </c>
      <c r="D181">
        <v>23.122549867939199</v>
      </c>
      <c r="E181">
        <v>-357.338555375711</v>
      </c>
      <c r="F181">
        <v>-351.88894905333802</v>
      </c>
      <c r="G181">
        <v>5.4496063223728202</v>
      </c>
      <c r="H181">
        <v>-35.802407903935503</v>
      </c>
      <c r="I181">
        <v>-18.129464358369098</v>
      </c>
      <c r="J181">
        <v>17.672943545566302</v>
      </c>
      <c r="K181">
        <v>-0.58761472660384995</v>
      </c>
      <c r="L181">
        <v>-1.75491974695834</v>
      </c>
      <c r="M181">
        <v>-0.34446939768636198</v>
      </c>
      <c r="N181">
        <v>-1.11776984056568</v>
      </c>
      <c r="O181">
        <v>-0.23657081905366201</v>
      </c>
      <c r="P181">
        <v>-0.63008800113437902</v>
      </c>
      <c r="Q181">
        <v>-0.34482691802461601</v>
      </c>
      <c r="R181">
        <v>-1.1187293625286401</v>
      </c>
      <c r="S181">
        <v>-0.238232959985091</v>
      </c>
      <c r="T181">
        <v>-0.63384008567710104</v>
      </c>
    </row>
    <row r="182" spans="1:20" x14ac:dyDescent="0.25">
      <c r="A182" t="s">
        <v>12</v>
      </c>
      <c r="B182">
        <v>-351.51329317772303</v>
      </c>
      <c r="C182">
        <v>-320.133929176283</v>
      </c>
      <c r="D182">
        <v>31.3793640014399</v>
      </c>
      <c r="E182">
        <v>-295.91402051941702</v>
      </c>
      <c r="F182">
        <v>-284.93771790168</v>
      </c>
      <c r="G182">
        <v>10.976302617736801</v>
      </c>
      <c r="H182">
        <v>-55.599272658305999</v>
      </c>
      <c r="I182">
        <v>-35.196211274603002</v>
      </c>
      <c r="J182">
        <v>20.403061383703001</v>
      </c>
      <c r="K182">
        <v>-1.0966790991408999</v>
      </c>
      <c r="L182">
        <v>-3.0089484069979902</v>
      </c>
      <c r="M182">
        <v>-0.34447381984103598</v>
      </c>
      <c r="N182">
        <v>-1.1173969928716101</v>
      </c>
      <c r="O182">
        <v>-0.74315147989479402</v>
      </c>
      <c r="P182">
        <v>-1.87942857187904</v>
      </c>
      <c r="Q182">
        <v>-0.34516279089049501</v>
      </c>
      <c r="R182">
        <v>-1.1192588093485201</v>
      </c>
      <c r="S182">
        <v>-0.74468779228843396</v>
      </c>
      <c r="T182">
        <v>-1.8831125865579299</v>
      </c>
    </row>
    <row r="183" spans="1:20" x14ac:dyDescent="0.25">
      <c r="A183" t="s">
        <v>13</v>
      </c>
      <c r="B183">
        <v>-347.11198846705702</v>
      </c>
      <c r="C183">
        <v>-316.49896119106501</v>
      </c>
      <c r="D183">
        <v>30.613027275991801</v>
      </c>
      <c r="E183">
        <v>-299.827084085097</v>
      </c>
      <c r="F183">
        <v>-289.26183137453302</v>
      </c>
      <c r="G183">
        <v>10.565252710564</v>
      </c>
      <c r="H183">
        <v>-47.2849043819595</v>
      </c>
      <c r="I183">
        <v>-27.237129816531699</v>
      </c>
      <c r="J183">
        <v>20.047774565427702</v>
      </c>
      <c r="K183">
        <v>-1.09527495955911</v>
      </c>
      <c r="L183">
        <v>-3.0062483038113501</v>
      </c>
      <c r="M183">
        <v>-0.34437014787320402</v>
      </c>
      <c r="N183">
        <v>-1.1172866815742399</v>
      </c>
      <c r="O183">
        <v>-0.74302787015516503</v>
      </c>
      <c r="P183">
        <v>-1.87882869731105</v>
      </c>
      <c r="Q183">
        <v>-0.345117613725614</v>
      </c>
      <c r="R183">
        <v>-1.1193383430975199</v>
      </c>
      <c r="S183">
        <v>-0.74444988067564599</v>
      </c>
      <c r="T183">
        <v>-1.88224335242971</v>
      </c>
    </row>
    <row r="184" spans="1:20" x14ac:dyDescent="0.25">
      <c r="A184" t="s">
        <v>14</v>
      </c>
      <c r="B184">
        <v>-343.97837168540798</v>
      </c>
      <c r="C184">
        <v>-312.34125268566203</v>
      </c>
      <c r="D184">
        <v>31.6371189997454</v>
      </c>
      <c r="E184">
        <v>-289.75838954009498</v>
      </c>
      <c r="F184">
        <v>-278.48974248415101</v>
      </c>
      <c r="G184">
        <v>11.2686470559448</v>
      </c>
      <c r="H184">
        <v>-54.2199821453124</v>
      </c>
      <c r="I184">
        <v>-33.851510201511701</v>
      </c>
      <c r="J184">
        <v>20.3684719438006</v>
      </c>
      <c r="K184">
        <v>-1.09646717408762</v>
      </c>
      <c r="L184">
        <v>-3.0086140143273301</v>
      </c>
      <c r="M184">
        <v>-0.344386512336053</v>
      </c>
      <c r="N184">
        <v>-1.1174202144329599</v>
      </c>
      <c r="O184">
        <v>-0.74316249654009903</v>
      </c>
      <c r="P184">
        <v>-1.87946066739281</v>
      </c>
      <c r="Q184">
        <v>-0.34504460883353999</v>
      </c>
      <c r="R184">
        <v>-1.1192266039533301</v>
      </c>
      <c r="S184">
        <v>-0.74473731627219597</v>
      </c>
      <c r="T184">
        <v>-1.8831793018216401</v>
      </c>
    </row>
    <row r="185" spans="1:20" x14ac:dyDescent="0.25">
      <c r="A185" t="s">
        <v>15</v>
      </c>
      <c r="B185">
        <v>-348.56039473147803</v>
      </c>
      <c r="C185">
        <v>-317.28080466840402</v>
      </c>
      <c r="D185">
        <v>31.279590063074199</v>
      </c>
      <c r="E185">
        <v>-293.576179970532</v>
      </c>
      <c r="F185">
        <v>-282.76611751174602</v>
      </c>
      <c r="G185">
        <v>10.810062458785101</v>
      </c>
      <c r="H185">
        <v>-54.9842147609466</v>
      </c>
      <c r="I185">
        <v>-34.514687156657502</v>
      </c>
      <c r="J185">
        <v>20.469527604288999</v>
      </c>
      <c r="K185">
        <v>-1.0965480103996601</v>
      </c>
      <c r="L185">
        <v>-3.00880376711901</v>
      </c>
      <c r="M185">
        <v>-0.344418688300902</v>
      </c>
      <c r="N185">
        <v>-1.1174146390041699</v>
      </c>
      <c r="O185">
        <v>-0.7431479616676</v>
      </c>
      <c r="P185">
        <v>-1.8794281100424299</v>
      </c>
      <c r="Q185">
        <v>-0.34505048985138997</v>
      </c>
      <c r="R185">
        <v>-1.1191831408902899</v>
      </c>
      <c r="S185">
        <v>-0.74474993990480298</v>
      </c>
      <c r="T185">
        <v>-1.88322225861033</v>
      </c>
    </row>
    <row r="186" spans="1:20" x14ac:dyDescent="0.25">
      <c r="A186" t="s">
        <v>16</v>
      </c>
      <c r="B186">
        <v>-333.80070303709999</v>
      </c>
      <c r="C186">
        <v>-305.76831739647099</v>
      </c>
      <c r="D186">
        <v>28.032385640628402</v>
      </c>
      <c r="E186">
        <v>-290.26545654003701</v>
      </c>
      <c r="F186">
        <v>-280.55805720650602</v>
      </c>
      <c r="G186">
        <v>9.7073993335317095</v>
      </c>
      <c r="H186">
        <v>-43.535246497062403</v>
      </c>
      <c r="I186">
        <v>-25.210260189965702</v>
      </c>
      <c r="J186">
        <v>18.324986307096701</v>
      </c>
      <c r="K186">
        <v>-1.09464116873938</v>
      </c>
      <c r="L186">
        <v>-3.0055252164076101</v>
      </c>
      <c r="M186">
        <v>-0.34430708377610703</v>
      </c>
      <c r="N186">
        <v>-1.11731781446582</v>
      </c>
      <c r="O186">
        <v>-0.74303950255932305</v>
      </c>
      <c r="P186">
        <v>-1.87892028695573</v>
      </c>
      <c r="Q186">
        <v>-0.34499223909798299</v>
      </c>
      <c r="R186">
        <v>-1.11918209476881</v>
      </c>
      <c r="S186">
        <v>-0.74433624178917701</v>
      </c>
      <c r="T186">
        <v>-1.88205372981297</v>
      </c>
    </row>
    <row r="187" spans="1:20" x14ac:dyDescent="0.25">
      <c r="A187" t="s">
        <v>17</v>
      </c>
      <c r="B187">
        <v>-336.91142800338798</v>
      </c>
      <c r="C187">
        <v>-309.39921384278301</v>
      </c>
      <c r="D187">
        <v>27.512214160605101</v>
      </c>
      <c r="E187">
        <v>-293.77355268791598</v>
      </c>
      <c r="F187">
        <v>-284.18466295374799</v>
      </c>
      <c r="G187">
        <v>9.5888897341676493</v>
      </c>
      <c r="H187">
        <v>-43.137875315471597</v>
      </c>
      <c r="I187">
        <v>-25.214550889034101</v>
      </c>
      <c r="J187">
        <v>17.9233244264375</v>
      </c>
      <c r="K187">
        <v>-1.0947684482362801</v>
      </c>
      <c r="L187">
        <v>-3.0054850626376002</v>
      </c>
      <c r="M187">
        <v>-0.34444076572190402</v>
      </c>
      <c r="N187">
        <v>-1.1173999690383201</v>
      </c>
      <c r="O187">
        <v>-0.74306420867997502</v>
      </c>
      <c r="P187">
        <v>-1.8789182207127499</v>
      </c>
      <c r="Q187">
        <v>-0.34507284020993501</v>
      </c>
      <c r="R187">
        <v>-1.1191602122603099</v>
      </c>
      <c r="S187">
        <v>-0.74436348586479595</v>
      </c>
      <c r="T187">
        <v>-1.8820532586199401</v>
      </c>
    </row>
    <row r="188" spans="1:20" x14ac:dyDescent="0.25">
      <c r="A188" t="s">
        <v>18</v>
      </c>
      <c r="B188">
        <v>-345.12813982809098</v>
      </c>
      <c r="C188">
        <v>-323.91063995942397</v>
      </c>
      <c r="D188">
        <v>21.217499868666302</v>
      </c>
      <c r="E188">
        <v>-312.37405507928997</v>
      </c>
      <c r="F188">
        <v>-306.98446820315002</v>
      </c>
      <c r="G188">
        <v>5.3895868761393997</v>
      </c>
      <c r="H188">
        <v>-32.7540847488007</v>
      </c>
      <c r="I188">
        <v>-16.926171756273799</v>
      </c>
      <c r="J188">
        <v>15.827912992526899</v>
      </c>
      <c r="K188">
        <v>-0.71104128651448995</v>
      </c>
      <c r="L188">
        <v>-2.0567467742899801</v>
      </c>
      <c r="M188">
        <v>-0.344349212325536</v>
      </c>
      <c r="N188">
        <v>-1.1173335004462099</v>
      </c>
      <c r="O188">
        <v>-0.361305863203851</v>
      </c>
      <c r="P188">
        <v>-0.93232411451900699</v>
      </c>
      <c r="Q188">
        <v>-0.34483392783851502</v>
      </c>
      <c r="R188">
        <v>-1.1186412335871401</v>
      </c>
      <c r="S188">
        <v>-0.36260380869470599</v>
      </c>
      <c r="T188">
        <v>-0.93526225322023104</v>
      </c>
    </row>
    <row r="189" spans="1:20" x14ac:dyDescent="0.25">
      <c r="A189" t="s">
        <v>19</v>
      </c>
      <c r="B189">
        <v>-329.95166790405</v>
      </c>
      <c r="C189">
        <v>-309.95997107857499</v>
      </c>
      <c r="D189">
        <v>19.991696825474399</v>
      </c>
      <c r="E189">
        <v>-299.38376266002598</v>
      </c>
      <c r="F189">
        <v>-294.33186148285301</v>
      </c>
      <c r="G189">
        <v>5.0519011771731197</v>
      </c>
      <c r="H189">
        <v>-30.5679052440235</v>
      </c>
      <c r="I189">
        <v>-15.628109595722201</v>
      </c>
      <c r="J189">
        <v>14.939795648301301</v>
      </c>
      <c r="K189">
        <v>-0.71076802376317505</v>
      </c>
      <c r="L189">
        <v>-2.0563876694299799</v>
      </c>
      <c r="M189">
        <v>-0.344445006345656</v>
      </c>
      <c r="N189">
        <v>-1.1174255048989501</v>
      </c>
      <c r="O189">
        <v>-0.36130786750619098</v>
      </c>
      <c r="P189">
        <v>-0.93233461581584198</v>
      </c>
      <c r="Q189">
        <v>-0.34489238940016298</v>
      </c>
      <c r="R189">
        <v>-1.1186437484295899</v>
      </c>
      <c r="S189">
        <v>-0.36253035751447599</v>
      </c>
      <c r="T189">
        <v>-0.93513676608324903</v>
      </c>
    </row>
    <row r="190" spans="1:20" x14ac:dyDescent="0.25">
      <c r="A190" t="s">
        <v>20</v>
      </c>
      <c r="B190">
        <v>-337.00619576395098</v>
      </c>
      <c r="C190">
        <v>-317.20228674074701</v>
      </c>
      <c r="D190">
        <v>19.8039090232033</v>
      </c>
      <c r="E190">
        <v>-306.73084566218103</v>
      </c>
      <c r="F190">
        <v>-301.76509703476103</v>
      </c>
      <c r="G190">
        <v>4.9657486274195</v>
      </c>
      <c r="H190">
        <v>-30.275350101769899</v>
      </c>
      <c r="I190">
        <v>-15.437189705986</v>
      </c>
      <c r="J190">
        <v>14.838160395783801</v>
      </c>
      <c r="K190">
        <v>-0.71067552644160903</v>
      </c>
      <c r="L190">
        <v>-2.05632039464294</v>
      </c>
      <c r="M190">
        <v>-0.34439538672467701</v>
      </c>
      <c r="N190">
        <v>-1.11741341612003</v>
      </c>
      <c r="O190">
        <v>-0.36131182930979</v>
      </c>
      <c r="P190">
        <v>-0.932344018657013</v>
      </c>
      <c r="Q190">
        <v>-0.344811806615343</v>
      </c>
      <c r="R190">
        <v>-1.1185306443609</v>
      </c>
      <c r="S190">
        <v>-0.36257440453352602</v>
      </c>
      <c r="T190">
        <v>-0.93519935134450405</v>
      </c>
    </row>
    <row r="191" spans="1:20" x14ac:dyDescent="0.25">
      <c r="A191" t="s">
        <v>21</v>
      </c>
      <c r="B191">
        <v>-399.09963734017703</v>
      </c>
      <c r="C191">
        <v>-373.53252974693697</v>
      </c>
      <c r="D191">
        <v>25.567107593239999</v>
      </c>
      <c r="E191">
        <v>-359.808371822673</v>
      </c>
      <c r="F191">
        <v>-353.55694421085298</v>
      </c>
      <c r="G191">
        <v>6.2514276118199597</v>
      </c>
      <c r="H191">
        <v>-39.291265517504101</v>
      </c>
      <c r="I191">
        <v>-19.975585536084001</v>
      </c>
      <c r="J191">
        <v>19.3156799814201</v>
      </c>
      <c r="K191">
        <v>-0.80485038563105704</v>
      </c>
      <c r="L191">
        <v>-2.3240432424095698</v>
      </c>
      <c r="M191">
        <v>-0.344396349739577</v>
      </c>
      <c r="N191">
        <v>-1.11756314303577</v>
      </c>
      <c r="O191">
        <v>-0.45332139236963898</v>
      </c>
      <c r="P191">
        <v>-1.1986474922920101</v>
      </c>
      <c r="Q191">
        <v>-0.344908797686028</v>
      </c>
      <c r="R191">
        <v>-1.1189386048146599</v>
      </c>
      <c r="S191">
        <v>-0.45500788328775099</v>
      </c>
      <c r="T191">
        <v>-1.20243004457169</v>
      </c>
    </row>
    <row r="192" spans="1:20" x14ac:dyDescent="0.25">
      <c r="A192" t="s">
        <v>22</v>
      </c>
      <c r="B192">
        <v>-381.89709288103899</v>
      </c>
      <c r="C192">
        <v>-356.83589914603402</v>
      </c>
      <c r="D192">
        <v>25.0611937350048</v>
      </c>
      <c r="E192">
        <v>-345.18954728893198</v>
      </c>
      <c r="F192">
        <v>-338.86847152487599</v>
      </c>
      <c r="G192">
        <v>6.3210757640559203</v>
      </c>
      <c r="H192">
        <v>-36.707545592107401</v>
      </c>
      <c r="I192">
        <v>-17.9674276211585</v>
      </c>
      <c r="J192">
        <v>18.740117970948798</v>
      </c>
      <c r="K192">
        <v>-0.80454068540632095</v>
      </c>
      <c r="L192">
        <v>-2.323799055352</v>
      </c>
      <c r="M192">
        <v>-0.34459311192993602</v>
      </c>
      <c r="N192">
        <v>-1.1177051303585099</v>
      </c>
      <c r="O192">
        <v>-0.45335957240223701</v>
      </c>
      <c r="P192">
        <v>-1.19870076227321</v>
      </c>
      <c r="Q192">
        <v>-0.34507063864877602</v>
      </c>
      <c r="R192">
        <v>-1.1190204991009101</v>
      </c>
      <c r="S192">
        <v>-0.45500585188293502</v>
      </c>
      <c r="T192">
        <v>-1.20239932029287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MP2-KSVP</vt:lpstr>
      <vt:lpstr>MP2-KSVP-R</vt:lpstr>
      <vt:lpstr>MP2-KTZVP</vt:lpstr>
      <vt:lpstr>MP2-KTZVP-R</vt:lpstr>
      <vt:lpstr>MP2-KTZVPP</vt:lpstr>
      <vt:lpstr>MP2-KTZVPP-R</vt:lpstr>
      <vt:lpstr>MP2-CCD</vt:lpstr>
      <vt:lpstr>MP2-CCD-R</vt:lpstr>
      <vt:lpstr>MP2-JCCD</vt:lpstr>
      <vt:lpstr>MP2-JCCD-R</vt:lpstr>
      <vt:lpstr>MP2-ACCD</vt:lpstr>
      <vt:lpstr>MP2-ACCD-R</vt:lpstr>
      <vt:lpstr>MP2-CCT</vt:lpstr>
      <vt:lpstr>MP2-CCT-R</vt:lpstr>
      <vt:lpstr>MP2-MCCT</vt:lpstr>
      <vt:lpstr>MP2-MCCT-R</vt:lpstr>
      <vt:lpstr>MP2-JCCT</vt:lpstr>
      <vt:lpstr>MP2-JCCT-R</vt:lpstr>
      <vt:lpstr>MP2-ACCT</vt:lpstr>
      <vt:lpstr>MP2-ACCT-R</vt:lpstr>
      <vt:lpstr>MP2-ACCQ</vt:lpstr>
      <vt:lpstr>MP2-CBS(TQ)(raw)</vt:lpstr>
      <vt:lpstr>MP2-CBS(TQ)-kJ</vt:lpstr>
      <vt:lpstr>delta-CCSD(T)-fno(raw)</vt:lpstr>
      <vt:lpstr>delta-CCSD(T)-fno-kJ</vt:lpstr>
      <vt:lpstr>CCSD(T)-CBS</vt:lpstr>
      <vt:lpstr>Correlation recovery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Rigby</dc:creator>
  <cp:lastModifiedBy>Zoe Seeger</cp:lastModifiedBy>
  <dcterms:created xsi:type="dcterms:W3CDTF">2013-06-27T03:47:42Z</dcterms:created>
  <dcterms:modified xsi:type="dcterms:W3CDTF">2016-10-12T07:06:57Z</dcterms:modified>
</cp:coreProperties>
</file>